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Z:\GST\GST Traders\"/>
    </mc:Choice>
  </mc:AlternateContent>
  <xr:revisionPtr revIDLastSave="0" documentId="13_ncr:1_{9C3352E7-6608-4262-A867-6E9EF1229FE5}" xr6:coauthVersionLast="45" xr6:coauthVersionMax="45" xr10:uidLastSave="{00000000-0000-0000-0000-000000000000}"/>
  <bookViews>
    <workbookView xWindow="-120" yWindow="-120" windowWidth="20640" windowHeight="11310" firstSheet="1" activeTab="1" xr2:uid="{2ED9FA55-6B0E-48D8-B46B-3A8EA3942638}"/>
  </bookViews>
  <sheets>
    <sheet name="ANALYSIS" sheetId="6" state="hidden" r:id="rId1"/>
    <sheet name="INDEX" sheetId="12" r:id="rId2"/>
    <sheet name="Electronic credit ledger" sheetId="14" r:id="rId3"/>
    <sheet name="Electronic cash ledger" sheetId="13" r:id="rId4"/>
    <sheet name="GSTR1 VS 3B SALES" sheetId="9" r:id="rId5"/>
    <sheet name="GSTR2A VS 3B" sheetId="10" r:id="rId6"/>
    <sheet name="CONSO" sheetId="5" r:id="rId7"/>
    <sheet name="B2B" sheetId="1" r:id="rId8"/>
    <sheet name="B2CS" sheetId="2" r:id="rId9"/>
    <sheet name="CDNR" sheetId="3" r:id="rId10"/>
    <sheet name="GSTR3B" sheetId="4" r:id="rId11"/>
    <sheet name="GSTR3B-TAXABLE SUPPLIES" sheetId="7" r:id="rId12"/>
    <sheet name="2A" sheetId="8" r:id="rId13"/>
  </sheets>
  <definedNames>
    <definedName name="_xlnm._FilterDatabase" localSheetId="12" hidden="1">'2A'!$A$1:$W$110</definedName>
    <definedName name="_xlnm._FilterDatabase" localSheetId="10" hidden="1">GSTR3B!$A$1:$I$22</definedName>
  </definedNames>
  <calcPr calcId="191029"/>
  <pivotCaches>
    <pivotCache cacheId="0" r:id="rId1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0" i="14" l="1"/>
  <c r="A31" i="14" s="1"/>
  <c r="A32" i="14" s="1"/>
  <c r="A33" i="14" s="1"/>
  <c r="A34" i="14" s="1"/>
  <c r="A35" i="14" s="1"/>
  <c r="A29" i="14"/>
  <c r="A28" i="14"/>
  <c r="A21" i="14"/>
  <c r="A22" i="14" s="1"/>
  <c r="A23" i="14" s="1"/>
  <c r="A24" i="14" s="1"/>
  <c r="A25" i="14" s="1"/>
  <c r="A26" i="14" s="1"/>
  <c r="A27" i="14" s="1"/>
  <c r="A20" i="14"/>
  <c r="A27" i="13"/>
  <c r="A28" i="13"/>
  <c r="A29" i="13" s="1"/>
  <c r="A30" i="13" s="1"/>
  <c r="A31" i="13" s="1"/>
  <c r="A32" i="13" s="1"/>
  <c r="A21" i="13"/>
  <c r="A22" i="13" s="1"/>
  <c r="A23" i="13" s="1"/>
  <c r="A24" i="13" s="1"/>
  <c r="A25" i="13" s="1"/>
  <c r="A26" i="13" s="1"/>
  <c r="N34" i="10" l="1"/>
  <c r="M34" i="10"/>
  <c r="L34" i="10"/>
  <c r="K34" i="10"/>
  <c r="N33" i="10"/>
  <c r="M33" i="10"/>
  <c r="L33" i="10"/>
  <c r="K33" i="10"/>
  <c r="N32" i="10"/>
  <c r="M32" i="10"/>
  <c r="L32" i="10"/>
  <c r="K32" i="10"/>
  <c r="N31" i="10"/>
  <c r="M31" i="10"/>
  <c r="L31" i="10"/>
  <c r="K31" i="10"/>
  <c r="N30" i="10"/>
  <c r="M30" i="10"/>
  <c r="L30" i="10"/>
  <c r="K30" i="10"/>
  <c r="N29" i="10"/>
  <c r="M29" i="10"/>
  <c r="L29" i="10"/>
  <c r="K29" i="10"/>
  <c r="N28" i="10"/>
  <c r="M28" i="10"/>
  <c r="L28" i="10"/>
  <c r="K28" i="10"/>
  <c r="N27" i="10"/>
  <c r="M27" i="10"/>
  <c r="L27" i="10"/>
  <c r="K27" i="10"/>
  <c r="N26" i="10"/>
  <c r="M26" i="10"/>
  <c r="L26" i="10"/>
  <c r="K26" i="10"/>
  <c r="N25" i="10"/>
  <c r="M25" i="10"/>
  <c r="L25" i="10"/>
  <c r="K25" i="10"/>
  <c r="N24" i="10"/>
  <c r="M24" i="10"/>
  <c r="L24" i="10"/>
  <c r="K24" i="10"/>
  <c r="N23" i="10"/>
  <c r="M23" i="10"/>
  <c r="L23" i="10"/>
  <c r="K23" i="10"/>
  <c r="N22" i="10"/>
  <c r="M22" i="10"/>
  <c r="L22" i="10"/>
  <c r="K22" i="10"/>
  <c r="N21" i="10"/>
  <c r="M21" i="10"/>
  <c r="L21" i="10"/>
  <c r="K21" i="10"/>
  <c r="N20" i="10"/>
  <c r="M20" i="10"/>
  <c r="L20" i="10"/>
  <c r="K20" i="10"/>
  <c r="N19" i="10"/>
  <c r="M19" i="10"/>
  <c r="L19" i="10"/>
  <c r="K19" i="10"/>
  <c r="N18" i="10"/>
  <c r="M18" i="10"/>
  <c r="L18" i="10"/>
  <c r="K18" i="10"/>
  <c r="N17" i="10"/>
  <c r="M17" i="10"/>
  <c r="L17" i="10"/>
  <c r="K17" i="10"/>
  <c r="N16" i="10"/>
  <c r="M16" i="10"/>
  <c r="L16" i="10"/>
  <c r="K16" i="10"/>
  <c r="N15" i="10"/>
  <c r="M15" i="10"/>
  <c r="L15" i="10"/>
  <c r="K15" i="10"/>
  <c r="N14" i="10"/>
  <c r="M14" i="10"/>
  <c r="L14" i="10"/>
  <c r="K14" i="10"/>
  <c r="N13" i="10"/>
  <c r="M13" i="10"/>
  <c r="L13" i="10"/>
  <c r="K13" i="10"/>
  <c r="N12" i="10"/>
  <c r="M12" i="10"/>
  <c r="L12" i="10"/>
  <c r="K12" i="10"/>
  <c r="N11" i="10"/>
  <c r="M11" i="10"/>
  <c r="L11" i="10"/>
  <c r="K11" i="10"/>
  <c r="N10" i="10"/>
  <c r="M10" i="10"/>
  <c r="L10" i="10"/>
  <c r="K10" i="10"/>
  <c r="N9" i="10"/>
  <c r="M9" i="10"/>
  <c r="L9" i="10"/>
  <c r="K9" i="10"/>
  <c r="N8" i="10"/>
  <c r="M8" i="10"/>
  <c r="L8" i="10"/>
  <c r="K8" i="10"/>
  <c r="N7" i="10"/>
  <c r="M7" i="10"/>
  <c r="L7" i="10"/>
  <c r="K7" i="10"/>
  <c r="N6" i="10"/>
  <c r="M6" i="10"/>
  <c r="L6" i="10"/>
  <c r="K6" i="10"/>
  <c r="N5" i="10"/>
  <c r="M5" i="10"/>
  <c r="L5" i="10"/>
  <c r="K5" i="10"/>
  <c r="N4" i="10"/>
  <c r="M4" i="10"/>
  <c r="L4" i="10"/>
  <c r="K4" i="10"/>
  <c r="N3" i="10"/>
  <c r="M3" i="10"/>
  <c r="L3" i="10"/>
  <c r="K3" i="10"/>
  <c r="J34" i="10"/>
  <c r="I34" i="10"/>
  <c r="H34" i="10"/>
  <c r="G34" i="10"/>
  <c r="J33" i="10"/>
  <c r="I33" i="10"/>
  <c r="H33" i="10"/>
  <c r="G33" i="10"/>
  <c r="J32" i="10"/>
  <c r="I32" i="10"/>
  <c r="H32" i="10"/>
  <c r="G32" i="10"/>
  <c r="J31" i="10"/>
  <c r="I31" i="10"/>
  <c r="H31" i="10"/>
  <c r="G31" i="10"/>
  <c r="J30" i="10"/>
  <c r="I30" i="10"/>
  <c r="H30" i="10"/>
  <c r="G30" i="10"/>
  <c r="J29" i="10"/>
  <c r="I29" i="10"/>
  <c r="H29" i="10"/>
  <c r="G29" i="10"/>
  <c r="J28" i="10"/>
  <c r="I28" i="10"/>
  <c r="H28" i="10"/>
  <c r="G28" i="10"/>
  <c r="J27" i="10"/>
  <c r="I27" i="10"/>
  <c r="H27" i="10"/>
  <c r="G27" i="10"/>
  <c r="J26" i="10"/>
  <c r="I26" i="10"/>
  <c r="H26" i="10"/>
  <c r="G26" i="10"/>
  <c r="J25" i="10"/>
  <c r="I25" i="10"/>
  <c r="H25" i="10"/>
  <c r="G25" i="10"/>
  <c r="J24" i="10"/>
  <c r="I24" i="10"/>
  <c r="H24" i="10"/>
  <c r="G24" i="10"/>
  <c r="J23" i="10"/>
  <c r="I23" i="10"/>
  <c r="H23" i="10"/>
  <c r="G23" i="10"/>
  <c r="J22" i="10"/>
  <c r="I22" i="10"/>
  <c r="H22" i="10"/>
  <c r="G22" i="10"/>
  <c r="J21" i="10"/>
  <c r="I21" i="10"/>
  <c r="H21" i="10"/>
  <c r="G21" i="10"/>
  <c r="J20" i="10"/>
  <c r="I20" i="10"/>
  <c r="H20" i="10"/>
  <c r="G20" i="10"/>
  <c r="J19" i="10"/>
  <c r="I19" i="10"/>
  <c r="H19" i="10"/>
  <c r="G19" i="10"/>
  <c r="J18" i="10"/>
  <c r="I18" i="10"/>
  <c r="H18" i="10"/>
  <c r="G18" i="10"/>
  <c r="J17" i="10"/>
  <c r="I17" i="10"/>
  <c r="H17" i="10"/>
  <c r="G17" i="10"/>
  <c r="J16" i="10"/>
  <c r="I16" i="10"/>
  <c r="H16" i="10"/>
  <c r="G16" i="10"/>
  <c r="J15" i="10"/>
  <c r="I15" i="10"/>
  <c r="H15" i="10"/>
  <c r="G15" i="10"/>
  <c r="J14" i="10"/>
  <c r="I14" i="10"/>
  <c r="H14" i="10"/>
  <c r="G14" i="10"/>
  <c r="J13" i="10"/>
  <c r="I13" i="10"/>
  <c r="H13" i="10"/>
  <c r="G13" i="10"/>
  <c r="J12" i="10"/>
  <c r="I12" i="10"/>
  <c r="H12" i="10"/>
  <c r="G12" i="10"/>
  <c r="J11" i="10"/>
  <c r="I11" i="10"/>
  <c r="H11" i="10"/>
  <c r="G11" i="10"/>
  <c r="J10" i="10"/>
  <c r="I10" i="10"/>
  <c r="H10" i="10"/>
  <c r="G10" i="10"/>
  <c r="J9" i="10"/>
  <c r="I9" i="10"/>
  <c r="H9" i="10"/>
  <c r="G9" i="10"/>
  <c r="J8" i="10"/>
  <c r="I8" i="10"/>
  <c r="H8" i="10"/>
  <c r="G8" i="10"/>
  <c r="J7" i="10"/>
  <c r="I7" i="10"/>
  <c r="H7" i="10"/>
  <c r="G7" i="10"/>
  <c r="J6" i="10"/>
  <c r="I6" i="10"/>
  <c r="H6" i="10"/>
  <c r="G6" i="10"/>
  <c r="J5" i="10"/>
  <c r="I5" i="10"/>
  <c r="H5" i="10"/>
  <c r="G5" i="10"/>
  <c r="J4" i="10"/>
  <c r="I4" i="10"/>
  <c r="H4" i="10"/>
  <c r="G4" i="10"/>
  <c r="J3" i="10"/>
  <c r="I3" i="10"/>
  <c r="H3" i="10"/>
  <c r="G3" i="10"/>
  <c r="F34" i="10"/>
  <c r="E34" i="10"/>
  <c r="D34" i="10"/>
  <c r="C34" i="10"/>
  <c r="F33" i="10"/>
  <c r="E33" i="10"/>
  <c r="D33" i="10"/>
  <c r="C33" i="10"/>
  <c r="F32" i="10"/>
  <c r="E32" i="10"/>
  <c r="D32" i="10"/>
  <c r="C32" i="10"/>
  <c r="F31" i="10"/>
  <c r="E31" i="10"/>
  <c r="D31" i="10"/>
  <c r="C31" i="10"/>
  <c r="F30" i="10"/>
  <c r="E30" i="10"/>
  <c r="D30" i="10"/>
  <c r="C30" i="10"/>
  <c r="F29" i="10"/>
  <c r="E29" i="10"/>
  <c r="D29" i="10"/>
  <c r="C29" i="10"/>
  <c r="F28" i="10"/>
  <c r="E28" i="10"/>
  <c r="D28" i="10"/>
  <c r="C28" i="10"/>
  <c r="F27" i="10"/>
  <c r="E27" i="10"/>
  <c r="D27" i="10"/>
  <c r="C27" i="10"/>
  <c r="F26" i="10"/>
  <c r="E26" i="10"/>
  <c r="D26" i="10"/>
  <c r="C26" i="10"/>
  <c r="F25" i="10"/>
  <c r="E25" i="10"/>
  <c r="D25" i="10"/>
  <c r="C25" i="10"/>
  <c r="F24" i="10"/>
  <c r="E24" i="10"/>
  <c r="D24" i="10"/>
  <c r="C24" i="10"/>
  <c r="F23" i="10"/>
  <c r="E23" i="10"/>
  <c r="D23" i="10"/>
  <c r="C23" i="10"/>
  <c r="F22" i="10"/>
  <c r="E22" i="10"/>
  <c r="D22" i="10"/>
  <c r="C22" i="10"/>
  <c r="F21" i="10"/>
  <c r="E21" i="10"/>
  <c r="D21" i="10"/>
  <c r="C21" i="10"/>
  <c r="F20" i="10"/>
  <c r="E20" i="10"/>
  <c r="D20" i="10"/>
  <c r="C20" i="10"/>
  <c r="F19" i="10"/>
  <c r="E19" i="10"/>
  <c r="D19" i="10"/>
  <c r="C19" i="10"/>
  <c r="F18" i="10"/>
  <c r="E18" i="10"/>
  <c r="D18" i="10"/>
  <c r="C18" i="10"/>
  <c r="F17" i="10"/>
  <c r="E17" i="10"/>
  <c r="D17" i="10"/>
  <c r="C17" i="10"/>
  <c r="F16" i="10"/>
  <c r="E16" i="10"/>
  <c r="D16" i="10"/>
  <c r="C16" i="10"/>
  <c r="F15" i="10"/>
  <c r="E15" i="10"/>
  <c r="D15" i="10"/>
  <c r="C15" i="10"/>
  <c r="F14" i="10"/>
  <c r="E14" i="10"/>
  <c r="D14" i="10"/>
  <c r="C14" i="10"/>
  <c r="F13" i="10"/>
  <c r="E13" i="10"/>
  <c r="D13" i="10"/>
  <c r="C13" i="10"/>
  <c r="F12" i="10"/>
  <c r="E12" i="10"/>
  <c r="D12" i="10"/>
  <c r="C12" i="10"/>
  <c r="F11" i="10"/>
  <c r="E11" i="10"/>
  <c r="D11" i="10"/>
  <c r="C11" i="10"/>
  <c r="F10" i="10"/>
  <c r="E10" i="10"/>
  <c r="D10" i="10"/>
  <c r="C10" i="10"/>
  <c r="F9" i="10"/>
  <c r="E9" i="10"/>
  <c r="D9" i="10"/>
  <c r="C9" i="10"/>
  <c r="F8" i="10"/>
  <c r="E8" i="10"/>
  <c r="D8" i="10"/>
  <c r="C8" i="10"/>
  <c r="F7" i="10"/>
  <c r="E7" i="10"/>
  <c r="D7" i="10"/>
  <c r="C7" i="10"/>
  <c r="F6" i="10"/>
  <c r="E6" i="10"/>
  <c r="D6" i="10"/>
  <c r="C6" i="10"/>
  <c r="F5" i="10"/>
  <c r="E5" i="10"/>
  <c r="D5" i="10"/>
  <c r="C5" i="10"/>
  <c r="F4" i="10"/>
  <c r="E4" i="10"/>
  <c r="D4" i="10"/>
  <c r="C4" i="10"/>
  <c r="F3" i="10"/>
  <c r="E3" i="10"/>
  <c r="D3" i="10"/>
  <c r="C3" i="10"/>
  <c r="L34" i="9"/>
  <c r="K34" i="9"/>
  <c r="J34" i="9"/>
  <c r="I34" i="9"/>
  <c r="H34" i="9"/>
  <c r="L33" i="9"/>
  <c r="K33" i="9"/>
  <c r="J33" i="9"/>
  <c r="I33" i="9"/>
  <c r="H33" i="9"/>
  <c r="L32" i="9"/>
  <c r="K32" i="9"/>
  <c r="J32" i="9"/>
  <c r="I32" i="9"/>
  <c r="H32" i="9"/>
  <c r="L31" i="9"/>
  <c r="K31" i="9"/>
  <c r="J31" i="9"/>
  <c r="I31" i="9"/>
  <c r="H31" i="9"/>
  <c r="L30" i="9"/>
  <c r="K30" i="9"/>
  <c r="J30" i="9"/>
  <c r="I30" i="9"/>
  <c r="H30" i="9"/>
  <c r="L29" i="9"/>
  <c r="K29" i="9"/>
  <c r="J29" i="9"/>
  <c r="I29" i="9"/>
  <c r="H29" i="9"/>
  <c r="L28" i="9"/>
  <c r="K28" i="9"/>
  <c r="J28" i="9"/>
  <c r="I28" i="9"/>
  <c r="H28" i="9"/>
  <c r="L27" i="9"/>
  <c r="K27" i="9"/>
  <c r="J27" i="9"/>
  <c r="I27" i="9"/>
  <c r="H27" i="9"/>
  <c r="L26" i="9"/>
  <c r="K26" i="9"/>
  <c r="J26" i="9"/>
  <c r="I26" i="9"/>
  <c r="H26" i="9"/>
  <c r="L25" i="9"/>
  <c r="K25" i="9"/>
  <c r="J25" i="9"/>
  <c r="I25" i="9"/>
  <c r="H25" i="9"/>
  <c r="L24" i="9"/>
  <c r="K24" i="9"/>
  <c r="J24" i="9"/>
  <c r="I24" i="9"/>
  <c r="H24" i="9"/>
  <c r="L23" i="9"/>
  <c r="K23" i="9"/>
  <c r="J23" i="9"/>
  <c r="I23" i="9"/>
  <c r="H23" i="9"/>
  <c r="L22" i="9"/>
  <c r="K22" i="9"/>
  <c r="J22" i="9"/>
  <c r="I22" i="9"/>
  <c r="H22" i="9"/>
  <c r="L21" i="9"/>
  <c r="K21" i="9"/>
  <c r="J21" i="9"/>
  <c r="I21" i="9"/>
  <c r="H21" i="9"/>
  <c r="L20" i="9"/>
  <c r="K20" i="9"/>
  <c r="J20" i="9"/>
  <c r="I20" i="9"/>
  <c r="H20" i="9"/>
  <c r="L19" i="9"/>
  <c r="K19" i="9"/>
  <c r="J19" i="9"/>
  <c r="I19" i="9"/>
  <c r="H19" i="9"/>
  <c r="L18" i="9"/>
  <c r="K18" i="9"/>
  <c r="J18" i="9"/>
  <c r="I18" i="9"/>
  <c r="H18" i="9"/>
  <c r="L17" i="9"/>
  <c r="K17" i="9"/>
  <c r="J17" i="9"/>
  <c r="I17" i="9"/>
  <c r="H17" i="9"/>
  <c r="L16" i="9"/>
  <c r="K16" i="9"/>
  <c r="J16" i="9"/>
  <c r="I16" i="9"/>
  <c r="H16" i="9"/>
  <c r="L15" i="9"/>
  <c r="K15" i="9"/>
  <c r="J15" i="9"/>
  <c r="I15" i="9"/>
  <c r="H15" i="9"/>
  <c r="L14" i="9"/>
  <c r="K14" i="9"/>
  <c r="J14" i="9"/>
  <c r="I14" i="9"/>
  <c r="H14" i="9"/>
  <c r="L13" i="9"/>
  <c r="K13" i="9"/>
  <c r="J13" i="9"/>
  <c r="I13" i="9"/>
  <c r="H13" i="9"/>
  <c r="L12" i="9"/>
  <c r="K12" i="9"/>
  <c r="J12" i="9"/>
  <c r="I12" i="9"/>
  <c r="H12" i="9"/>
  <c r="L11" i="9"/>
  <c r="K11" i="9"/>
  <c r="J11" i="9"/>
  <c r="I11" i="9"/>
  <c r="H11" i="9"/>
  <c r="L10" i="9"/>
  <c r="K10" i="9"/>
  <c r="J10" i="9"/>
  <c r="I10" i="9"/>
  <c r="H10" i="9"/>
  <c r="L9" i="9"/>
  <c r="K9" i="9"/>
  <c r="J9" i="9"/>
  <c r="I9" i="9"/>
  <c r="H9" i="9"/>
  <c r="L8" i="9"/>
  <c r="K8" i="9"/>
  <c r="J8" i="9"/>
  <c r="I8" i="9"/>
  <c r="H8" i="9"/>
  <c r="L7" i="9"/>
  <c r="K7" i="9"/>
  <c r="J7" i="9"/>
  <c r="I7" i="9"/>
  <c r="H7" i="9"/>
  <c r="L6" i="9"/>
  <c r="K6" i="9"/>
  <c r="J6" i="9"/>
  <c r="I6" i="9"/>
  <c r="H6" i="9"/>
  <c r="L5" i="9"/>
  <c r="K5" i="9"/>
  <c r="J5" i="9"/>
  <c r="I5" i="9"/>
  <c r="H5" i="9"/>
  <c r="L4" i="9"/>
  <c r="K4" i="9"/>
  <c r="J4" i="9"/>
  <c r="I4" i="9"/>
  <c r="H4" i="9"/>
  <c r="L3" i="9"/>
  <c r="K3" i="9"/>
  <c r="J3" i="9"/>
  <c r="I3" i="9"/>
  <c r="H3" i="9"/>
  <c r="G34" i="9"/>
  <c r="Q34" i="9" s="1"/>
  <c r="F34" i="9"/>
  <c r="P34" i="9" s="1"/>
  <c r="E34" i="9"/>
  <c r="O34" i="9" s="1"/>
  <c r="D34" i="9"/>
  <c r="N34" i="9" s="1"/>
  <c r="C34" i="9"/>
  <c r="M34" i="9" s="1"/>
  <c r="G33" i="9"/>
  <c r="Q33" i="9" s="1"/>
  <c r="F33" i="9"/>
  <c r="P33" i="9" s="1"/>
  <c r="E33" i="9"/>
  <c r="O33" i="9" s="1"/>
  <c r="D33" i="9"/>
  <c r="N33" i="9" s="1"/>
  <c r="C33" i="9"/>
  <c r="M33" i="9" s="1"/>
  <c r="G32" i="9"/>
  <c r="Q32" i="9" s="1"/>
  <c r="F32" i="9"/>
  <c r="P32" i="9" s="1"/>
  <c r="E32" i="9"/>
  <c r="O32" i="9" s="1"/>
  <c r="D32" i="9"/>
  <c r="N32" i="9" s="1"/>
  <c r="C32" i="9"/>
  <c r="M32" i="9" s="1"/>
  <c r="G31" i="9"/>
  <c r="Q31" i="9" s="1"/>
  <c r="F31" i="9"/>
  <c r="P31" i="9" s="1"/>
  <c r="E31" i="9"/>
  <c r="O31" i="9" s="1"/>
  <c r="D31" i="9"/>
  <c r="N31" i="9" s="1"/>
  <c r="C31" i="9"/>
  <c r="M31" i="9" s="1"/>
  <c r="G30" i="9"/>
  <c r="Q30" i="9" s="1"/>
  <c r="F30" i="9"/>
  <c r="P30" i="9" s="1"/>
  <c r="E30" i="9"/>
  <c r="O30" i="9" s="1"/>
  <c r="D30" i="9"/>
  <c r="N30" i="9" s="1"/>
  <c r="C30" i="9"/>
  <c r="M30" i="9" s="1"/>
  <c r="G29" i="9"/>
  <c r="Q29" i="9" s="1"/>
  <c r="F29" i="9"/>
  <c r="P29" i="9" s="1"/>
  <c r="E29" i="9"/>
  <c r="O29" i="9" s="1"/>
  <c r="D29" i="9"/>
  <c r="N29" i="9" s="1"/>
  <c r="C29" i="9"/>
  <c r="M29" i="9" s="1"/>
  <c r="G28" i="9"/>
  <c r="Q28" i="9" s="1"/>
  <c r="F28" i="9"/>
  <c r="P28" i="9" s="1"/>
  <c r="E28" i="9"/>
  <c r="O28" i="9" s="1"/>
  <c r="D28" i="9"/>
  <c r="N28" i="9" s="1"/>
  <c r="C28" i="9"/>
  <c r="M28" i="9" s="1"/>
  <c r="G27" i="9"/>
  <c r="Q27" i="9" s="1"/>
  <c r="F27" i="9"/>
  <c r="P27" i="9" s="1"/>
  <c r="E27" i="9"/>
  <c r="O27" i="9" s="1"/>
  <c r="D27" i="9"/>
  <c r="N27" i="9" s="1"/>
  <c r="C27" i="9"/>
  <c r="M27" i="9" s="1"/>
  <c r="G26" i="9"/>
  <c r="Q26" i="9" s="1"/>
  <c r="F26" i="9"/>
  <c r="P26" i="9" s="1"/>
  <c r="E26" i="9"/>
  <c r="O26" i="9" s="1"/>
  <c r="D26" i="9"/>
  <c r="N26" i="9" s="1"/>
  <c r="C26" i="9"/>
  <c r="M26" i="9" s="1"/>
  <c r="G25" i="9"/>
  <c r="Q25" i="9" s="1"/>
  <c r="F25" i="9"/>
  <c r="P25" i="9" s="1"/>
  <c r="E25" i="9"/>
  <c r="O25" i="9" s="1"/>
  <c r="D25" i="9"/>
  <c r="N25" i="9" s="1"/>
  <c r="C25" i="9"/>
  <c r="M25" i="9" s="1"/>
  <c r="G24" i="9"/>
  <c r="Q24" i="9" s="1"/>
  <c r="F24" i="9"/>
  <c r="P24" i="9" s="1"/>
  <c r="E24" i="9"/>
  <c r="O24" i="9" s="1"/>
  <c r="D24" i="9"/>
  <c r="N24" i="9" s="1"/>
  <c r="C24" i="9"/>
  <c r="M24" i="9" s="1"/>
  <c r="G23" i="9"/>
  <c r="Q23" i="9" s="1"/>
  <c r="F23" i="9"/>
  <c r="P23" i="9" s="1"/>
  <c r="E23" i="9"/>
  <c r="O23" i="9" s="1"/>
  <c r="D23" i="9"/>
  <c r="N23" i="9" s="1"/>
  <c r="C23" i="9"/>
  <c r="M23" i="9" s="1"/>
  <c r="G22" i="9"/>
  <c r="Q22" i="9" s="1"/>
  <c r="F22" i="9"/>
  <c r="P22" i="9" s="1"/>
  <c r="E22" i="9"/>
  <c r="O22" i="9" s="1"/>
  <c r="D22" i="9"/>
  <c r="N22" i="9" s="1"/>
  <c r="C22" i="9"/>
  <c r="M22" i="9" s="1"/>
  <c r="G21" i="9"/>
  <c r="Q21" i="9" s="1"/>
  <c r="F21" i="9"/>
  <c r="P21" i="9" s="1"/>
  <c r="E21" i="9"/>
  <c r="O21" i="9" s="1"/>
  <c r="D21" i="9"/>
  <c r="N21" i="9" s="1"/>
  <c r="C21" i="9"/>
  <c r="M21" i="9" s="1"/>
  <c r="G20" i="9"/>
  <c r="Q20" i="9" s="1"/>
  <c r="F20" i="9"/>
  <c r="P20" i="9" s="1"/>
  <c r="E20" i="9"/>
  <c r="O20" i="9" s="1"/>
  <c r="D20" i="9"/>
  <c r="N20" i="9" s="1"/>
  <c r="C20" i="9"/>
  <c r="M20" i="9" s="1"/>
  <c r="G19" i="9"/>
  <c r="Q19" i="9" s="1"/>
  <c r="F19" i="9"/>
  <c r="P19" i="9" s="1"/>
  <c r="E19" i="9"/>
  <c r="O19" i="9" s="1"/>
  <c r="D19" i="9"/>
  <c r="N19" i="9" s="1"/>
  <c r="C19" i="9"/>
  <c r="M19" i="9" s="1"/>
  <c r="G18" i="9"/>
  <c r="Q18" i="9" s="1"/>
  <c r="F18" i="9"/>
  <c r="P18" i="9" s="1"/>
  <c r="E18" i="9"/>
  <c r="O18" i="9" s="1"/>
  <c r="D18" i="9"/>
  <c r="N18" i="9" s="1"/>
  <c r="C18" i="9"/>
  <c r="M18" i="9" s="1"/>
  <c r="G17" i="9"/>
  <c r="Q17" i="9" s="1"/>
  <c r="F17" i="9"/>
  <c r="P17" i="9" s="1"/>
  <c r="E17" i="9"/>
  <c r="O17" i="9" s="1"/>
  <c r="D17" i="9"/>
  <c r="N17" i="9" s="1"/>
  <c r="C17" i="9"/>
  <c r="M17" i="9" s="1"/>
  <c r="G16" i="9"/>
  <c r="Q16" i="9" s="1"/>
  <c r="F16" i="9"/>
  <c r="P16" i="9" s="1"/>
  <c r="E16" i="9"/>
  <c r="O16" i="9" s="1"/>
  <c r="D16" i="9"/>
  <c r="N16" i="9" s="1"/>
  <c r="C16" i="9"/>
  <c r="M16" i="9" s="1"/>
  <c r="G15" i="9"/>
  <c r="Q15" i="9" s="1"/>
  <c r="F15" i="9"/>
  <c r="P15" i="9" s="1"/>
  <c r="E15" i="9"/>
  <c r="O15" i="9" s="1"/>
  <c r="D15" i="9"/>
  <c r="N15" i="9" s="1"/>
  <c r="C15" i="9"/>
  <c r="M15" i="9" s="1"/>
  <c r="G14" i="9"/>
  <c r="Q14" i="9" s="1"/>
  <c r="F14" i="9"/>
  <c r="P14" i="9" s="1"/>
  <c r="E14" i="9"/>
  <c r="O14" i="9" s="1"/>
  <c r="D14" i="9"/>
  <c r="N14" i="9" s="1"/>
  <c r="C14" i="9"/>
  <c r="M14" i="9" s="1"/>
  <c r="G13" i="9"/>
  <c r="Q13" i="9" s="1"/>
  <c r="F13" i="9"/>
  <c r="P13" i="9" s="1"/>
  <c r="E13" i="9"/>
  <c r="O13" i="9" s="1"/>
  <c r="D13" i="9"/>
  <c r="N13" i="9" s="1"/>
  <c r="C13" i="9"/>
  <c r="M13" i="9" s="1"/>
  <c r="G12" i="9"/>
  <c r="Q12" i="9" s="1"/>
  <c r="F12" i="9"/>
  <c r="P12" i="9" s="1"/>
  <c r="E12" i="9"/>
  <c r="O12" i="9" s="1"/>
  <c r="D12" i="9"/>
  <c r="N12" i="9" s="1"/>
  <c r="C12" i="9"/>
  <c r="M12" i="9" s="1"/>
  <c r="G11" i="9"/>
  <c r="Q11" i="9" s="1"/>
  <c r="F11" i="9"/>
  <c r="P11" i="9" s="1"/>
  <c r="E11" i="9"/>
  <c r="O11" i="9" s="1"/>
  <c r="D11" i="9"/>
  <c r="N11" i="9" s="1"/>
  <c r="C11" i="9"/>
  <c r="M11" i="9" s="1"/>
  <c r="G10" i="9"/>
  <c r="Q10" i="9" s="1"/>
  <c r="F10" i="9"/>
  <c r="P10" i="9" s="1"/>
  <c r="E10" i="9"/>
  <c r="O10" i="9" s="1"/>
  <c r="D10" i="9"/>
  <c r="N10" i="9" s="1"/>
  <c r="C10" i="9"/>
  <c r="M10" i="9" s="1"/>
  <c r="G9" i="9"/>
  <c r="Q9" i="9" s="1"/>
  <c r="F9" i="9"/>
  <c r="P9" i="9" s="1"/>
  <c r="E9" i="9"/>
  <c r="O9" i="9" s="1"/>
  <c r="D9" i="9"/>
  <c r="N9" i="9" s="1"/>
  <c r="C9" i="9"/>
  <c r="M9" i="9" s="1"/>
  <c r="G8" i="9"/>
  <c r="Q8" i="9" s="1"/>
  <c r="F8" i="9"/>
  <c r="P8" i="9" s="1"/>
  <c r="E8" i="9"/>
  <c r="O8" i="9" s="1"/>
  <c r="D8" i="9"/>
  <c r="N8" i="9" s="1"/>
  <c r="C8" i="9"/>
  <c r="M8" i="9" s="1"/>
  <c r="G7" i="9"/>
  <c r="Q7" i="9" s="1"/>
  <c r="F7" i="9"/>
  <c r="P7" i="9" s="1"/>
  <c r="E7" i="9"/>
  <c r="O7" i="9" s="1"/>
  <c r="D7" i="9"/>
  <c r="N7" i="9" s="1"/>
  <c r="C7" i="9"/>
  <c r="M7" i="9" s="1"/>
  <c r="G6" i="9"/>
  <c r="Q6" i="9" s="1"/>
  <c r="F6" i="9"/>
  <c r="P6" i="9" s="1"/>
  <c r="E6" i="9"/>
  <c r="O6" i="9" s="1"/>
  <c r="D6" i="9"/>
  <c r="N6" i="9" s="1"/>
  <c r="C6" i="9"/>
  <c r="M6" i="9" s="1"/>
  <c r="G5" i="9"/>
  <c r="Q5" i="9" s="1"/>
  <c r="F5" i="9"/>
  <c r="P5" i="9" s="1"/>
  <c r="E5" i="9"/>
  <c r="O5" i="9" s="1"/>
  <c r="D5" i="9"/>
  <c r="N5" i="9" s="1"/>
  <c r="C5" i="9"/>
  <c r="M5" i="9" s="1"/>
  <c r="G4" i="9"/>
  <c r="Q4" i="9" s="1"/>
  <c r="F4" i="9"/>
  <c r="P4" i="9" s="1"/>
  <c r="E4" i="9"/>
  <c r="O4" i="9" s="1"/>
  <c r="D4" i="9"/>
  <c r="N4" i="9" s="1"/>
  <c r="C4" i="9"/>
  <c r="M4" i="9" s="1"/>
  <c r="G3" i="9"/>
  <c r="Q3" i="9" s="1"/>
  <c r="F3" i="9"/>
  <c r="P3" i="9" s="1"/>
  <c r="E3" i="9"/>
  <c r="O3" i="9" s="1"/>
  <c r="D3" i="9"/>
  <c r="N3" i="9" s="1"/>
  <c r="C3" i="9"/>
  <c r="M3" i="9" s="1"/>
  <c r="F47" i="6"/>
  <c r="E47" i="6"/>
  <c r="D47" i="6"/>
  <c r="C47" i="6"/>
  <c r="B47" i="6"/>
  <c r="F46" i="6"/>
  <c r="E46" i="6"/>
  <c r="D46" i="6"/>
  <c r="C46" i="6"/>
  <c r="B46" i="6"/>
  <c r="F45" i="6"/>
  <c r="E45" i="6"/>
  <c r="D45" i="6"/>
  <c r="C45" i="6"/>
  <c r="B45" i="6"/>
  <c r="F44" i="6"/>
  <c r="E44" i="6"/>
  <c r="D44" i="6"/>
  <c r="C44" i="6"/>
  <c r="B44" i="6"/>
  <c r="F43" i="6"/>
  <c r="E43" i="6"/>
  <c r="D43" i="6"/>
  <c r="C43" i="6"/>
  <c r="B43" i="6"/>
  <c r="F42" i="6"/>
  <c r="E42" i="6"/>
  <c r="D42" i="6"/>
  <c r="C42" i="6"/>
  <c r="B42" i="6"/>
  <c r="F41" i="6"/>
  <c r="E41" i="6"/>
  <c r="D41" i="6"/>
  <c r="C41" i="6"/>
  <c r="B41" i="6"/>
  <c r="F40" i="6"/>
  <c r="E40" i="6"/>
  <c r="D40" i="6"/>
  <c r="C40" i="6"/>
  <c r="B40" i="6"/>
  <c r="F39" i="6"/>
  <c r="E39" i="6"/>
  <c r="D39" i="6"/>
  <c r="C39" i="6"/>
  <c r="B39" i="6"/>
  <c r="F38" i="6"/>
  <c r="E38" i="6"/>
  <c r="D38" i="6"/>
  <c r="C38" i="6"/>
  <c r="B38" i="6"/>
  <c r="F37" i="6"/>
  <c r="E37" i="6"/>
  <c r="D37" i="6"/>
  <c r="C37" i="6"/>
  <c r="B37" i="6"/>
  <c r="F36" i="6"/>
  <c r="E36" i="6"/>
  <c r="D36" i="6"/>
  <c r="C36" i="6"/>
  <c r="B36" i="6"/>
  <c r="A110" i="8"/>
  <c r="A109" i="8"/>
  <c r="A108" i="8"/>
  <c r="A107" i="8"/>
  <c r="A106" i="8"/>
  <c r="A105" i="8"/>
  <c r="A104" i="8"/>
  <c r="A103" i="8"/>
  <c r="A102" i="8"/>
  <c r="A101" i="8"/>
  <c r="A100" i="8"/>
  <c r="A99" i="8"/>
  <c r="A98" i="8"/>
  <c r="A97" i="8"/>
  <c r="A96" i="8"/>
  <c r="A95" i="8"/>
  <c r="A94" i="8"/>
  <c r="A93" i="8"/>
  <c r="A92" i="8"/>
  <c r="A91" i="8"/>
  <c r="A90" i="8"/>
  <c r="A89" i="8"/>
  <c r="A88" i="8"/>
  <c r="A87" i="8"/>
  <c r="A86" i="8"/>
  <c r="A85" i="8"/>
  <c r="A84" i="8"/>
  <c r="A83" i="8"/>
  <c r="A82" i="8"/>
  <c r="A81" i="8"/>
  <c r="A80" i="8"/>
  <c r="A79" i="8"/>
  <c r="A78" i="8"/>
  <c r="A77" i="8"/>
  <c r="A76" i="8"/>
  <c r="A75" i="8"/>
  <c r="A74" i="8"/>
  <c r="A73" i="8"/>
  <c r="A72" i="8"/>
  <c r="A71" i="8"/>
  <c r="A70" i="8"/>
  <c r="A69" i="8"/>
  <c r="A68" i="8"/>
  <c r="A67" i="8"/>
  <c r="A66" i="8"/>
  <c r="A65" i="8"/>
  <c r="A64" i="8"/>
  <c r="A63" i="8"/>
  <c r="A62" i="8"/>
  <c r="A61" i="8"/>
  <c r="A60" i="8"/>
  <c r="A59" i="8"/>
  <c r="A58" i="8"/>
  <c r="A57" i="8"/>
  <c r="A56" i="8"/>
  <c r="A55" i="8"/>
  <c r="A54" i="8"/>
  <c r="A53" i="8"/>
  <c r="A52" i="8"/>
  <c r="A51" i="8"/>
  <c r="A50" i="8"/>
  <c r="A49" i="8"/>
  <c r="A48" i="8"/>
  <c r="A47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A2" i="8"/>
  <c r="R31" i="6"/>
  <c r="Q31" i="6"/>
  <c r="P31" i="6"/>
  <c r="O31" i="6"/>
  <c r="N31" i="6"/>
  <c r="R30" i="6"/>
  <c r="Q30" i="6"/>
  <c r="P30" i="6"/>
  <c r="O30" i="6"/>
  <c r="N30" i="6"/>
  <c r="R29" i="6"/>
  <c r="Q29" i="6"/>
  <c r="P29" i="6"/>
  <c r="O29" i="6"/>
  <c r="N29" i="6"/>
  <c r="R28" i="6"/>
  <c r="Q28" i="6"/>
  <c r="P28" i="6"/>
  <c r="O28" i="6"/>
  <c r="N28" i="6"/>
  <c r="R27" i="6"/>
  <c r="Q27" i="6"/>
  <c r="P27" i="6"/>
  <c r="O27" i="6"/>
  <c r="N27" i="6"/>
  <c r="R26" i="6"/>
  <c r="Q26" i="6"/>
  <c r="P26" i="6"/>
  <c r="O26" i="6"/>
  <c r="N26" i="6"/>
  <c r="R25" i="6"/>
  <c r="Q25" i="6"/>
  <c r="P25" i="6"/>
  <c r="O25" i="6"/>
  <c r="N25" i="6"/>
  <c r="R24" i="6"/>
  <c r="Q24" i="6"/>
  <c r="P24" i="6"/>
  <c r="O24" i="6"/>
  <c r="N24" i="6"/>
  <c r="R23" i="6"/>
  <c r="Q23" i="6"/>
  <c r="P23" i="6"/>
  <c r="O23" i="6"/>
  <c r="N23" i="6"/>
  <c r="R22" i="6"/>
  <c r="Q22" i="6"/>
  <c r="P22" i="6"/>
  <c r="O22" i="6"/>
  <c r="N22" i="6"/>
  <c r="R21" i="6"/>
  <c r="Q21" i="6"/>
  <c r="P21" i="6"/>
  <c r="O21" i="6"/>
  <c r="N21" i="6"/>
  <c r="R20" i="6"/>
  <c r="Q20" i="6"/>
  <c r="P20" i="6"/>
  <c r="O20" i="6"/>
  <c r="N20" i="6"/>
  <c r="L31" i="6"/>
  <c r="K31" i="6"/>
  <c r="J31" i="6"/>
  <c r="I31" i="6"/>
  <c r="H31" i="6"/>
  <c r="L30" i="6"/>
  <c r="K30" i="6"/>
  <c r="J30" i="6"/>
  <c r="I30" i="6"/>
  <c r="H30" i="6"/>
  <c r="L29" i="6"/>
  <c r="K29" i="6"/>
  <c r="J29" i="6"/>
  <c r="I29" i="6"/>
  <c r="H29" i="6"/>
  <c r="L28" i="6"/>
  <c r="K28" i="6"/>
  <c r="J28" i="6"/>
  <c r="I28" i="6"/>
  <c r="H28" i="6"/>
  <c r="L27" i="6"/>
  <c r="K27" i="6"/>
  <c r="J27" i="6"/>
  <c r="I27" i="6"/>
  <c r="H27" i="6"/>
  <c r="L26" i="6"/>
  <c r="K26" i="6"/>
  <c r="J26" i="6"/>
  <c r="I26" i="6"/>
  <c r="H26" i="6"/>
  <c r="L25" i="6"/>
  <c r="K25" i="6"/>
  <c r="J25" i="6"/>
  <c r="I25" i="6"/>
  <c r="H25" i="6"/>
  <c r="L24" i="6"/>
  <c r="K24" i="6"/>
  <c r="J24" i="6"/>
  <c r="I24" i="6"/>
  <c r="H24" i="6"/>
  <c r="L23" i="6"/>
  <c r="K23" i="6"/>
  <c r="J23" i="6"/>
  <c r="I23" i="6"/>
  <c r="H23" i="6"/>
  <c r="L22" i="6"/>
  <c r="K22" i="6"/>
  <c r="J22" i="6"/>
  <c r="I22" i="6"/>
  <c r="H22" i="6"/>
  <c r="L21" i="6"/>
  <c r="K21" i="6"/>
  <c r="J21" i="6"/>
  <c r="I21" i="6"/>
  <c r="H21" i="6"/>
  <c r="L20" i="6"/>
  <c r="K20" i="6"/>
  <c r="J20" i="6"/>
  <c r="I20" i="6"/>
  <c r="H20" i="6"/>
  <c r="A193" i="5"/>
  <c r="A192" i="5"/>
  <c r="A191" i="5"/>
  <c r="A190" i="5"/>
  <c r="A189" i="5"/>
  <c r="A188" i="5"/>
  <c r="A187" i="5"/>
  <c r="A186" i="5"/>
  <c r="A185" i="5"/>
  <c r="A184" i="5"/>
  <c r="A183" i="5"/>
  <c r="A182" i="5"/>
  <c r="A181" i="5"/>
  <c r="A180" i="5"/>
  <c r="A179" i="5"/>
  <c r="A178" i="5"/>
  <c r="A177" i="5"/>
  <c r="A176" i="5"/>
  <c r="A175" i="5"/>
  <c r="A174" i="5"/>
  <c r="A173" i="5"/>
  <c r="A172" i="5"/>
  <c r="A171" i="5"/>
  <c r="A170" i="5"/>
  <c r="A169" i="5"/>
  <c r="A168" i="5"/>
  <c r="A167" i="5"/>
  <c r="A166" i="5"/>
  <c r="A165" i="5"/>
  <c r="A164" i="5"/>
  <c r="A163" i="5"/>
  <c r="A162" i="5"/>
  <c r="A161" i="5"/>
  <c r="A160" i="5"/>
  <c r="A159" i="5"/>
  <c r="A158" i="5"/>
  <c r="A157" i="5"/>
  <c r="A156" i="5"/>
  <c r="A155" i="5"/>
  <c r="A154" i="5"/>
  <c r="A153" i="5"/>
  <c r="A152" i="5"/>
  <c r="A151" i="5"/>
  <c r="A150" i="5"/>
  <c r="A149" i="5"/>
  <c r="A148" i="5"/>
  <c r="A147" i="5"/>
  <c r="A146" i="5"/>
  <c r="A145" i="5"/>
  <c r="A144" i="5"/>
  <c r="A143" i="5"/>
  <c r="A142" i="5"/>
  <c r="A141" i="5"/>
  <c r="A140" i="5"/>
  <c r="A139" i="5"/>
  <c r="A138" i="5"/>
  <c r="A137" i="5"/>
  <c r="A136" i="5"/>
  <c r="A135" i="5"/>
  <c r="A134" i="5"/>
  <c r="A133" i="5"/>
  <c r="A132" i="5"/>
  <c r="A131" i="5"/>
  <c r="A130" i="5"/>
  <c r="A129" i="5"/>
  <c r="A128" i="5"/>
  <c r="A127" i="5"/>
  <c r="A126" i="5"/>
  <c r="A125" i="5"/>
  <c r="A124" i="5"/>
  <c r="A123" i="5"/>
  <c r="A122" i="5"/>
  <c r="A121" i="5"/>
  <c r="A120" i="5"/>
  <c r="A119" i="5"/>
  <c r="A118" i="5"/>
  <c r="A117" i="5"/>
  <c r="A116" i="5"/>
  <c r="A115" i="5"/>
  <c r="A114" i="5"/>
  <c r="A113" i="5"/>
  <c r="A112" i="5"/>
  <c r="A111" i="5"/>
  <c r="A110" i="5"/>
  <c r="A109" i="5"/>
  <c r="A108" i="5"/>
  <c r="A107" i="5"/>
  <c r="A106" i="5"/>
  <c r="A105" i="5"/>
  <c r="A104" i="5"/>
  <c r="A103" i="5"/>
  <c r="A102" i="5"/>
  <c r="A101" i="5"/>
  <c r="A100" i="5"/>
  <c r="A99" i="5"/>
  <c r="A98" i="5"/>
  <c r="A97" i="5"/>
  <c r="A96" i="5"/>
  <c r="A95" i="5"/>
  <c r="A94" i="5"/>
  <c r="A93" i="5"/>
  <c r="A92" i="5"/>
  <c r="A91" i="5"/>
  <c r="A90" i="5"/>
  <c r="A89" i="5"/>
  <c r="A88" i="5"/>
  <c r="A87" i="5"/>
  <c r="A86" i="5"/>
  <c r="A85" i="5"/>
  <c r="A84" i="5"/>
  <c r="A83" i="5"/>
  <c r="A82" i="5"/>
  <c r="A81" i="5"/>
  <c r="A80" i="5"/>
  <c r="A79" i="5"/>
  <c r="A78" i="5"/>
  <c r="A77" i="5"/>
  <c r="A76" i="5"/>
  <c r="A75" i="5"/>
  <c r="A74" i="5"/>
  <c r="A73" i="5"/>
  <c r="A72" i="5"/>
  <c r="A71" i="5"/>
  <c r="A70" i="5"/>
  <c r="A69" i="5"/>
  <c r="A68" i="5"/>
  <c r="A67" i="5"/>
  <c r="A66" i="5"/>
  <c r="A65" i="5"/>
  <c r="A64" i="5"/>
  <c r="A63" i="5"/>
  <c r="A62" i="5"/>
  <c r="A61" i="5"/>
  <c r="A60" i="5"/>
  <c r="A59" i="5"/>
  <c r="A58" i="5"/>
  <c r="A57" i="5"/>
  <c r="A56" i="5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3" i="5"/>
  <c r="A2" i="5"/>
</calcChain>
</file>

<file path=xl/sharedStrings.xml><?xml version="1.0" encoding="utf-8"?>
<sst xmlns="http://schemas.openxmlformats.org/spreadsheetml/2006/main" count="4821" uniqueCount="588">
  <si>
    <t>Customer GSTIN</t>
  </si>
  <si>
    <t>Total Invoice Value</t>
  </si>
  <si>
    <t>Type of Invoice</t>
  </si>
  <si>
    <t>Place of Supply</t>
  </si>
  <si>
    <t>Date of Invoice</t>
  </si>
  <si>
    <t>Rcm Applicable</t>
  </si>
  <si>
    <t>Invoice Number</t>
  </si>
  <si>
    <t>Rate</t>
  </si>
  <si>
    <t>Taxable Value</t>
  </si>
  <si>
    <t>IGST</t>
  </si>
  <si>
    <t>CGST</t>
  </si>
  <si>
    <t>SGST</t>
  </si>
  <si>
    <t>CESS</t>
  </si>
  <si>
    <t>Dealer GSTIN</t>
  </si>
  <si>
    <t>Filing Period</t>
  </si>
  <si>
    <t>33AHXPS3848J1ZI</t>
  </si>
  <si>
    <t>R</t>
  </si>
  <si>
    <t>33</t>
  </si>
  <si>
    <t>10-01-2022</t>
  </si>
  <si>
    <t>N</t>
  </si>
  <si>
    <t>02</t>
  </si>
  <si>
    <t>33BDAPS4553C2ZU</t>
  </si>
  <si>
    <t>012022</t>
  </si>
  <si>
    <t>33AASFG1242L1ZA</t>
  </si>
  <si>
    <t>28-01-2021</t>
  </si>
  <si>
    <t>10</t>
  </si>
  <si>
    <t>022021</t>
  </si>
  <si>
    <t>13-01-2021</t>
  </si>
  <si>
    <t>6</t>
  </si>
  <si>
    <t>04-02-2021</t>
  </si>
  <si>
    <t>11</t>
  </si>
  <si>
    <t>22-01-2021</t>
  </si>
  <si>
    <t>9</t>
  </si>
  <si>
    <t>37AACCS8629N1ZN</t>
  </si>
  <si>
    <t>37</t>
  </si>
  <si>
    <t>03-12-2019</t>
  </si>
  <si>
    <t>123/GS/2019-20</t>
  </si>
  <si>
    <t>122019</t>
  </si>
  <si>
    <t>04-12-2019</t>
  </si>
  <si>
    <t>126/GS/2019-20</t>
  </si>
  <si>
    <t>127/GS/2019-20</t>
  </si>
  <si>
    <t>124/GS/2019-20</t>
  </si>
  <si>
    <t>125/GS/2019-20</t>
  </si>
  <si>
    <t>04-11-2019</t>
  </si>
  <si>
    <t>084/GS/2019-20</t>
  </si>
  <si>
    <t>112019</t>
  </si>
  <si>
    <t>21-11-2019</t>
  </si>
  <si>
    <t>115/GS/2019-20</t>
  </si>
  <si>
    <t>20-11-2019</t>
  </si>
  <si>
    <t>105/GS/2019-20</t>
  </si>
  <si>
    <t>081/GS/2019-20</t>
  </si>
  <si>
    <t>09-11-2019</t>
  </si>
  <si>
    <t>087/GS/2019-20</t>
  </si>
  <si>
    <t>102/GS/2019-20</t>
  </si>
  <si>
    <t>111/GS/2019-20</t>
  </si>
  <si>
    <t>18-11-2019</t>
  </si>
  <si>
    <t>091/GS/2019-20</t>
  </si>
  <si>
    <t>30-11-2019</t>
  </si>
  <si>
    <t>121/GS/2019-20</t>
  </si>
  <si>
    <t>097/GS/2019-20</t>
  </si>
  <si>
    <t>26-11-2019</t>
  </si>
  <si>
    <t>119/GS/2019-20</t>
  </si>
  <si>
    <t>085/GS/2019-20</t>
  </si>
  <si>
    <t>106/GS/2019-20</t>
  </si>
  <si>
    <t>112/GS/2019-20</t>
  </si>
  <si>
    <t>080/GS/2019-20</t>
  </si>
  <si>
    <t>090/GS/2019-20</t>
  </si>
  <si>
    <t>078/GS/2019-20</t>
  </si>
  <si>
    <t>116/GS/2019-20</t>
  </si>
  <si>
    <t>088/GS/2019-20</t>
  </si>
  <si>
    <t>098/GS/2019-20</t>
  </si>
  <si>
    <t>122/GS/2019-20</t>
  </si>
  <si>
    <t>094/GS/2019-20</t>
  </si>
  <si>
    <t>19-11-2019</t>
  </si>
  <si>
    <t>099/GS/2019-20</t>
  </si>
  <si>
    <t>113/GS/2019-20</t>
  </si>
  <si>
    <t>100/GS/2019-20</t>
  </si>
  <si>
    <t>103/GS/2019-20</t>
  </si>
  <si>
    <t>079/GS/2019-20</t>
  </si>
  <si>
    <t>082/GS/2019-20</t>
  </si>
  <si>
    <t>110/GS/2019-20</t>
  </si>
  <si>
    <t>107/GS/2019-20</t>
  </si>
  <si>
    <t>25-11-2019</t>
  </si>
  <si>
    <t>117/GS/2019-20</t>
  </si>
  <si>
    <t>089/GS/2019-20</t>
  </si>
  <si>
    <t>095/GS/2019-20</t>
  </si>
  <si>
    <t>093/GS/2019-20</t>
  </si>
  <si>
    <t>083/GS/2019-20</t>
  </si>
  <si>
    <t>114/GS/2019-20</t>
  </si>
  <si>
    <t>109/GS/2019-20</t>
  </si>
  <si>
    <t>104/GS/2019-20</t>
  </si>
  <si>
    <t>120/GS/2019-20</t>
  </si>
  <si>
    <t>101/GS/2019-20</t>
  </si>
  <si>
    <t>108/GS/2019-20</t>
  </si>
  <si>
    <t>086/GS/2019-20</t>
  </si>
  <si>
    <t>092/GS/2019-20</t>
  </si>
  <si>
    <t>118/GS/2019-20</t>
  </si>
  <si>
    <t>096/GS/2019-20</t>
  </si>
  <si>
    <t>01-10-2019</t>
  </si>
  <si>
    <t>070/GS/2019-20</t>
  </si>
  <si>
    <t>102019</t>
  </si>
  <si>
    <t>073/GS/2019-20</t>
  </si>
  <si>
    <t>074/GS/2019-20</t>
  </si>
  <si>
    <t>03-10-2019</t>
  </si>
  <si>
    <t>077/GS/2019-20</t>
  </si>
  <si>
    <t>075/GS/2019-20</t>
  </si>
  <si>
    <t>076/GS/2019-20</t>
  </si>
  <si>
    <t>069/GS/2019-20</t>
  </si>
  <si>
    <t>072/GS/2019-20</t>
  </si>
  <si>
    <t>071/GS/2019-20</t>
  </si>
  <si>
    <t>21-09-2019</t>
  </si>
  <si>
    <t>041/GS/2019-20</t>
  </si>
  <si>
    <t>092019</t>
  </si>
  <si>
    <t>26-09-2019</t>
  </si>
  <si>
    <t>051/GS/2019-20</t>
  </si>
  <si>
    <t>044/GS/2019-20</t>
  </si>
  <si>
    <t>30-09-2019</t>
  </si>
  <si>
    <t>068/GS/2019-20</t>
  </si>
  <si>
    <t>064/GS/2019-20</t>
  </si>
  <si>
    <t>048/GS/2019-20</t>
  </si>
  <si>
    <t>27-09-2019</t>
  </si>
  <si>
    <t>058/GS/2019-20</t>
  </si>
  <si>
    <t>054/GS/2019-20</t>
  </si>
  <si>
    <t>060/GS/2019-20</t>
  </si>
  <si>
    <t>065/GS/2019-20</t>
  </si>
  <si>
    <t>042/GS/2019-20</t>
  </si>
  <si>
    <t>059/GS/2019-20</t>
  </si>
  <si>
    <t>045/GS/2019-20</t>
  </si>
  <si>
    <t>28-09-2019</t>
  </si>
  <si>
    <t>061/GS/2019-20</t>
  </si>
  <si>
    <t>049/GS/2019-20</t>
  </si>
  <si>
    <t>055/GS/2019-20</t>
  </si>
  <si>
    <t>23-09-2019</t>
  </si>
  <si>
    <t>046/GS/2019-20</t>
  </si>
  <si>
    <t>066/GS/2019-20</t>
  </si>
  <si>
    <t>043/GS/2019-20</t>
  </si>
  <si>
    <t>062/GS/2019-20</t>
  </si>
  <si>
    <t>052/GS/2019-20</t>
  </si>
  <si>
    <t>056/GS/2019-20</t>
  </si>
  <si>
    <t>047/GS/2019-20</t>
  </si>
  <si>
    <t>050/GS/2019-20</t>
  </si>
  <si>
    <t>067/GS/2019-20</t>
  </si>
  <si>
    <t>053/GS/2019-20</t>
  </si>
  <si>
    <t>057/GS/2019-20</t>
  </si>
  <si>
    <t>11-08-2019</t>
  </si>
  <si>
    <t>028/GS/2019-20</t>
  </si>
  <si>
    <t>082019</t>
  </si>
  <si>
    <t>13-08-2019</t>
  </si>
  <si>
    <t>038/GS/2019-20</t>
  </si>
  <si>
    <t>031/GS/2019-20</t>
  </si>
  <si>
    <t>025/GS/2019-20</t>
  </si>
  <si>
    <t>10-08-2019</t>
  </si>
  <si>
    <t>021/GS/2019-20</t>
  </si>
  <si>
    <t>06-08-2019</t>
  </si>
  <si>
    <t>015/GS/2019-20</t>
  </si>
  <si>
    <t>08-08-2019</t>
  </si>
  <si>
    <t>019/GS/2019-20</t>
  </si>
  <si>
    <t>022/GS/2019-20</t>
  </si>
  <si>
    <t>029/GS/2019-20</t>
  </si>
  <si>
    <t>12-08-2019</t>
  </si>
  <si>
    <t>032/GS/2019-20</t>
  </si>
  <si>
    <t>039/GS/2019-20</t>
  </si>
  <si>
    <t>035/GS/2019-20</t>
  </si>
  <si>
    <t>026/GS/2019-20</t>
  </si>
  <si>
    <t>016/GS/2019-20</t>
  </si>
  <si>
    <t>023/GS/2019-20</t>
  </si>
  <si>
    <t>033/GS/2019-20</t>
  </si>
  <si>
    <t>036/GS/2019-20</t>
  </si>
  <si>
    <t>017/GS/2019-20</t>
  </si>
  <si>
    <t>027/GS/2019-20</t>
  </si>
  <si>
    <t>034/GS/2019-20</t>
  </si>
  <si>
    <t>037/GS/2019-20</t>
  </si>
  <si>
    <t>040/GS/2019-20</t>
  </si>
  <si>
    <t>030/GS/2019-20</t>
  </si>
  <si>
    <t>024/GS/2019-20</t>
  </si>
  <si>
    <t>018/GS/2019-20</t>
  </si>
  <si>
    <t>020/GS/2019-20</t>
  </si>
  <si>
    <t>31-07-2019</t>
  </si>
  <si>
    <t>013/GS/2019-20</t>
  </si>
  <si>
    <t>072019</t>
  </si>
  <si>
    <t>29-07-2019</t>
  </si>
  <si>
    <t>007/GS/2019-20</t>
  </si>
  <si>
    <t>30-07-2019</t>
  </si>
  <si>
    <t>011/GS/2019-20</t>
  </si>
  <si>
    <t>28-07-2019</t>
  </si>
  <si>
    <t>006/GS/2019-20</t>
  </si>
  <si>
    <t>010/GS/2019-20</t>
  </si>
  <si>
    <t>008/GS/2019-20</t>
  </si>
  <si>
    <t>009/GS/2019-20</t>
  </si>
  <si>
    <t>012/GS/2019-20</t>
  </si>
  <si>
    <t>014/GS/2019-20</t>
  </si>
  <si>
    <t>Supply Type</t>
  </si>
  <si>
    <t>E-Commerce Supply</t>
  </si>
  <si>
    <t>Differential Tax Rate</t>
  </si>
  <si>
    <t>INTRA</t>
  </si>
  <si>
    <t>OE</t>
  </si>
  <si>
    <t>122021</t>
  </si>
  <si>
    <t>122020</t>
  </si>
  <si>
    <t>Note Value</t>
  </si>
  <si>
    <t>Note Type</t>
  </si>
  <si>
    <t>Note Number</t>
  </si>
  <si>
    <t>Invoice Date</t>
  </si>
  <si>
    <t>Note Date</t>
  </si>
  <si>
    <t>Is Pre GST ?</t>
  </si>
  <si>
    <t>C</t>
  </si>
  <si>
    <t>5100142703</t>
  </si>
  <si>
    <t>012020</t>
  </si>
  <si>
    <t>5100142700</t>
  </si>
  <si>
    <t>5100143426</t>
  </si>
  <si>
    <t>13-12-2019</t>
  </si>
  <si>
    <t>5100141103</t>
  </si>
  <si>
    <t>5100142027</t>
  </si>
  <si>
    <t>5100142313</t>
  </si>
  <si>
    <t>28-11-2019</t>
  </si>
  <si>
    <t>5100143424</t>
  </si>
  <si>
    <t>5100141134</t>
  </si>
  <si>
    <t>5100142037</t>
  </si>
  <si>
    <t>5100141693</t>
  </si>
  <si>
    <t>5100142024</t>
  </si>
  <si>
    <t>5100142694</t>
  </si>
  <si>
    <t>5100141130</t>
  </si>
  <si>
    <t>5100141691</t>
  </si>
  <si>
    <t>5100142022</t>
  </si>
  <si>
    <t>5100143430</t>
  </si>
  <si>
    <t>5100142020</t>
  </si>
  <si>
    <t>5100142691</t>
  </si>
  <si>
    <t>5100141096</t>
  </si>
  <si>
    <t>5100141160</t>
  </si>
  <si>
    <t>5100142709</t>
  </si>
  <si>
    <t>5100140875</t>
  </si>
  <si>
    <t>5100139323</t>
  </si>
  <si>
    <t>16-10-2019</t>
  </si>
  <si>
    <t>5100139159</t>
  </si>
  <si>
    <t>15-10-2019</t>
  </si>
  <si>
    <t>5100139153</t>
  </si>
  <si>
    <t>5100139022</t>
  </si>
  <si>
    <t>11-10-2019</t>
  </si>
  <si>
    <t>5100139024</t>
  </si>
  <si>
    <t>5100139156</t>
  </si>
  <si>
    <t>5100139031</t>
  </si>
  <si>
    <t>5100136055</t>
  </si>
  <si>
    <t>29-08-2019</t>
  </si>
  <si>
    <t>5100135583</t>
  </si>
  <si>
    <t>26-08-2019</t>
  </si>
  <si>
    <t>5100138651</t>
  </si>
  <si>
    <t>5100135588</t>
  </si>
  <si>
    <t>5100134431</t>
  </si>
  <si>
    <t>5100135600</t>
  </si>
  <si>
    <t>5100138657</t>
  </si>
  <si>
    <t>5100134554</t>
  </si>
  <si>
    <t>5100138655</t>
  </si>
  <si>
    <t>5100134556</t>
  </si>
  <si>
    <t>5100135604</t>
  </si>
  <si>
    <t>5100135626</t>
  </si>
  <si>
    <t>27-08-2019</t>
  </si>
  <si>
    <t>5100135602</t>
  </si>
  <si>
    <t>5100135624</t>
  </si>
  <si>
    <t>5100135608</t>
  </si>
  <si>
    <t>5100135606</t>
  </si>
  <si>
    <t>5100135628</t>
  </si>
  <si>
    <t>5100136064</t>
  </si>
  <si>
    <t>5100138661</t>
  </si>
  <si>
    <t>5100135596</t>
  </si>
  <si>
    <t>5100136069</t>
  </si>
  <si>
    <t>5100135594</t>
  </si>
  <si>
    <t>5100135610</t>
  </si>
  <si>
    <t>5100134420</t>
  </si>
  <si>
    <t>5100134422</t>
  </si>
  <si>
    <t>5100134425</t>
  </si>
  <si>
    <t>5100135614</t>
  </si>
  <si>
    <t>5100134427</t>
  </si>
  <si>
    <t>5100135612</t>
  </si>
  <si>
    <t>5100138649</t>
  </si>
  <si>
    <t>5100134429</t>
  </si>
  <si>
    <t>5100136050</t>
  </si>
  <si>
    <t>5100136072</t>
  </si>
  <si>
    <t>5100138452</t>
  </si>
  <si>
    <t>5100138450</t>
  </si>
  <si>
    <t>GSTIN</t>
  </si>
  <si>
    <t>Period</t>
  </si>
  <si>
    <t>Financial Year</t>
  </si>
  <si>
    <t>Description</t>
  </si>
  <si>
    <t>Fy 2021-22</t>
  </si>
  <si>
    <t>3.1 (a) Taxable Supplies</t>
  </si>
  <si>
    <t>ITC Eligible ISRC</t>
  </si>
  <si>
    <t>ITC Eligible OTH</t>
  </si>
  <si>
    <t xml:space="preserve">ITC Net </t>
  </si>
  <si>
    <t>062021</t>
  </si>
  <si>
    <t>072021</t>
  </si>
  <si>
    <t>112021</t>
  </si>
  <si>
    <t>052021</t>
  </si>
  <si>
    <t>082021</t>
  </si>
  <si>
    <t>092021</t>
  </si>
  <si>
    <t>102021</t>
  </si>
  <si>
    <t>042021</t>
  </si>
  <si>
    <t>032021</t>
  </si>
  <si>
    <t>Fy 2020-21</t>
  </si>
  <si>
    <t>082020</t>
  </si>
  <si>
    <t>102020</t>
  </si>
  <si>
    <t>112020</t>
  </si>
  <si>
    <t>042020</t>
  </si>
  <si>
    <t>092020</t>
  </si>
  <si>
    <t>072020</t>
  </si>
  <si>
    <t>052020</t>
  </si>
  <si>
    <t>062020</t>
  </si>
  <si>
    <t>Fy 2019-20</t>
  </si>
  <si>
    <t>022020</t>
  </si>
  <si>
    <t>032020</t>
  </si>
  <si>
    <t>PERIOD</t>
  </si>
  <si>
    <t>TYPE</t>
  </si>
  <si>
    <t>B2B</t>
  </si>
  <si>
    <t>CDNR</t>
  </si>
  <si>
    <t>B2C</t>
  </si>
  <si>
    <t>Row Labels</t>
  </si>
  <si>
    <t>012021</t>
  </si>
  <si>
    <t>(blank)</t>
  </si>
  <si>
    <t>Grand Total</t>
  </si>
  <si>
    <t>Sum of Taxable Value</t>
  </si>
  <si>
    <t>Sum of IGST</t>
  </si>
  <si>
    <t>Sum of CGST</t>
  </si>
  <si>
    <t>Sum of SGST</t>
  </si>
  <si>
    <t>Sum of CESS</t>
  </si>
  <si>
    <t>GSTR1</t>
  </si>
  <si>
    <t>GSTR3B</t>
  </si>
  <si>
    <t>DIFFERENCE</t>
  </si>
  <si>
    <t>GRAND TOTAL</t>
  </si>
  <si>
    <t>Date of Generation</t>
  </si>
  <si>
    <t>GSTIN of supplier</t>
  </si>
  <si>
    <t>Trade/Legal name of the Supplier</t>
  </si>
  <si>
    <t>Invoice number</t>
  </si>
  <si>
    <t>Invoice type</t>
  </si>
  <si>
    <t>Invoice Value (₹)</t>
  </si>
  <si>
    <t>Place of supply</t>
  </si>
  <si>
    <t>Supply Attract Reverse Charge</t>
  </si>
  <si>
    <t>Rate (%)</t>
  </si>
  <si>
    <t>Taxable Value (₹)</t>
  </si>
  <si>
    <t>Integrated Tax  (₹)</t>
  </si>
  <si>
    <t>Central Tax (₹)</t>
  </si>
  <si>
    <t>State/UT tax (₹)</t>
  </si>
  <si>
    <t>Cess  (₹)</t>
  </si>
  <si>
    <t>Counter Party Return status</t>
  </si>
  <si>
    <t>33AABCI8842G1ZM</t>
  </si>
  <si>
    <t>IDBI BANK LIMITED</t>
  </si>
  <si>
    <t>1933IA0100010396</t>
  </si>
  <si>
    <t>Tamil Nadu</t>
  </si>
  <si>
    <t>Y</t>
  </si>
  <si>
    <t>2133IA0100008646</t>
  </si>
  <si>
    <t>33AAECP9975G1Z0</t>
  </si>
  <si>
    <t>POORVIKA MOBILES PRIVATE LIMITED</t>
  </si>
  <si>
    <t>GSI/AMMA/402</t>
  </si>
  <si>
    <t>33AZJPM2117N1Z9</t>
  </si>
  <si>
    <t>PAKTHINI MOHAMEDIMRAN</t>
  </si>
  <si>
    <t>84</t>
  </si>
  <si>
    <t>33AAOCS0187M1ZW</t>
  </si>
  <si>
    <t>SIVARAJ HOLIDAY INN PRIVATE LIMITED</t>
  </si>
  <si>
    <t>FOM3061</t>
  </si>
  <si>
    <t>RMS3885</t>
  </si>
  <si>
    <t>RMS3892</t>
  </si>
  <si>
    <t>1933IA0300008476</t>
  </si>
  <si>
    <t>2033IA0300018178</t>
  </si>
  <si>
    <t>2033IA0300031066</t>
  </si>
  <si>
    <t>2133IA0400005112</t>
  </si>
  <si>
    <t>2033IA0500019826</t>
  </si>
  <si>
    <t>2133IA0500006644</t>
  </si>
  <si>
    <t>1933IA0700010616</t>
  </si>
  <si>
    <t>32AABCK6541L1ZJ</t>
  </si>
  <si>
    <t>KAIRALI STEELS &amp; ALLOYS PRIVATE LIMITED</t>
  </si>
  <si>
    <t>3678</t>
  </si>
  <si>
    <t>3679</t>
  </si>
  <si>
    <t>3729</t>
  </si>
  <si>
    <t>3730</t>
  </si>
  <si>
    <t>32AESPA1055K1ZO</t>
  </si>
  <si>
    <t>THAMPIROWTHER ASHRAF ALI</t>
  </si>
  <si>
    <t>189</t>
  </si>
  <si>
    <t>33ATHPV8716G1ZC</t>
  </si>
  <si>
    <t>V VANARAJ</t>
  </si>
  <si>
    <t>198</t>
  </si>
  <si>
    <t>199</t>
  </si>
  <si>
    <t>200</t>
  </si>
  <si>
    <t>203</t>
  </si>
  <si>
    <t>204</t>
  </si>
  <si>
    <t>215</t>
  </si>
  <si>
    <t>216</t>
  </si>
  <si>
    <t>217</t>
  </si>
  <si>
    <t>218</t>
  </si>
  <si>
    <t>27AABCI8842G1ZF</t>
  </si>
  <si>
    <t>1927IA0700015823</t>
  </si>
  <si>
    <t>32AAACW5135H1ZL</t>
  </si>
  <si>
    <t>WORLD WIDE IRON &amp; STEELS PRIVATE LIMITED</t>
  </si>
  <si>
    <t>794</t>
  </si>
  <si>
    <t>2033IA0700019430</t>
  </si>
  <si>
    <t>2133IA0700003694</t>
  </si>
  <si>
    <t>2133IA0700007349</t>
  </si>
  <si>
    <t>33ANUPT9868N1ZJ</t>
  </si>
  <si>
    <t>S THANGARAJ</t>
  </si>
  <si>
    <t>272</t>
  </si>
  <si>
    <t>273</t>
  </si>
  <si>
    <t>274</t>
  </si>
  <si>
    <t>278</t>
  </si>
  <si>
    <t>283</t>
  </si>
  <si>
    <t>284</t>
  </si>
  <si>
    <t>285</t>
  </si>
  <si>
    <t>286</t>
  </si>
  <si>
    <t>33CDQPM8320N1Z0</t>
  </si>
  <si>
    <t>MURALIDHARAN D</t>
  </si>
  <si>
    <t>236</t>
  </si>
  <si>
    <t>237</t>
  </si>
  <si>
    <t>238</t>
  </si>
  <si>
    <t>239</t>
  </si>
  <si>
    <t>33BZMPD6703M1Z8</t>
  </si>
  <si>
    <t>DHEENADAYALAN P</t>
  </si>
  <si>
    <t>222</t>
  </si>
  <si>
    <t>223</t>
  </si>
  <si>
    <t>224</t>
  </si>
  <si>
    <t>225</t>
  </si>
  <si>
    <t>268</t>
  </si>
  <si>
    <t>269</t>
  </si>
  <si>
    <t>275</t>
  </si>
  <si>
    <t>276</t>
  </si>
  <si>
    <t>1927IA0800008991</t>
  </si>
  <si>
    <t>2033IA0800015464</t>
  </si>
  <si>
    <t>1933IA0900008538</t>
  </si>
  <si>
    <t>406</t>
  </si>
  <si>
    <t>407</t>
  </si>
  <si>
    <t>408</t>
  </si>
  <si>
    <t>409</t>
  </si>
  <si>
    <t>410</t>
  </si>
  <si>
    <t>416</t>
  </si>
  <si>
    <t>417</t>
  </si>
  <si>
    <t>418</t>
  </si>
  <si>
    <t>419</t>
  </si>
  <si>
    <t>428</t>
  </si>
  <si>
    <t>437</t>
  </si>
  <si>
    <t>399</t>
  </si>
  <si>
    <t>421</t>
  </si>
  <si>
    <t>440</t>
  </si>
  <si>
    <t>33AACCC5973B1ZZ</t>
  </si>
  <si>
    <t>INDUS TMT INDUSTRIES LIMITED</t>
  </si>
  <si>
    <t>3161</t>
  </si>
  <si>
    <t>3162</t>
  </si>
  <si>
    <t>3163</t>
  </si>
  <si>
    <t>3185</t>
  </si>
  <si>
    <t>3186</t>
  </si>
  <si>
    <t>3238</t>
  </si>
  <si>
    <t>3239</t>
  </si>
  <si>
    <t>3240</t>
  </si>
  <si>
    <t>33GSQPS2430L1Z8</t>
  </si>
  <si>
    <t>K SELVAM</t>
  </si>
  <si>
    <t>420</t>
  </si>
  <si>
    <t>2033IA0900016014</t>
  </si>
  <si>
    <t>1933IA1000008369</t>
  </si>
  <si>
    <t>443</t>
  </si>
  <si>
    <t>444</t>
  </si>
  <si>
    <t>445</t>
  </si>
  <si>
    <t>451</t>
  </si>
  <si>
    <t>452</t>
  </si>
  <si>
    <t>33AGUPS0840G1Z8</t>
  </si>
  <si>
    <t>SHANMUGHAM  SUNDARESAN</t>
  </si>
  <si>
    <t>10818BJ19S2504</t>
  </si>
  <si>
    <t>3305</t>
  </si>
  <si>
    <t>3306</t>
  </si>
  <si>
    <t>3307</t>
  </si>
  <si>
    <t>2033IA1000016894</t>
  </si>
  <si>
    <t>2133IA1000006552</t>
  </si>
  <si>
    <t>10818CK19P3991</t>
  </si>
  <si>
    <t>32BAJPA2415F1ZH</t>
  </si>
  <si>
    <t>Fazil HAQ Abdul Kader</t>
  </si>
  <si>
    <t>E-70</t>
  </si>
  <si>
    <t>E-71</t>
  </si>
  <si>
    <t>E-72</t>
  </si>
  <si>
    <t>33AABCL5045N1ZF</t>
  </si>
  <si>
    <t>HDFC ERGO GENERAL INSURANCE COMPANY LIMITED</t>
  </si>
  <si>
    <t>9100078865000</t>
  </si>
  <si>
    <t>32AOVPV6162K1Z5</t>
  </si>
  <si>
    <t>SHIBU VENUGOPALAN</t>
  </si>
  <si>
    <t>A00363</t>
  </si>
  <si>
    <t>A00364</t>
  </si>
  <si>
    <t>2033IA1200017560</t>
  </si>
  <si>
    <t>33AAGCG9221N1ZD</t>
  </si>
  <si>
    <t>GREENRICH GROW INDIA PRIVATE LIMITED</t>
  </si>
  <si>
    <t>1110</t>
  </si>
  <si>
    <t>2133IA1200009116</t>
  </si>
  <si>
    <t>GSTR2A</t>
  </si>
  <si>
    <t>GSTR3B-ITC</t>
  </si>
  <si>
    <t>022022</t>
  </si>
  <si>
    <t>TAXABLE VALUE</t>
  </si>
  <si>
    <t xml:space="preserve">FY </t>
  </si>
  <si>
    <t>2019-20</t>
  </si>
  <si>
    <t>2020-21</t>
  </si>
  <si>
    <t>2021-22</t>
  </si>
  <si>
    <t>3B</t>
  </si>
  <si>
    <t>2A</t>
  </si>
  <si>
    <t>INDEX</t>
  </si>
  <si>
    <t>GSTR1 VS GSTR3B</t>
  </si>
  <si>
    <t>GSTR2A VS GSTR3B</t>
  </si>
  <si>
    <t>LOGIN CREDENTIALS</t>
  </si>
  <si>
    <t>USER NAME</t>
  </si>
  <si>
    <t>PASSWORD</t>
  </si>
  <si>
    <t>GSTRADERS0604</t>
  </si>
  <si>
    <t>Gst@2021</t>
  </si>
  <si>
    <t>Name(Legal)</t>
  </si>
  <si>
    <t>SARAVANAN</t>
  </si>
  <si>
    <t>Sr.No</t>
  </si>
  <si>
    <t xml:space="preserve">Date  of deposit/Debit </t>
  </si>
  <si>
    <t>Time of deposit</t>
  </si>
  <si>
    <t>Reporting date (by bank)</t>
  </si>
  <si>
    <t>Reference No.</t>
  </si>
  <si>
    <t>Tax Period if applicable</t>
  </si>
  <si>
    <t>Transaction Type (Debit/Credit)</t>
  </si>
  <si>
    <t>Integrated Tax Amount Debited / Credited</t>
  </si>
  <si>
    <t>Central Tax Amount Debited / Credited</t>
  </si>
  <si>
    <t>State Tax Amount Debited / Credited</t>
  </si>
  <si>
    <t>CESS Amount Debited / Credited</t>
  </si>
  <si>
    <t>Integrated Tax Balance</t>
  </si>
  <si>
    <t>Central Tax Balance</t>
  </si>
  <si>
    <t>State Tax Balance</t>
  </si>
  <si>
    <t>CESS Balance</t>
  </si>
  <si>
    <t>Tax</t>
  </si>
  <si>
    <t>Interest</t>
  </si>
  <si>
    <t>Penalty</t>
  </si>
  <si>
    <t>Fee</t>
  </si>
  <si>
    <t>Others</t>
  </si>
  <si>
    <t>Total</t>
  </si>
  <si>
    <t>-</t>
  </si>
  <si>
    <t>Opening Balance</t>
  </si>
  <si>
    <t>Amount deposited</t>
  </si>
  <si>
    <t>Credit</t>
  </si>
  <si>
    <t>DC3309190247487</t>
  </si>
  <si>
    <t>Other than reverse charge</t>
  </si>
  <si>
    <t>Debit</t>
  </si>
  <si>
    <t>DC3310190094013</t>
  </si>
  <si>
    <t>DC3311190304886</t>
  </si>
  <si>
    <t>DC3312190320959</t>
  </si>
  <si>
    <t>DC3301200250877</t>
  </si>
  <si>
    <t>GST30831686947324</t>
  </si>
  <si>
    <t>DC3303200135286</t>
  </si>
  <si>
    <t>Closing Balance</t>
  </si>
  <si>
    <t>DC3304200001657</t>
  </si>
  <si>
    <t>DC3310200366166</t>
  </si>
  <si>
    <t>DC3310200366377</t>
  </si>
  <si>
    <t>DC3307210316621</t>
  </si>
  <si>
    <t>DC3301220148881</t>
  </si>
  <si>
    <t>R2203932341517</t>
  </si>
  <si>
    <t>DC3302220034524</t>
  </si>
  <si>
    <t xml:space="preserve">Voluntary payment </t>
  </si>
  <si>
    <t>DC3302220165645</t>
  </si>
  <si>
    <t>Electronic cash ledger</t>
  </si>
  <si>
    <t>Electronic Credit ledger</t>
  </si>
  <si>
    <t>Date</t>
  </si>
  <si>
    <t xml:space="preserve">Tax Period if any </t>
  </si>
  <si>
    <t xml:space="preserve">Description </t>
  </si>
  <si>
    <t>Transaction Type[Debit (DR) / Credit (CR)]</t>
  </si>
  <si>
    <t>Credit / Debit</t>
  </si>
  <si>
    <t>Balance Available</t>
  </si>
  <si>
    <t>Integrated Tax</t>
  </si>
  <si>
    <t>Central Tax</t>
  </si>
  <si>
    <t>State Tax</t>
  </si>
  <si>
    <t xml:space="preserve"> -</t>
  </si>
  <si>
    <t>AA3307195331547</t>
  </si>
  <si>
    <t>ITC accrued through - Inputs</t>
  </si>
  <si>
    <t>DI3308190154576</t>
  </si>
  <si>
    <t>AA3308199150917</t>
  </si>
  <si>
    <t>DI3309190349552</t>
  </si>
  <si>
    <t>AA330919457701V</t>
  </si>
  <si>
    <t>DI3310190106847</t>
  </si>
  <si>
    <t>AA3310199238734</t>
  </si>
  <si>
    <t>DI3311190356169</t>
  </si>
  <si>
    <t>AB331119040536C</t>
  </si>
  <si>
    <t>DI3312190387744</t>
  </si>
  <si>
    <t>AB331219187819K</t>
  </si>
  <si>
    <t>AB330120365746D</t>
  </si>
  <si>
    <t>AB330220268151U</t>
  </si>
  <si>
    <t>BL3308200000549</t>
  </si>
  <si>
    <t>Blocked</t>
  </si>
  <si>
    <t>AB330820366597V</t>
  </si>
  <si>
    <t>AA3309205591566</t>
  </si>
  <si>
    <t>BL3311200000074</t>
  </si>
  <si>
    <t>AB331220288899R</t>
  </si>
  <si>
    <t>DI3301210335357</t>
  </si>
  <si>
    <t>BL3302210000022</t>
  </si>
  <si>
    <t>AB3305213443698</t>
  </si>
  <si>
    <t>AB330621178602C</t>
  </si>
  <si>
    <t>DI3307210504592</t>
  </si>
  <si>
    <t>AA330721832043P</t>
  </si>
  <si>
    <t>AA331021840552T</t>
  </si>
  <si>
    <t>AB331221254582K</t>
  </si>
  <si>
    <t>DI3301220253519</t>
  </si>
  <si>
    <t>AB330122219457J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</si>
</sst>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  <bgColor rgb="FFFFC7CE"/>
      </patternFill>
    </fill>
    <fill>
      <patternFill patternType="solid">
        <fgColor rgb="FFFFFF00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81">
    <xf numFmtId="0" fontId="0" fillId="0" borderId="0" xfId="0"/>
    <xf numFmtId="0" fontId="0" fillId="2" borderId="0" xfId="0" applyFill="1"/>
    <xf numFmtId="0" fontId="0" fillId="0" borderId="0" xfId="0" quotePrefix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  <xf numFmtId="164" fontId="0" fillId="0" borderId="0" xfId="1" applyNumberFormat="1" applyFont="1"/>
    <xf numFmtId="0" fontId="0" fillId="0" borderId="1" xfId="0" applyBorder="1"/>
    <xf numFmtId="0" fontId="0" fillId="0" borderId="2" xfId="0" applyBorder="1"/>
    <xf numFmtId="164" fontId="0" fillId="0" borderId="3" xfId="1" applyNumberFormat="1" applyFont="1" applyBorder="1"/>
    <xf numFmtId="164" fontId="0" fillId="0" borderId="4" xfId="1" applyNumberFormat="1" applyFont="1" applyBorder="1"/>
    <xf numFmtId="0" fontId="0" fillId="0" borderId="5" xfId="0" applyBorder="1"/>
    <xf numFmtId="164" fontId="0" fillId="0" borderId="0" xfId="1" applyNumberFormat="1" applyFont="1" applyBorder="1"/>
    <xf numFmtId="164" fontId="0" fillId="0" borderId="6" xfId="1" applyNumberFormat="1" applyFont="1" applyBorder="1"/>
    <xf numFmtId="164" fontId="0" fillId="0" borderId="8" xfId="1" applyNumberFormat="1" applyFont="1" applyBorder="1"/>
    <xf numFmtId="164" fontId="0" fillId="0" borderId="9" xfId="1" applyNumberFormat="1" applyFont="1" applyBorder="1"/>
    <xf numFmtId="0" fontId="2" fillId="0" borderId="7" xfId="0" applyFont="1" applyBorder="1"/>
    <xf numFmtId="0" fontId="0" fillId="0" borderId="13" xfId="0" applyBorder="1"/>
    <xf numFmtId="0" fontId="2" fillId="0" borderId="0" xfId="0" applyFont="1"/>
    <xf numFmtId="14" fontId="2" fillId="0" borderId="0" xfId="0" applyNumberFormat="1" applyFont="1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4" xfId="0" applyBorder="1"/>
    <xf numFmtId="164" fontId="0" fillId="0" borderId="14" xfId="1" applyNumberFormat="1" applyFont="1" applyBorder="1"/>
    <xf numFmtId="164" fontId="0" fillId="0" borderId="14" xfId="0" applyNumberFormat="1" applyBorder="1"/>
    <xf numFmtId="0" fontId="0" fillId="0" borderId="15" xfId="0" quotePrefix="1" applyBorder="1"/>
    <xf numFmtId="164" fontId="0" fillId="0" borderId="16" xfId="1" applyNumberFormat="1" applyFont="1" applyBorder="1"/>
    <xf numFmtId="164" fontId="0" fillId="0" borderId="17" xfId="1" applyNumberFormat="1" applyFont="1" applyBorder="1"/>
    <xf numFmtId="164" fontId="0" fillId="0" borderId="18" xfId="1" applyNumberFormat="1" applyFont="1" applyBorder="1"/>
    <xf numFmtId="164" fontId="0" fillId="0" borderId="19" xfId="1" applyNumberFormat="1" applyFont="1" applyBorder="1"/>
    <xf numFmtId="164" fontId="0" fillId="0" borderId="20" xfId="1" applyNumberFormat="1" applyFont="1" applyBorder="1"/>
    <xf numFmtId="164" fontId="0" fillId="0" borderId="21" xfId="1" applyNumberFormat="1" applyFont="1" applyBorder="1"/>
    <xf numFmtId="164" fontId="0" fillId="0" borderId="17" xfId="0" applyNumberFormat="1" applyBorder="1"/>
    <xf numFmtId="164" fontId="0" fillId="0" borderId="18" xfId="0" applyNumberFormat="1" applyBorder="1"/>
    <xf numFmtId="164" fontId="0" fillId="0" borderId="19" xfId="0" applyNumberFormat="1" applyBorder="1"/>
    <xf numFmtId="164" fontId="0" fillId="0" borderId="20" xfId="0" applyNumberFormat="1" applyBorder="1"/>
    <xf numFmtId="164" fontId="0" fillId="0" borderId="21" xfId="0" applyNumberFormat="1" applyBorder="1"/>
    <xf numFmtId="0" fontId="0" fillId="0" borderId="22" xfId="0" applyBorder="1"/>
    <xf numFmtId="0" fontId="0" fillId="0" borderId="23" xfId="0" quotePrefix="1" applyBorder="1"/>
    <xf numFmtId="164" fontId="0" fillId="0" borderId="24" xfId="1" applyNumberFormat="1" applyFont="1" applyBorder="1"/>
    <xf numFmtId="164" fontId="0" fillId="0" borderId="22" xfId="1" applyNumberFormat="1" applyFont="1" applyBorder="1"/>
    <xf numFmtId="164" fontId="0" fillId="0" borderId="25" xfId="1" applyNumberFormat="1" applyFont="1" applyBorder="1"/>
    <xf numFmtId="164" fontId="0" fillId="0" borderId="24" xfId="0" applyNumberFormat="1" applyBorder="1"/>
    <xf numFmtId="164" fontId="0" fillId="0" borderId="22" xfId="0" applyNumberFormat="1" applyBorder="1"/>
    <xf numFmtId="164" fontId="0" fillId="0" borderId="25" xfId="0" applyNumberFormat="1" applyBorder="1"/>
    <xf numFmtId="164" fontId="0" fillId="0" borderId="31" xfId="1" applyNumberFormat="1" applyFont="1" applyBorder="1"/>
    <xf numFmtId="164" fontId="0" fillId="0" borderId="32" xfId="1" applyNumberFormat="1" applyFont="1" applyBorder="1"/>
    <xf numFmtId="0" fontId="0" fillId="0" borderId="26" xfId="0" applyBorder="1"/>
    <xf numFmtId="0" fontId="0" fillId="0" borderId="27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1" xfId="0" applyBorder="1"/>
    <xf numFmtId="0" fontId="3" fillId="0" borderId="0" xfId="2"/>
    <xf numFmtId="0" fontId="0" fillId="3" borderId="0" xfId="0" applyFill="1"/>
    <xf numFmtId="0" fontId="0" fillId="0" borderId="9" xfId="0" applyBorder="1"/>
    <xf numFmtId="0" fontId="0" fillId="0" borderId="33" xfId="0" applyBorder="1"/>
    <xf numFmtId="0" fontId="2" fillId="3" borderId="10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0" fontId="2" fillId="3" borderId="28" xfId="0" applyFont="1" applyFill="1" applyBorder="1" applyAlignment="1">
      <alignment horizontal="center"/>
    </xf>
    <xf numFmtId="0" fontId="2" fillId="3" borderId="29" xfId="0" applyFont="1" applyFill="1" applyBorder="1" applyAlignment="1">
      <alignment horizontal="center"/>
    </xf>
    <xf numFmtId="0" fontId="2" fillId="3" borderId="30" xfId="0" applyFont="1" applyFill="1" applyBorder="1" applyAlignment="1">
      <alignment horizontal="center"/>
    </xf>
    <xf numFmtId="0" fontId="0" fillId="0" borderId="1" xfId="0" applyBorder="1" applyAlignment="1">
      <alignment wrapText="1"/>
    </xf>
    <xf numFmtId="15" fontId="0" fillId="0" borderId="1" xfId="0" applyNumberFormat="1" applyBorder="1"/>
    <xf numFmtId="15" fontId="0" fillId="0" borderId="14" xfId="0" applyNumberFormat="1" applyBorder="1"/>
    <xf numFmtId="0" fontId="0" fillId="0" borderId="14" xfId="0" applyBorder="1" applyAlignment="1">
      <alignment horizontal="left"/>
    </xf>
    <xf numFmtId="15" fontId="0" fillId="0" borderId="14" xfId="0" applyNumberFormat="1" applyBorder="1" applyAlignment="1">
      <alignment horizontal="left"/>
    </xf>
    <xf numFmtId="15" fontId="0" fillId="0" borderId="22" xfId="0" applyNumberFormat="1" applyBorder="1"/>
    <xf numFmtId="0" fontId="0" fillId="0" borderId="22" xfId="0" applyBorder="1" applyAlignment="1">
      <alignment horizontal="left"/>
    </xf>
    <xf numFmtId="0" fontId="0" fillId="3" borderId="1" xfId="0" applyFill="1" applyBorder="1"/>
    <xf numFmtId="15" fontId="0" fillId="0" borderId="34" xfId="0" applyNumberFormat="1" applyBorder="1"/>
    <xf numFmtId="0" fontId="0" fillId="0" borderId="34" xfId="0" applyBorder="1"/>
    <xf numFmtId="164" fontId="0" fillId="0" borderId="34" xfId="1" applyNumberFormat="1" applyFont="1" applyBorder="1"/>
    <xf numFmtId="164" fontId="0" fillId="0" borderId="27" xfId="1" applyNumberFormat="1" applyFont="1" applyBorder="1"/>
    <xf numFmtId="0" fontId="0" fillId="0" borderId="17" xfId="0" applyBorder="1" applyAlignment="1">
      <alignment horizontal="left"/>
    </xf>
    <xf numFmtId="15" fontId="0" fillId="0" borderId="20" xfId="0" applyNumberFormat="1" applyBorder="1"/>
    <xf numFmtId="0" fontId="0" fillId="0" borderId="20" xfId="0" applyBorder="1"/>
    <xf numFmtId="15" fontId="0" fillId="0" borderId="20" xfId="0" applyNumberFormat="1" applyBorder="1" applyAlignment="1">
      <alignment horizontal="left"/>
    </xf>
  </cellXfs>
  <cellStyles count="3">
    <cellStyle name="Comma" xfId="1" builtinId="3"/>
    <cellStyle name="Hyperlink" xfId="2" builtinId="8"/>
    <cellStyle name="Normal" xfId="0" builtinId="0"/>
  </cellStyles>
  <dxfs count="1">
    <dxf>
      <numFmt numFmtId="164" formatCode="_ * #,##0_ ;_ * \-#,##0_ ;_ * &quot;-&quot;??_ ;_ @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mXcodeSystem" refreshedDate="44621.501130902776" createdVersion="6" refreshedVersion="6" minRefreshableVersion="3" recordCount="193" xr:uid="{21D8C30A-B5BB-43F9-8C0F-E7651497C8C8}">
  <cacheSource type="worksheet">
    <worksheetSource ref="A1:Q1048576" sheet="CONSO"/>
  </cacheSource>
  <cacheFields count="17">
    <cacheField name="PERIOD" numFmtId="0">
      <sharedItems containsBlank="1" count="12">
        <s v="012022"/>
        <s v="012021"/>
        <s v="022021"/>
        <s v="122019"/>
        <s v="112019"/>
        <s v="102019"/>
        <s v="092019"/>
        <s v="082019"/>
        <s v="072019"/>
        <s v="122021"/>
        <s v="122020"/>
        <m/>
      </sharedItems>
    </cacheField>
    <cacheField name="TYPE" numFmtId="0">
      <sharedItems containsBlank="1"/>
    </cacheField>
    <cacheField name="Customer GSTIN" numFmtId="0">
      <sharedItems containsBlank="1"/>
    </cacheField>
    <cacheField name="Total Invoice Value" numFmtId="0">
      <sharedItems containsString="0" containsBlank="1" containsNumber="1" minValue="-148605.96" maxValue="155453.20000000001"/>
    </cacheField>
    <cacheField name="Type of Invoice" numFmtId="0">
      <sharedItems containsBlank="1"/>
    </cacheField>
    <cacheField name="Place of Supply" numFmtId="0">
      <sharedItems containsBlank="1"/>
    </cacheField>
    <cacheField name="Date of Invoice" numFmtId="0">
      <sharedItems containsBlank="1"/>
    </cacheField>
    <cacheField name="Rcm Applicable" numFmtId="0">
      <sharedItems containsBlank="1"/>
    </cacheField>
    <cacheField name="Invoice Number" numFmtId="0">
      <sharedItems containsBlank="1"/>
    </cacheField>
    <cacheField name="Rate" numFmtId="0">
      <sharedItems containsString="0" containsBlank="1" containsNumber="1" containsInteger="1" minValue="5" maxValue="18"/>
    </cacheField>
    <cacheField name="Taxable Value" numFmtId="0">
      <sharedItems containsString="0" containsBlank="1" containsNumber="1" minValue="-125937.25" maxValue="131740"/>
    </cacheField>
    <cacheField name="IGST" numFmtId="0">
      <sharedItems containsString="0" containsBlank="1" containsNumber="1" minValue="-22668.71" maxValue="23713.200000000001"/>
    </cacheField>
    <cacheField name="CGST" numFmtId="0">
      <sharedItems containsString="0" containsBlank="1" containsNumber="1" minValue="24.2" maxValue="4032"/>
    </cacheField>
    <cacheField name="SGST" numFmtId="0">
      <sharedItems containsString="0" containsBlank="1" containsNumber="1" minValue="24.2" maxValue="4032"/>
    </cacheField>
    <cacheField name="CESS" numFmtId="0">
      <sharedItems containsString="0" containsBlank="1" containsNumber="1" containsInteger="1" minValue="0" maxValue="0"/>
    </cacheField>
    <cacheField name="Dealer GSTIN" numFmtId="0">
      <sharedItems containsBlank="1"/>
    </cacheField>
    <cacheField name="Filing Period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3">
  <r>
    <x v="0"/>
    <s v="B2B"/>
    <s v="33AHXPS3848J1ZI"/>
    <n v="12272"/>
    <s v="R"/>
    <s v="33"/>
    <s v="10-01-2022"/>
    <s v="N"/>
    <s v="02"/>
    <n v="18"/>
    <n v="10400"/>
    <m/>
    <n v="936"/>
    <n v="936"/>
    <m/>
    <s v="33BDAPS4553C2ZU"/>
    <s v="012022"/>
  </r>
  <r>
    <x v="1"/>
    <s v="B2B"/>
    <s v="33AASFG1242L1ZA"/>
    <n v="1016"/>
    <s v="R"/>
    <s v="33"/>
    <s v="28-01-2021"/>
    <s v="N"/>
    <s v="10"/>
    <n v="5"/>
    <n v="968"/>
    <m/>
    <n v="24.2"/>
    <n v="24.2"/>
    <m/>
    <s v="33BDAPS4553C2ZU"/>
    <s v="022021"/>
  </r>
  <r>
    <x v="1"/>
    <s v="B2B"/>
    <s v="33AASFG1242L1ZA"/>
    <n v="4400"/>
    <s v="R"/>
    <s v="33"/>
    <s v="13-01-2021"/>
    <s v="N"/>
    <s v="6"/>
    <n v="12"/>
    <n v="3928"/>
    <m/>
    <n v="235.68"/>
    <n v="235.68"/>
    <m/>
    <s v="33BDAPS4553C2ZU"/>
    <s v="022021"/>
  </r>
  <r>
    <x v="2"/>
    <s v="B2B"/>
    <s v="33AHXPS3848J1ZI"/>
    <n v="52864"/>
    <s v="R"/>
    <s v="33"/>
    <s v="04-02-2021"/>
    <s v="N"/>
    <s v="11"/>
    <n v="18"/>
    <n v="44800"/>
    <m/>
    <n v="4032"/>
    <n v="4032"/>
    <m/>
    <s v="33BDAPS4553C2ZU"/>
    <s v="022021"/>
  </r>
  <r>
    <x v="1"/>
    <s v="B2B"/>
    <s v="33AHXPS3848J1ZI"/>
    <n v="20296"/>
    <s v="R"/>
    <s v="33"/>
    <s v="22-01-2021"/>
    <s v="N"/>
    <s v="9"/>
    <n v="18"/>
    <n v="17200"/>
    <m/>
    <n v="1548"/>
    <n v="1548"/>
    <m/>
    <s v="33BDAPS4553C2ZU"/>
    <s v="022021"/>
  </r>
  <r>
    <x v="3"/>
    <s v="B2B"/>
    <s v="37AACCS8629N1ZN"/>
    <n v="128099.62"/>
    <s v="R"/>
    <s v="37"/>
    <s v="03-12-2019"/>
    <s v="N"/>
    <s v="123/GS/2019-20"/>
    <n v="18"/>
    <n v="108559"/>
    <n v="19540.62"/>
    <m/>
    <m/>
    <n v="0"/>
    <s v="33BDAPS4553C2ZU"/>
    <s v="122019"/>
  </r>
  <r>
    <x v="3"/>
    <s v="B2B"/>
    <s v="37AACCS8629N1ZN"/>
    <n v="137366.75"/>
    <s v="R"/>
    <s v="37"/>
    <s v="04-12-2019"/>
    <s v="N"/>
    <s v="126/GS/2019-20"/>
    <n v="18"/>
    <n v="116412.5"/>
    <n v="20954.25"/>
    <m/>
    <m/>
    <n v="0"/>
    <s v="33BDAPS4553C2ZU"/>
    <s v="122019"/>
  </r>
  <r>
    <x v="3"/>
    <s v="B2B"/>
    <s v="37AACCS8629N1ZN"/>
    <n v="124081.13"/>
    <s v="R"/>
    <s v="37"/>
    <s v="04-12-2019"/>
    <s v="N"/>
    <s v="127/GS/2019-20"/>
    <n v="18"/>
    <n v="105153.5"/>
    <n v="18927.63"/>
    <m/>
    <m/>
    <n v="0"/>
    <s v="33BDAPS4553C2ZU"/>
    <s v="122019"/>
  </r>
  <r>
    <x v="3"/>
    <s v="B2B"/>
    <s v="37AACCS8629N1ZN"/>
    <n v="130313.89"/>
    <s v="R"/>
    <s v="37"/>
    <s v="03-12-2019"/>
    <s v="N"/>
    <s v="124/GS/2019-20"/>
    <n v="18"/>
    <n v="110435.5"/>
    <n v="19878.39"/>
    <m/>
    <m/>
    <n v="0"/>
    <s v="33BDAPS4553C2ZU"/>
    <s v="122019"/>
  </r>
  <r>
    <x v="3"/>
    <s v="B2B"/>
    <s v="37AACCS8629N1ZN"/>
    <n v="128837.71"/>
    <s v="R"/>
    <s v="37"/>
    <s v="03-12-2019"/>
    <s v="N"/>
    <s v="125/GS/2019-20"/>
    <n v="18"/>
    <n v="109184.5"/>
    <n v="19653.21"/>
    <m/>
    <m/>
    <n v="0"/>
    <s v="33BDAPS4553C2ZU"/>
    <s v="122019"/>
  </r>
  <r>
    <x v="4"/>
    <s v="B2B"/>
    <s v="37AACCS8629N1ZN"/>
    <n v="125024.25"/>
    <s v="R"/>
    <s v="37"/>
    <s v="04-11-2019"/>
    <s v="N"/>
    <s v="084/GS/2019-20"/>
    <n v="18"/>
    <n v="105952.75"/>
    <n v="19071.490000000002"/>
    <m/>
    <m/>
    <n v="0"/>
    <s v="33BDAPS4553C2ZU"/>
    <s v="112019"/>
  </r>
  <r>
    <x v="4"/>
    <s v="B2B"/>
    <s v="37AACCS8629N1ZN"/>
    <n v="125680.33"/>
    <s v="R"/>
    <s v="37"/>
    <s v="21-11-2019"/>
    <s v="N"/>
    <s v="115/GS/2019-20"/>
    <n v="18"/>
    <n v="106508.75"/>
    <n v="19171.580000000002"/>
    <m/>
    <m/>
    <n v="0"/>
    <s v="33BDAPS4553C2ZU"/>
    <s v="112019"/>
  </r>
  <r>
    <x v="4"/>
    <s v="B2B"/>
    <s v="37AACCS8629N1ZN"/>
    <n v="102635.52"/>
    <s v="R"/>
    <s v="37"/>
    <s v="20-11-2019"/>
    <s v="N"/>
    <s v="105/GS/2019-20"/>
    <n v="18"/>
    <n v="86979.25"/>
    <n v="15656.26"/>
    <m/>
    <m/>
    <n v="0"/>
    <s v="33BDAPS4553C2ZU"/>
    <s v="112019"/>
  </r>
  <r>
    <x v="4"/>
    <s v="B2B"/>
    <s v="37AACCS8629N1ZN"/>
    <n v="103619.64"/>
    <s v="R"/>
    <s v="37"/>
    <s v="04-11-2019"/>
    <s v="N"/>
    <s v="081/GS/2019-20"/>
    <n v="18"/>
    <n v="87813.25"/>
    <n v="15806.39"/>
    <m/>
    <m/>
    <n v="0"/>
    <s v="33BDAPS4553C2ZU"/>
    <s v="112019"/>
  </r>
  <r>
    <x v="4"/>
    <s v="B2B"/>
    <s v="37AACCS8629N1ZN"/>
    <n v="103414.61"/>
    <s v="R"/>
    <s v="37"/>
    <s v="09-11-2019"/>
    <s v="N"/>
    <s v="087/GS/2019-20"/>
    <n v="18"/>
    <n v="87639.5"/>
    <n v="15775.11"/>
    <m/>
    <m/>
    <n v="0"/>
    <s v="33BDAPS4553C2ZU"/>
    <s v="112019"/>
  </r>
  <r>
    <x v="4"/>
    <s v="B2B"/>
    <s v="37AACCS8629N1ZN"/>
    <n v="122399.93"/>
    <s v="R"/>
    <s v="37"/>
    <s v="20-11-2019"/>
    <s v="N"/>
    <s v="102/GS/2019-20"/>
    <n v="18"/>
    <n v="103728.75"/>
    <n v="18671.169999999998"/>
    <m/>
    <m/>
    <n v="0"/>
    <s v="33BDAPS4553C2ZU"/>
    <s v="112019"/>
  </r>
  <r>
    <x v="4"/>
    <s v="B2B"/>
    <s v="37AACCS8629N1ZN"/>
    <n v="123384.05"/>
    <s v="R"/>
    <s v="37"/>
    <s v="21-11-2019"/>
    <s v="N"/>
    <s v="111/GS/2019-20"/>
    <n v="18"/>
    <n v="104562.75"/>
    <n v="18821.3"/>
    <m/>
    <m/>
    <n v="0"/>
    <s v="33BDAPS4553C2ZU"/>
    <s v="112019"/>
  </r>
  <r>
    <x v="4"/>
    <s v="B2B"/>
    <s v="37AACCS8629N1ZN"/>
    <n v="123630.08"/>
    <s v="R"/>
    <s v="37"/>
    <s v="18-11-2019"/>
    <s v="N"/>
    <s v="091/GS/2019-20"/>
    <n v="18"/>
    <n v="104771.25"/>
    <n v="18858.830000000002"/>
    <m/>
    <m/>
    <n v="0"/>
    <s v="33BDAPS4553C2ZU"/>
    <s v="112019"/>
  </r>
  <r>
    <x v="4"/>
    <s v="B2B"/>
    <s v="37AACCS8629N1ZN"/>
    <n v="103127.58"/>
    <s v="R"/>
    <s v="37"/>
    <s v="30-11-2019"/>
    <s v="N"/>
    <s v="121/GS/2019-20"/>
    <n v="18"/>
    <n v="87396.25"/>
    <n v="15731.33"/>
    <m/>
    <m/>
    <n v="0"/>
    <s v="33BDAPS4553C2ZU"/>
    <s v="112019"/>
  </r>
  <r>
    <x v="4"/>
    <s v="B2B"/>
    <s v="37AACCS8629N1ZN"/>
    <n v="139252.98000000001"/>
    <s v="R"/>
    <s v="37"/>
    <s v="18-11-2019"/>
    <s v="N"/>
    <s v="097/GS/2019-20"/>
    <n v="18"/>
    <n v="118011"/>
    <n v="21241.98"/>
    <m/>
    <m/>
    <n v="0"/>
    <s v="33BDAPS4553C2ZU"/>
    <s v="112019"/>
  </r>
  <r>
    <x v="4"/>
    <s v="B2B"/>
    <s v="37AACCS8629N1ZN"/>
    <n v="116085.16"/>
    <s v="R"/>
    <s v="37"/>
    <s v="26-11-2019"/>
    <s v="N"/>
    <s v="119/GS/2019-20"/>
    <n v="18"/>
    <n v="98377.25"/>
    <n v="17707.900000000001"/>
    <m/>
    <m/>
    <n v="0"/>
    <s v="33BDAPS4553C2ZU"/>
    <s v="112019"/>
  </r>
  <r>
    <x v="4"/>
    <s v="B2B"/>
    <s v="37AACCS8629N1ZN"/>
    <n v="123937.62"/>
    <s v="R"/>
    <s v="37"/>
    <s v="09-11-2019"/>
    <s v="N"/>
    <s v="085/GS/2019-20"/>
    <n v="18"/>
    <n v="105031.88"/>
    <n v="18905.740000000002"/>
    <m/>
    <m/>
    <n v="0"/>
    <s v="33BDAPS4553C2ZU"/>
    <s v="112019"/>
  </r>
  <r>
    <x v="4"/>
    <s v="B2B"/>
    <s v="37AACCS8629N1ZN"/>
    <n v="102553.51"/>
    <s v="R"/>
    <s v="37"/>
    <s v="20-11-2019"/>
    <s v="N"/>
    <s v="106/GS/2019-20"/>
    <n v="18"/>
    <n v="86909.75"/>
    <n v="15643.76"/>
    <m/>
    <m/>
    <n v="0"/>
    <s v="33BDAPS4553C2ZU"/>
    <s v="112019"/>
  </r>
  <r>
    <x v="4"/>
    <s v="B2B"/>
    <s v="37AACCS8629N1ZN"/>
    <n v="124532.19"/>
    <s v="R"/>
    <s v="37"/>
    <s v="21-11-2019"/>
    <s v="N"/>
    <s v="112/GS/2019-20"/>
    <n v="18"/>
    <n v="105535.75"/>
    <n v="18996.439999999999"/>
    <m/>
    <m/>
    <n v="0"/>
    <s v="33BDAPS4553C2ZU"/>
    <s v="112019"/>
  </r>
  <r>
    <x v="4"/>
    <s v="B2B"/>
    <s v="37AACCS8629N1ZN"/>
    <n v="102061.45"/>
    <s v="R"/>
    <s v="37"/>
    <s v="04-11-2019"/>
    <s v="N"/>
    <s v="080/GS/2019-20"/>
    <n v="18"/>
    <n v="86492.75"/>
    <n v="15568.69"/>
    <m/>
    <m/>
    <n v="0"/>
    <s v="33BDAPS4553C2ZU"/>
    <s v="112019"/>
  </r>
  <r>
    <x v="4"/>
    <s v="B2B"/>
    <s v="37AACCS8629N1ZN"/>
    <n v="126254.39999999999"/>
    <s v="R"/>
    <s v="37"/>
    <s v="18-11-2019"/>
    <s v="N"/>
    <s v="090/GS/2019-20"/>
    <n v="18"/>
    <n v="106995.25"/>
    <n v="19259.150000000001"/>
    <m/>
    <m/>
    <n v="0"/>
    <s v="33BDAPS4553C2ZU"/>
    <s v="112019"/>
  </r>
  <r>
    <x v="4"/>
    <s v="B2B"/>
    <s v="37AACCS8629N1ZN"/>
    <n v="121374.8"/>
    <s v="R"/>
    <s v="37"/>
    <s v="04-11-2019"/>
    <s v="N"/>
    <s v="078/GS/2019-20"/>
    <n v="18"/>
    <n v="102860"/>
    <n v="18514.8"/>
    <m/>
    <m/>
    <n v="0"/>
    <s v="33BDAPS4553C2ZU"/>
    <s v="112019"/>
  </r>
  <r>
    <x v="4"/>
    <s v="B2B"/>
    <s v="37AACCS8629N1ZN"/>
    <n v="127607.56"/>
    <s v="R"/>
    <s v="37"/>
    <s v="21-11-2019"/>
    <s v="N"/>
    <s v="116/GS/2019-20"/>
    <n v="18"/>
    <n v="108142"/>
    <n v="19465.560000000001"/>
    <m/>
    <m/>
    <n v="0"/>
    <s v="33BDAPS4553C2ZU"/>
    <s v="112019"/>
  </r>
  <r>
    <x v="4"/>
    <s v="B2B"/>
    <s v="37AACCS8629N1ZN"/>
    <n v="104111.7"/>
    <s v="R"/>
    <s v="37"/>
    <s v="18-11-2019"/>
    <s v="N"/>
    <s v="088/GS/2019-20"/>
    <n v="18"/>
    <n v="88230.25"/>
    <n v="15881.44"/>
    <m/>
    <m/>
    <n v="0"/>
    <s v="33BDAPS4553C2ZU"/>
    <s v="112019"/>
  </r>
  <r>
    <x v="4"/>
    <s v="B2B"/>
    <s v="37AACCS8629N1ZN"/>
    <n v="142943.43"/>
    <s v="R"/>
    <s v="37"/>
    <s v="18-11-2019"/>
    <s v="N"/>
    <s v="098/GS/2019-20"/>
    <n v="18"/>
    <n v="121138.5"/>
    <n v="21804.93"/>
    <m/>
    <m/>
    <n v="0"/>
    <s v="33BDAPS4553C2ZU"/>
    <s v="112019"/>
  </r>
  <r>
    <x v="4"/>
    <s v="B2B"/>
    <s v="37AACCS8629N1ZN"/>
    <n v="109462.85"/>
    <s v="R"/>
    <s v="37"/>
    <s v="30-11-2019"/>
    <s v="N"/>
    <s v="122/GS/2019-20"/>
    <n v="18"/>
    <n v="92765.13"/>
    <n v="16697.72"/>
    <m/>
    <m/>
    <n v="0"/>
    <s v="33BDAPS4553C2ZU"/>
    <s v="112019"/>
  </r>
  <r>
    <x v="4"/>
    <s v="B2B"/>
    <s v="37AACCS8629N1ZN"/>
    <n v="127730.58"/>
    <s v="R"/>
    <s v="37"/>
    <s v="18-11-2019"/>
    <s v="N"/>
    <s v="094/GS/2019-20"/>
    <n v="18"/>
    <n v="108246.25"/>
    <n v="19484.330000000002"/>
    <m/>
    <m/>
    <n v="0"/>
    <s v="33BDAPS4553C2ZU"/>
    <s v="112019"/>
  </r>
  <r>
    <x v="4"/>
    <s v="B2B"/>
    <s v="37AACCS8629N1ZN"/>
    <n v="129739.82"/>
    <s v="R"/>
    <s v="37"/>
    <s v="19-11-2019"/>
    <s v="N"/>
    <s v="099/GS/2019-20"/>
    <n v="18"/>
    <n v="109949"/>
    <n v="19790.82"/>
    <m/>
    <m/>
    <n v="0"/>
    <s v="33BDAPS4553C2ZU"/>
    <s v="112019"/>
  </r>
  <r>
    <x v="4"/>
    <s v="B2B"/>
    <s v="37AACCS8629N1ZN"/>
    <n v="126336.41"/>
    <s v="R"/>
    <s v="37"/>
    <s v="21-11-2019"/>
    <s v="N"/>
    <s v="113/GS/2019-20"/>
    <n v="18"/>
    <n v="107064.75"/>
    <n v="19271.650000000001"/>
    <m/>
    <m/>
    <n v="0"/>
    <s v="33BDAPS4553C2ZU"/>
    <s v="112019"/>
  </r>
  <r>
    <x v="4"/>
    <s v="B2B"/>
    <s v="37AACCS8629N1ZN"/>
    <n v="126951.48"/>
    <s v="R"/>
    <s v="37"/>
    <s v="19-11-2019"/>
    <s v="N"/>
    <s v="100/GS/2019-20"/>
    <n v="18"/>
    <n v="107586"/>
    <n v="19365.48"/>
    <m/>
    <m/>
    <n v="0"/>
    <s v="33BDAPS4553C2ZU"/>
    <s v="112019"/>
  </r>
  <r>
    <x v="4"/>
    <s v="B2B"/>
    <s v="37AACCS8629N1ZN"/>
    <n v="124901.23"/>
    <s v="R"/>
    <s v="37"/>
    <s v="20-11-2019"/>
    <s v="N"/>
    <s v="103/GS/2019-20"/>
    <n v="18"/>
    <n v="105848.5"/>
    <n v="19052.73"/>
    <m/>
    <m/>
    <n v="0"/>
    <s v="33BDAPS4553C2ZU"/>
    <s v="112019"/>
  </r>
  <r>
    <x v="4"/>
    <s v="B2B"/>
    <s v="37AACCS8629N1ZN"/>
    <n v="102922.55"/>
    <s v="R"/>
    <s v="37"/>
    <s v="04-11-2019"/>
    <s v="N"/>
    <s v="079/GS/2019-20"/>
    <n v="18"/>
    <n v="87222.5"/>
    <n v="15700.05"/>
    <m/>
    <m/>
    <n v="0"/>
    <s v="33BDAPS4553C2ZU"/>
    <s v="112019"/>
  </r>
  <r>
    <x v="4"/>
    <s v="B2B"/>
    <s v="37AACCS8629N1ZN"/>
    <n v="129206.76"/>
    <s v="R"/>
    <s v="37"/>
    <s v="04-11-2019"/>
    <s v="N"/>
    <s v="082/GS/2019-20"/>
    <n v="18"/>
    <n v="109497.25"/>
    <n v="19709.509999999998"/>
    <m/>
    <m/>
    <n v="0"/>
    <s v="33BDAPS4553C2ZU"/>
    <s v="112019"/>
  </r>
  <r>
    <x v="4"/>
    <s v="B2B"/>
    <s v="37AACCS8629N1ZN"/>
    <n v="103906.67"/>
    <s v="R"/>
    <s v="37"/>
    <s v="21-11-2019"/>
    <s v="N"/>
    <s v="110/GS/2019-20"/>
    <n v="18"/>
    <n v="88056.5"/>
    <n v="15850.17"/>
    <m/>
    <m/>
    <n v="0"/>
    <s v="33BDAPS4553C2ZU"/>
    <s v="112019"/>
  </r>
  <r>
    <x v="4"/>
    <s v="B2B"/>
    <s v="37AACCS8629N1ZN"/>
    <n v="107843.15"/>
    <s v="R"/>
    <s v="37"/>
    <s v="20-11-2019"/>
    <s v="N"/>
    <s v="107/GS/2019-20"/>
    <n v="18"/>
    <n v="91392.5"/>
    <n v="16450.650000000001"/>
    <m/>
    <m/>
    <n v="0"/>
    <s v="33BDAPS4553C2ZU"/>
    <s v="112019"/>
  </r>
  <r>
    <x v="4"/>
    <s v="B2B"/>
    <s v="37AACCS8629N1ZN"/>
    <n v="128427.66"/>
    <s v="R"/>
    <s v="37"/>
    <s v="25-11-2019"/>
    <s v="N"/>
    <s v="117/GS/2019-20"/>
    <n v="18"/>
    <n v="108837"/>
    <n v="19590.66"/>
    <m/>
    <m/>
    <n v="0"/>
    <s v="33BDAPS4553C2ZU"/>
    <s v="112019"/>
  </r>
  <r>
    <x v="4"/>
    <s v="B2B"/>
    <s v="37AACCS8629N1ZN"/>
    <n v="126418.42"/>
    <s v="R"/>
    <s v="37"/>
    <s v="18-11-2019"/>
    <s v="N"/>
    <s v="089/GS/2019-20"/>
    <n v="18"/>
    <n v="107134.25"/>
    <n v="19284.169999999998"/>
    <m/>
    <m/>
    <n v="0"/>
    <s v="33BDAPS4553C2ZU"/>
    <s v="112019"/>
  </r>
  <r>
    <x v="4"/>
    <s v="B2B"/>
    <s v="37AACCS8629N1ZN"/>
    <n v="126705.45"/>
    <s v="R"/>
    <s v="37"/>
    <s v="18-11-2019"/>
    <s v="N"/>
    <s v="095/GS/2019-20"/>
    <n v="18"/>
    <n v="107377.5"/>
    <n v="19327.95"/>
    <m/>
    <m/>
    <n v="0"/>
    <s v="33BDAPS4553C2ZU"/>
    <s v="112019"/>
  </r>
  <r>
    <x v="4"/>
    <s v="B2B"/>
    <s v="37AACCS8629N1ZN"/>
    <n v="122809.98"/>
    <s v="R"/>
    <s v="37"/>
    <s v="18-11-2019"/>
    <s v="N"/>
    <s v="093/GS/2019-20"/>
    <n v="18"/>
    <n v="104076.25"/>
    <n v="18733.73"/>
    <m/>
    <m/>
    <n v="0"/>
    <s v="33BDAPS4553C2ZU"/>
    <s v="112019"/>
  </r>
  <r>
    <x v="4"/>
    <s v="B2B"/>
    <s v="37AACCS8629N1ZN"/>
    <n v="126664.45"/>
    <s v="R"/>
    <s v="37"/>
    <s v="04-11-2019"/>
    <s v="N"/>
    <s v="083/GS/2019-20"/>
    <n v="18"/>
    <n v="107342.75"/>
    <n v="19321.689999999999"/>
    <m/>
    <m/>
    <n v="0"/>
    <s v="33BDAPS4553C2ZU"/>
    <s v="112019"/>
  </r>
  <r>
    <x v="4"/>
    <s v="B2B"/>
    <s v="37AACCS8629N1ZN"/>
    <n v="107351.09"/>
    <s v="R"/>
    <s v="37"/>
    <s v="21-11-2019"/>
    <s v="N"/>
    <s v="114/GS/2019-20"/>
    <n v="18"/>
    <n v="90975.5"/>
    <n v="16375.59"/>
    <m/>
    <m/>
    <n v="0"/>
    <s v="33BDAPS4553C2ZU"/>
    <s v="112019"/>
  </r>
  <r>
    <x v="4"/>
    <s v="B2B"/>
    <s v="37AACCS8629N1ZN"/>
    <n v="125967.36"/>
    <s v="R"/>
    <s v="37"/>
    <s v="21-11-2019"/>
    <s v="N"/>
    <s v="109/GS/2019-20"/>
    <n v="18"/>
    <n v="106752"/>
    <n v="19215.36"/>
    <m/>
    <m/>
    <n v="0"/>
    <s v="33BDAPS4553C2ZU"/>
    <s v="112019"/>
  </r>
  <r>
    <x v="4"/>
    <s v="B2B"/>
    <s v="37AACCS8629N1ZN"/>
    <n v="124081.13"/>
    <s v="R"/>
    <s v="37"/>
    <s v="20-11-2019"/>
    <s v="N"/>
    <s v="104/GS/2019-20"/>
    <n v="18"/>
    <n v="105153.5"/>
    <n v="18927.63"/>
    <m/>
    <m/>
    <n v="0"/>
    <s v="33BDAPS4553C2ZU"/>
    <s v="112019"/>
  </r>
  <r>
    <x v="4"/>
    <s v="B2B"/>
    <s v="37AACCS8629N1ZN"/>
    <n v="104870.29"/>
    <s v="R"/>
    <s v="37"/>
    <s v="30-11-2019"/>
    <s v="N"/>
    <s v="120/GS/2019-20"/>
    <n v="18"/>
    <n v="88873.13"/>
    <n v="15997.16"/>
    <m/>
    <m/>
    <n v="0"/>
    <s v="33BDAPS4553C2ZU"/>
    <s v="112019"/>
  </r>
  <r>
    <x v="4"/>
    <s v="B2B"/>
    <s v="37AACCS8629N1ZN"/>
    <n v="127525.55"/>
    <s v="R"/>
    <s v="37"/>
    <s v="19-11-2019"/>
    <s v="N"/>
    <s v="101/GS/2019-20"/>
    <n v="18"/>
    <n v="108072.5"/>
    <n v="19453.05"/>
    <m/>
    <m/>
    <n v="0"/>
    <s v="33BDAPS4553C2ZU"/>
    <s v="112019"/>
  </r>
  <r>
    <x v="4"/>
    <s v="B2B"/>
    <s v="37AACCS8629N1ZN"/>
    <n v="121825.86"/>
    <s v="R"/>
    <s v="37"/>
    <s v="20-11-2019"/>
    <s v="N"/>
    <s v="108/GS/2019-20"/>
    <n v="18"/>
    <n v="103242.25"/>
    <n v="18583.599999999999"/>
    <m/>
    <m/>
    <n v="0"/>
    <s v="33BDAPS4553C2ZU"/>
    <s v="112019"/>
  </r>
  <r>
    <x v="4"/>
    <s v="B2B"/>
    <s v="37AACCS8629N1ZN"/>
    <n v="103742.65"/>
    <s v="R"/>
    <s v="37"/>
    <s v="09-11-2019"/>
    <s v="N"/>
    <s v="086/GS/2019-20"/>
    <n v="18"/>
    <n v="87917.5"/>
    <n v="15825.15"/>
    <m/>
    <m/>
    <n v="0"/>
    <s v="33BDAPS4553C2ZU"/>
    <s v="112019"/>
  </r>
  <r>
    <x v="4"/>
    <s v="B2B"/>
    <s v="37AACCS8629N1ZN"/>
    <n v="125475.3"/>
    <s v="R"/>
    <s v="37"/>
    <s v="18-11-2019"/>
    <s v="N"/>
    <s v="092/GS/2019-20"/>
    <n v="18"/>
    <n v="106335"/>
    <n v="19140.3"/>
    <m/>
    <m/>
    <n v="0"/>
    <s v="33BDAPS4553C2ZU"/>
    <s v="112019"/>
  </r>
  <r>
    <x v="4"/>
    <s v="B2B"/>
    <s v="37AACCS8629N1ZN"/>
    <n v="106489.99"/>
    <s v="R"/>
    <s v="37"/>
    <s v="26-11-2019"/>
    <s v="N"/>
    <s v="118/GS/2019-20"/>
    <n v="18"/>
    <n v="90245.75"/>
    <n v="16244.24"/>
    <m/>
    <m/>
    <n v="0"/>
    <s v="33BDAPS4553C2ZU"/>
    <s v="112019"/>
  </r>
  <r>
    <x v="4"/>
    <s v="B2B"/>
    <s v="37AACCS8629N1ZN"/>
    <n v="140237.1"/>
    <s v="R"/>
    <s v="37"/>
    <s v="18-11-2019"/>
    <s v="N"/>
    <s v="096/GS/2019-20"/>
    <n v="18"/>
    <n v="118845"/>
    <n v="21392.1"/>
    <m/>
    <m/>
    <n v="0"/>
    <s v="33BDAPS4553C2ZU"/>
    <s v="112019"/>
  </r>
  <r>
    <x v="5"/>
    <s v="B2B"/>
    <s v="37AACCS8629N1ZN"/>
    <n v="103291.6"/>
    <s v="R"/>
    <s v="37"/>
    <s v="01-10-2019"/>
    <s v="N"/>
    <s v="070/GS/2019-20"/>
    <n v="18"/>
    <n v="87535.25"/>
    <n v="15756.35"/>
    <m/>
    <m/>
    <n v="0"/>
    <s v="33BDAPS4553C2ZU"/>
    <s v="102019"/>
  </r>
  <r>
    <x v="5"/>
    <s v="B2B"/>
    <s v="37AACCS8629N1ZN"/>
    <n v="104808.78"/>
    <s v="R"/>
    <s v="37"/>
    <s v="01-10-2019"/>
    <s v="N"/>
    <s v="073/GS/2019-20"/>
    <n v="18"/>
    <n v="88821"/>
    <n v="15987.78"/>
    <m/>
    <m/>
    <n v="0"/>
    <s v="33BDAPS4553C2ZU"/>
    <s v="102019"/>
  </r>
  <r>
    <x v="5"/>
    <s v="B2B"/>
    <s v="37AACCS8629N1ZN"/>
    <n v="124778.22"/>
    <s v="R"/>
    <s v="37"/>
    <s v="01-10-2019"/>
    <s v="N"/>
    <s v="074/GS/2019-20"/>
    <n v="18"/>
    <n v="105744.25"/>
    <n v="19033.97"/>
    <m/>
    <m/>
    <n v="0"/>
    <s v="33BDAPS4553C2ZU"/>
    <s v="102019"/>
  </r>
  <r>
    <x v="5"/>
    <s v="B2B"/>
    <s v="37AACCS8629N1ZN"/>
    <n v="124532.19"/>
    <s v="R"/>
    <s v="37"/>
    <s v="03-10-2019"/>
    <s v="N"/>
    <s v="077/GS/2019-20"/>
    <n v="18"/>
    <n v="105535.75"/>
    <n v="18996.439999999999"/>
    <m/>
    <m/>
    <n v="0"/>
    <s v="33BDAPS4553C2ZU"/>
    <s v="102019"/>
  </r>
  <r>
    <x v="5"/>
    <s v="B2B"/>
    <s v="37AACCS8629N1ZN"/>
    <n v="127136.01"/>
    <s v="R"/>
    <s v="37"/>
    <s v="03-10-2019"/>
    <s v="N"/>
    <s v="075/GS/2019-20"/>
    <n v="18"/>
    <n v="107742.38"/>
    <n v="19393.63"/>
    <m/>
    <m/>
    <n v="0"/>
    <s v="33BDAPS4553C2ZU"/>
    <s v="102019"/>
  </r>
  <r>
    <x v="5"/>
    <s v="B2B"/>
    <s v="37AACCS8629N1ZN"/>
    <n v="123917.11"/>
    <s v="R"/>
    <s v="37"/>
    <s v="03-10-2019"/>
    <s v="N"/>
    <s v="076/GS/2019-20"/>
    <n v="18"/>
    <n v="105014.5"/>
    <n v="18902.61"/>
    <m/>
    <m/>
    <n v="0"/>
    <s v="33BDAPS4553C2ZU"/>
    <s v="102019"/>
  </r>
  <r>
    <x v="5"/>
    <s v="B2B"/>
    <s v="37AACCS8629N1ZN"/>
    <n v="103127.58"/>
    <s v="R"/>
    <s v="37"/>
    <s v="01-10-2019"/>
    <s v="N"/>
    <s v="069/GS/2019-20"/>
    <n v="18"/>
    <n v="87396.25"/>
    <n v="15731.33"/>
    <m/>
    <m/>
    <n v="0"/>
    <s v="33BDAPS4553C2ZU"/>
    <s v="102019"/>
  </r>
  <r>
    <x v="5"/>
    <s v="B2B"/>
    <s v="37AACCS8629N1ZN"/>
    <n v="125680.33"/>
    <s v="R"/>
    <s v="37"/>
    <s v="01-10-2019"/>
    <s v="N"/>
    <s v="072/GS/2019-20"/>
    <n v="18"/>
    <n v="106508.75"/>
    <n v="19171.580000000002"/>
    <m/>
    <m/>
    <n v="0"/>
    <s v="33BDAPS4553C2ZU"/>
    <s v="102019"/>
  </r>
  <r>
    <x v="5"/>
    <s v="B2B"/>
    <s v="37AACCS8629N1ZN"/>
    <n v="104480.74"/>
    <s v="R"/>
    <s v="37"/>
    <s v="01-10-2019"/>
    <s v="N"/>
    <s v="071/GS/2019-20"/>
    <n v="18"/>
    <n v="88543"/>
    <n v="15937.74"/>
    <m/>
    <m/>
    <n v="0"/>
    <s v="33BDAPS4553C2ZU"/>
    <s v="102019"/>
  </r>
  <r>
    <x v="6"/>
    <s v="B2B"/>
    <s v="37AACCS8629N1ZN"/>
    <n v="105341.85"/>
    <s v="R"/>
    <s v="37"/>
    <s v="21-09-2019"/>
    <s v="N"/>
    <s v="041/GS/2019-20"/>
    <n v="18"/>
    <n v="89272.75"/>
    <n v="16069.1"/>
    <m/>
    <m/>
    <n v="0"/>
    <s v="33BDAPS4553C2ZU"/>
    <s v="092019"/>
  </r>
  <r>
    <x v="6"/>
    <s v="B2B"/>
    <s v="37AACCS8629N1ZN"/>
    <n v="124655.2"/>
    <s v="R"/>
    <s v="37"/>
    <s v="26-09-2019"/>
    <s v="N"/>
    <s v="051/GS/2019-20"/>
    <n v="18"/>
    <n v="105640"/>
    <n v="19015.2"/>
    <m/>
    <m/>
    <n v="0"/>
    <s v="33BDAPS4553C2ZU"/>
    <s v="092019"/>
  </r>
  <r>
    <x v="6"/>
    <s v="B2B"/>
    <s v="37AACCS8629N1ZN"/>
    <n v="104931.8"/>
    <s v="R"/>
    <s v="37"/>
    <s v="21-09-2019"/>
    <s v="N"/>
    <s v="044/GS/2019-20"/>
    <n v="18"/>
    <n v="88925.25"/>
    <n v="16006.55"/>
    <m/>
    <m/>
    <n v="0"/>
    <s v="33BDAPS4553C2ZU"/>
    <s v="092019"/>
  </r>
  <r>
    <x v="6"/>
    <s v="B2B"/>
    <s v="37AACCS8629N1ZN"/>
    <n v="124675.71"/>
    <s v="R"/>
    <s v="37"/>
    <s v="30-09-2019"/>
    <s v="N"/>
    <s v="068/GS/2019-20"/>
    <n v="18"/>
    <n v="105657.38"/>
    <n v="19018.330000000002"/>
    <m/>
    <m/>
    <n v="0"/>
    <s v="33BDAPS4553C2ZU"/>
    <s v="092019"/>
  </r>
  <r>
    <x v="6"/>
    <s v="B2B"/>
    <s v="37AACCS8629N1ZN"/>
    <n v="123384.05"/>
    <s v="R"/>
    <s v="37"/>
    <s v="30-09-2019"/>
    <s v="N"/>
    <s v="064/GS/2019-20"/>
    <n v="18"/>
    <n v="104562.75"/>
    <n v="18821.3"/>
    <m/>
    <m/>
    <n v="0"/>
    <s v="33BDAPS4553C2ZU"/>
    <s v="092019"/>
  </r>
  <r>
    <x v="6"/>
    <s v="B2B"/>
    <s v="37AACCS8629N1ZN"/>
    <n v="124245.15"/>
    <s v="R"/>
    <s v="37"/>
    <s v="26-09-2019"/>
    <s v="N"/>
    <s v="048/GS/2019-20"/>
    <n v="18"/>
    <n v="105292.5"/>
    <n v="18952.650000000001"/>
    <m/>
    <m/>
    <n v="0"/>
    <s v="33BDAPS4553C2ZU"/>
    <s v="092019"/>
  </r>
  <r>
    <x v="6"/>
    <s v="B2B"/>
    <s v="37AACCS8629N1ZN"/>
    <n v="126561.94"/>
    <s v="R"/>
    <s v="37"/>
    <s v="27-09-2019"/>
    <s v="N"/>
    <s v="058/GS/2019-20"/>
    <n v="18"/>
    <n v="107255.88"/>
    <n v="19306.060000000001"/>
    <m/>
    <m/>
    <n v="0"/>
    <s v="33BDAPS4553C2ZU"/>
    <s v="092019"/>
  </r>
  <r>
    <x v="6"/>
    <s v="B2B"/>
    <s v="37AACCS8629N1ZN"/>
    <n v="106982.05"/>
    <s v="R"/>
    <s v="37"/>
    <s v="27-09-2019"/>
    <s v="N"/>
    <s v="054/GS/2019-20"/>
    <n v="18"/>
    <n v="90662.75"/>
    <n v="16319.3"/>
    <m/>
    <m/>
    <n v="0"/>
    <s v="33BDAPS4553C2ZU"/>
    <s v="092019"/>
  </r>
  <r>
    <x v="6"/>
    <s v="B2B"/>
    <s v="37AACCS8629N1ZN"/>
    <n v="124040.13"/>
    <s v="R"/>
    <s v="37"/>
    <s v="27-09-2019"/>
    <s v="N"/>
    <s v="060/GS/2019-20"/>
    <n v="18"/>
    <n v="105118.75"/>
    <n v="18921.38"/>
    <m/>
    <m/>
    <n v="0"/>
    <s v="33BDAPS4553C2ZU"/>
    <s v="092019"/>
  </r>
  <r>
    <x v="6"/>
    <s v="B2B"/>
    <s v="37AACCS8629N1ZN"/>
    <n v="104111.7"/>
    <s v="R"/>
    <s v="37"/>
    <s v="30-09-2019"/>
    <s v="N"/>
    <s v="065/GS/2019-20"/>
    <n v="18"/>
    <n v="88230.25"/>
    <n v="15881.44"/>
    <m/>
    <m/>
    <n v="0"/>
    <s v="33BDAPS4553C2ZU"/>
    <s v="092019"/>
  </r>
  <r>
    <x v="6"/>
    <s v="B2B"/>
    <s v="37AACCS8629N1ZN"/>
    <n v="105628.88"/>
    <s v="R"/>
    <s v="37"/>
    <s v="21-09-2019"/>
    <s v="N"/>
    <s v="042/GS/2019-20"/>
    <n v="18"/>
    <n v="89516"/>
    <n v="16112.88"/>
    <m/>
    <m/>
    <n v="0"/>
    <s v="33BDAPS4553C2ZU"/>
    <s v="092019"/>
  </r>
  <r>
    <x v="6"/>
    <s v="B2B"/>
    <s v="37AACCS8629N1ZN"/>
    <n v="144112.07999999999"/>
    <s v="R"/>
    <s v="37"/>
    <s v="27-09-2019"/>
    <s v="N"/>
    <s v="059/GS/2019-20"/>
    <n v="18"/>
    <n v="122128.88"/>
    <n v="21983.200000000001"/>
    <m/>
    <m/>
    <n v="0"/>
    <s v="33BDAPS4553C2ZU"/>
    <s v="092019"/>
  </r>
  <r>
    <x v="6"/>
    <s v="B2B"/>
    <s v="37AACCS8629N1ZN"/>
    <n v="105259.84"/>
    <s v="R"/>
    <s v="37"/>
    <s v="21-09-2019"/>
    <s v="N"/>
    <s v="045/GS/2019-20"/>
    <n v="18"/>
    <n v="89203.25"/>
    <n v="16056.59"/>
    <m/>
    <m/>
    <n v="0"/>
    <s v="33BDAPS4553C2ZU"/>
    <s v="092019"/>
  </r>
  <r>
    <x v="6"/>
    <s v="B2B"/>
    <s v="37AACCS8629N1ZN"/>
    <n v="127812.59"/>
    <s v="R"/>
    <s v="37"/>
    <s v="28-09-2019"/>
    <s v="N"/>
    <s v="061/GS/2019-20"/>
    <n v="18"/>
    <n v="108315.75"/>
    <n v="19496.830000000002"/>
    <m/>
    <m/>
    <n v="0"/>
    <s v="33BDAPS4553C2ZU"/>
    <s v="092019"/>
  </r>
  <r>
    <x v="6"/>
    <s v="B2B"/>
    <s v="37AACCS8629N1ZN"/>
    <n v="103373.61"/>
    <s v="R"/>
    <s v="37"/>
    <s v="26-09-2019"/>
    <s v="N"/>
    <s v="049/GS/2019-20"/>
    <n v="18"/>
    <n v="87604.75"/>
    <n v="15768.85"/>
    <m/>
    <m/>
    <n v="0"/>
    <s v="33BDAPS4553C2ZU"/>
    <s v="092019"/>
  </r>
  <r>
    <x v="6"/>
    <s v="B2B"/>
    <s v="37AACCS8629N1ZN"/>
    <n v="124409.17"/>
    <s v="R"/>
    <s v="37"/>
    <s v="27-09-2019"/>
    <s v="N"/>
    <s v="055/GS/2019-20"/>
    <n v="18"/>
    <n v="105431.5"/>
    <n v="18977.669999999998"/>
    <m/>
    <m/>
    <n v="0"/>
    <s v="33BDAPS4553C2ZU"/>
    <s v="092019"/>
  </r>
  <r>
    <x v="6"/>
    <s v="B2B"/>
    <s v="37AACCS8629N1ZN"/>
    <n v="124573.19"/>
    <s v="R"/>
    <s v="37"/>
    <s v="23-09-2019"/>
    <s v="N"/>
    <s v="046/GS/2019-20"/>
    <n v="18"/>
    <n v="105570.5"/>
    <n v="19002.689999999999"/>
    <m/>
    <m/>
    <n v="0"/>
    <s v="33BDAPS4553C2ZU"/>
    <s v="092019"/>
  </r>
  <r>
    <x v="6"/>
    <s v="B2B"/>
    <s v="37AACCS8629N1ZN"/>
    <n v="125516.31"/>
    <s v="R"/>
    <s v="37"/>
    <s v="30-09-2019"/>
    <s v="N"/>
    <s v="066/GS/2019-20"/>
    <n v="18"/>
    <n v="106369.75"/>
    <n v="19146.560000000001"/>
    <m/>
    <m/>
    <n v="0"/>
    <s v="33BDAPS4553C2ZU"/>
    <s v="092019"/>
  </r>
  <r>
    <x v="6"/>
    <s v="B2B"/>
    <s v="37AACCS8629N1ZN"/>
    <n v="105505.87"/>
    <s v="R"/>
    <s v="37"/>
    <s v="21-09-2019"/>
    <s v="N"/>
    <s v="043/GS/2019-20"/>
    <n v="18"/>
    <n v="89411.75"/>
    <n v="16094.11"/>
    <m/>
    <m/>
    <n v="0"/>
    <s v="33BDAPS4553C2ZU"/>
    <s v="092019"/>
  </r>
  <r>
    <x v="6"/>
    <s v="B2B"/>
    <s v="37AACCS8629N1ZN"/>
    <n v="127443.54"/>
    <s v="R"/>
    <s v="37"/>
    <s v="28-09-2019"/>
    <s v="N"/>
    <s v="062/GS/2019-20"/>
    <n v="18"/>
    <n v="108003"/>
    <n v="19440.54"/>
    <m/>
    <m/>
    <n v="0"/>
    <s v="33BDAPS4553C2ZU"/>
    <s v="092019"/>
  </r>
  <r>
    <x v="6"/>
    <s v="B2B"/>
    <s v="37AACCS8629N1ZN"/>
    <n v="124409.17"/>
    <s v="R"/>
    <s v="37"/>
    <s v="27-09-2019"/>
    <s v="N"/>
    <s v="052/GS/2019-20"/>
    <n v="18"/>
    <n v="105431.5"/>
    <n v="18977.669999999998"/>
    <m/>
    <m/>
    <n v="0"/>
    <s v="33BDAPS4553C2ZU"/>
    <s v="092019"/>
  </r>
  <r>
    <x v="6"/>
    <s v="B2B"/>
    <s v="37AACCS8629N1ZN"/>
    <n v="123015"/>
    <s v="R"/>
    <s v="37"/>
    <s v="27-09-2019"/>
    <s v="N"/>
    <s v="056/GS/2019-20"/>
    <n v="18"/>
    <n v="104250"/>
    <n v="18765"/>
    <m/>
    <m/>
    <n v="0"/>
    <s v="33BDAPS4553C2ZU"/>
    <s v="092019"/>
  </r>
  <r>
    <x v="6"/>
    <s v="B2B"/>
    <s v="37AACCS8629N1ZN"/>
    <n v="123671.08"/>
    <s v="R"/>
    <s v="37"/>
    <s v="26-09-2019"/>
    <s v="N"/>
    <s v="047/GS/2019-20"/>
    <n v="18"/>
    <n v="104806"/>
    <n v="18865.080000000002"/>
    <m/>
    <m/>
    <n v="0"/>
    <s v="33BDAPS4553C2ZU"/>
    <s v="092019"/>
  </r>
  <r>
    <x v="6"/>
    <s v="B2B"/>
    <s v="37AACCS8629N1ZN"/>
    <n v="124614.2"/>
    <s v="R"/>
    <s v="37"/>
    <s v="26-09-2019"/>
    <s v="N"/>
    <s v="050/GS/2019-20"/>
    <n v="18"/>
    <n v="105605.25"/>
    <n v="19008.939999999999"/>
    <m/>
    <m/>
    <n v="0"/>
    <s v="33BDAPS4553C2ZU"/>
    <s v="092019"/>
  </r>
  <r>
    <x v="6"/>
    <s v="B2B"/>
    <s v="37AACCS8629N1ZN"/>
    <n v="124081.13"/>
    <s v="R"/>
    <s v="37"/>
    <s v="30-09-2019"/>
    <s v="N"/>
    <s v="067/GS/2019-20"/>
    <n v="18"/>
    <n v="105153.5"/>
    <n v="18927.63"/>
    <m/>
    <m/>
    <n v="0"/>
    <s v="33BDAPS4553C2ZU"/>
    <s v="092019"/>
  </r>
  <r>
    <x v="6"/>
    <s v="B2B"/>
    <s v="37AACCS8629N1ZN"/>
    <n v="124901.23"/>
    <s v="R"/>
    <s v="37"/>
    <s v="27-09-2019"/>
    <s v="N"/>
    <s v="053/GS/2019-20"/>
    <n v="18"/>
    <n v="105848.5"/>
    <n v="19052.73"/>
    <m/>
    <m/>
    <n v="0"/>
    <s v="33BDAPS4553C2ZU"/>
    <s v="092019"/>
  </r>
  <r>
    <x v="6"/>
    <s v="B2B"/>
    <s v="37AACCS8629N1ZN"/>
    <n v="124122.14"/>
    <s v="R"/>
    <s v="37"/>
    <s v="27-09-2019"/>
    <s v="N"/>
    <s v="057/GS/2019-20"/>
    <n v="18"/>
    <n v="105188.25"/>
    <n v="18933.89"/>
    <m/>
    <m/>
    <n v="0"/>
    <s v="33BDAPS4553C2ZU"/>
    <s v="092019"/>
  </r>
  <r>
    <x v="7"/>
    <s v="B2B"/>
    <s v="37AACCS8629N1ZN"/>
    <n v="85408.4"/>
    <s v="R"/>
    <s v="37"/>
    <s v="11-08-2019"/>
    <s v="N"/>
    <s v="028/GS/2019-20"/>
    <n v="18"/>
    <n v="72380"/>
    <n v="13028.4"/>
    <m/>
    <m/>
    <n v="0"/>
    <s v="33BDAPS4553C2ZU"/>
    <s v="082019"/>
  </r>
  <r>
    <x v="7"/>
    <s v="B2B"/>
    <s v="37AACCS8629N1ZN"/>
    <n v="155122.79999999999"/>
    <s v="R"/>
    <s v="37"/>
    <s v="13-08-2019"/>
    <s v="N"/>
    <s v="038/GS/2019-20"/>
    <n v="18"/>
    <n v="131460"/>
    <n v="23662.799999999999"/>
    <m/>
    <m/>
    <n v="0"/>
    <s v="33BDAPS4553C2ZU"/>
    <s v="082019"/>
  </r>
  <r>
    <x v="7"/>
    <s v="B2B"/>
    <s v="37AACCS8629N1ZN"/>
    <n v="127534.39999999999"/>
    <s v="R"/>
    <s v="37"/>
    <s v="11-08-2019"/>
    <s v="N"/>
    <s v="031/GS/2019-20"/>
    <n v="18"/>
    <n v="108080"/>
    <n v="19454.400000000001"/>
    <m/>
    <m/>
    <n v="0"/>
    <s v="33BDAPS4553C2ZU"/>
    <s v="082019"/>
  </r>
  <r>
    <x v="7"/>
    <s v="B2B"/>
    <s v="37AACCS8629N1ZN"/>
    <n v="106884.4"/>
    <s v="R"/>
    <s v="37"/>
    <s v="11-08-2019"/>
    <s v="N"/>
    <s v="025/GS/2019-20"/>
    <n v="18"/>
    <n v="90580"/>
    <n v="16304.4"/>
    <m/>
    <m/>
    <n v="0"/>
    <s v="33BDAPS4553C2ZU"/>
    <s v="082019"/>
  </r>
  <r>
    <x v="7"/>
    <s v="B2B"/>
    <s v="37AACCS8629N1ZN"/>
    <n v="133399"/>
    <s v="R"/>
    <s v="37"/>
    <s v="10-08-2019"/>
    <s v="N"/>
    <s v="021/GS/2019-20"/>
    <n v="18"/>
    <n v="113050"/>
    <n v="20349"/>
    <m/>
    <m/>
    <n v="0"/>
    <s v="33BDAPS4553C2ZU"/>
    <s v="082019"/>
  </r>
  <r>
    <x v="7"/>
    <s v="B2B"/>
    <s v="37AACCS8629N1ZN"/>
    <n v="102341.4"/>
    <s v="R"/>
    <s v="37"/>
    <s v="06-08-2019"/>
    <s v="N"/>
    <s v="015/GS/2019-20"/>
    <n v="18"/>
    <n v="86730"/>
    <n v="15611.4"/>
    <m/>
    <m/>
    <n v="0"/>
    <s v="33BDAPS4553C2ZU"/>
    <s v="082019"/>
  </r>
  <r>
    <x v="7"/>
    <s v="B2B"/>
    <s v="37AACCS8629N1ZN"/>
    <n v="127038.8"/>
    <s v="R"/>
    <s v="37"/>
    <s v="08-08-2019"/>
    <s v="N"/>
    <s v="019/GS/2019-20"/>
    <n v="18"/>
    <n v="107660"/>
    <n v="19378.8"/>
    <m/>
    <m/>
    <n v="0"/>
    <s v="33BDAPS4553C2ZU"/>
    <s v="082019"/>
  </r>
  <r>
    <x v="7"/>
    <s v="B2B"/>
    <s v="37AACCS8629N1ZN"/>
    <n v="105728"/>
    <s v="R"/>
    <s v="37"/>
    <s v="10-08-2019"/>
    <s v="N"/>
    <s v="022/GS/2019-20"/>
    <n v="18"/>
    <n v="89600"/>
    <n v="16128"/>
    <m/>
    <m/>
    <n v="0"/>
    <s v="33BDAPS4553C2ZU"/>
    <s v="082019"/>
  </r>
  <r>
    <x v="7"/>
    <s v="B2B"/>
    <s v="37AACCS8629N1ZN"/>
    <n v="85078"/>
    <s v="R"/>
    <s v="37"/>
    <s v="11-08-2019"/>
    <s v="N"/>
    <s v="029/GS/2019-20"/>
    <n v="18"/>
    <n v="72100"/>
    <n v="12978"/>
    <m/>
    <m/>
    <n v="0"/>
    <s v="33BDAPS4553C2ZU"/>
    <s v="082019"/>
  </r>
  <r>
    <x v="7"/>
    <s v="B2B"/>
    <s v="37AACCS8629N1ZN"/>
    <n v="124560.8"/>
    <s v="R"/>
    <s v="37"/>
    <s v="12-08-2019"/>
    <s v="N"/>
    <s v="032/GS/2019-20"/>
    <n v="18"/>
    <n v="105560"/>
    <n v="19000.8"/>
    <m/>
    <m/>
    <n v="0"/>
    <s v="33BDAPS4553C2ZU"/>
    <s v="082019"/>
  </r>
  <r>
    <x v="7"/>
    <s v="B2B"/>
    <s v="37AACCS8629N1ZN"/>
    <n v="155453.20000000001"/>
    <s v="R"/>
    <s v="37"/>
    <s v="13-08-2019"/>
    <s v="N"/>
    <s v="039/GS/2019-20"/>
    <n v="18"/>
    <n v="131740"/>
    <n v="23713.200000000001"/>
    <m/>
    <m/>
    <n v="0"/>
    <s v="33BDAPS4553C2ZU"/>
    <s v="082019"/>
  </r>
  <r>
    <x v="7"/>
    <s v="B2B"/>
    <s v="37AACCS8629N1ZN"/>
    <n v="124767.3"/>
    <s v="R"/>
    <s v="37"/>
    <s v="12-08-2019"/>
    <s v="N"/>
    <s v="035/GS/2019-20"/>
    <n v="18"/>
    <n v="105735"/>
    <n v="19032.3"/>
    <m/>
    <m/>
    <n v="0"/>
    <s v="33BDAPS4553C2ZU"/>
    <s v="082019"/>
  </r>
  <r>
    <x v="7"/>
    <s v="B2B"/>
    <s v="37AACCS8629N1ZN"/>
    <n v="132242.6"/>
    <s v="R"/>
    <s v="37"/>
    <s v="11-08-2019"/>
    <s v="N"/>
    <s v="026/GS/2019-20"/>
    <n v="18"/>
    <n v="112070"/>
    <n v="20172.599999999999"/>
    <m/>
    <m/>
    <n v="0"/>
    <s v="33BDAPS4553C2ZU"/>
    <s v="082019"/>
  </r>
  <r>
    <x v="7"/>
    <s v="B2B"/>
    <s v="37AACCS8629N1ZN"/>
    <n v="104984.6"/>
    <s v="R"/>
    <s v="37"/>
    <s v="06-08-2019"/>
    <s v="N"/>
    <s v="016/GS/2019-20"/>
    <n v="18"/>
    <n v="88970"/>
    <n v="16014.6"/>
    <m/>
    <m/>
    <n v="0"/>
    <s v="33BDAPS4553C2ZU"/>
    <s v="082019"/>
  </r>
  <r>
    <x v="7"/>
    <s v="B2B"/>
    <s v="37AACCS8629N1ZN"/>
    <n v="106471.4"/>
    <s v="R"/>
    <s v="37"/>
    <s v="10-08-2019"/>
    <s v="N"/>
    <s v="023/GS/2019-20"/>
    <n v="18"/>
    <n v="90230"/>
    <n v="16241.4"/>
    <m/>
    <m/>
    <n v="0"/>
    <s v="33BDAPS4553C2ZU"/>
    <s v="082019"/>
  </r>
  <r>
    <x v="7"/>
    <s v="B2B"/>
    <s v="37AACCS8629N1ZN"/>
    <n v="105356.3"/>
    <s v="R"/>
    <s v="37"/>
    <s v="12-08-2019"/>
    <s v="N"/>
    <s v="033/GS/2019-20"/>
    <n v="18"/>
    <n v="89285"/>
    <n v="16071.3"/>
    <m/>
    <m/>
    <n v="0"/>
    <s v="33BDAPS4553C2ZU"/>
    <s v="082019"/>
  </r>
  <r>
    <x v="7"/>
    <s v="B2B"/>
    <s v="37AACCS8629N1ZN"/>
    <n v="141948.1"/>
    <s v="R"/>
    <s v="37"/>
    <s v="13-08-2019"/>
    <s v="N"/>
    <s v="036/GS/2019-20"/>
    <n v="18"/>
    <n v="120295"/>
    <n v="21653.1"/>
    <m/>
    <m/>
    <n v="0"/>
    <s v="33BDAPS4553C2ZU"/>
    <s v="082019"/>
  </r>
  <r>
    <x v="7"/>
    <s v="B2B"/>
    <s v="37AACCS8629N1ZN"/>
    <n v="109197.2"/>
    <s v="R"/>
    <s v="37"/>
    <s v="06-08-2019"/>
    <s v="N"/>
    <s v="017/GS/2019-20"/>
    <n v="18"/>
    <n v="92540"/>
    <n v="16657.2"/>
    <m/>
    <m/>
    <n v="0"/>
    <s v="33BDAPS4553C2ZU"/>
    <s v="082019"/>
  </r>
  <r>
    <x v="7"/>
    <s v="B2B"/>
    <s v="37AACCS8629N1ZN"/>
    <n v="103167.4"/>
    <s v="R"/>
    <s v="37"/>
    <s v="11-08-2019"/>
    <s v="N"/>
    <s v="027/GS/2019-20"/>
    <n v="18"/>
    <n v="87430"/>
    <n v="15737.4"/>
    <m/>
    <m/>
    <n v="0"/>
    <s v="33BDAPS4553C2ZU"/>
    <s v="082019"/>
  </r>
  <r>
    <x v="7"/>
    <s v="B2B"/>
    <s v="37AACCS8629N1ZN"/>
    <n v="126130.2"/>
    <s v="R"/>
    <s v="37"/>
    <s v="12-08-2019"/>
    <s v="N"/>
    <s v="034/GS/2019-20"/>
    <n v="18"/>
    <n v="106890"/>
    <n v="19240.2"/>
    <m/>
    <m/>
    <n v="0"/>
    <s v="33BDAPS4553C2ZU"/>
    <s v="082019"/>
  </r>
  <r>
    <x v="7"/>
    <s v="B2B"/>
    <s v="37AACCS8629N1ZN"/>
    <n v="129021.2"/>
    <s v="R"/>
    <s v="37"/>
    <s v="13-08-2019"/>
    <s v="N"/>
    <s v="037/GS/2019-20"/>
    <n v="18"/>
    <n v="109340"/>
    <n v="19681.2"/>
    <m/>
    <m/>
    <n v="0"/>
    <s v="33BDAPS4553C2ZU"/>
    <s v="082019"/>
  </r>
  <r>
    <x v="7"/>
    <s v="B2B"/>
    <s v="37AACCS8629N1ZN"/>
    <n v="102382.7"/>
    <s v="R"/>
    <s v="37"/>
    <s v="13-08-2019"/>
    <s v="N"/>
    <s v="040/GS/2019-20"/>
    <n v="18"/>
    <n v="86765"/>
    <n v="15617.7"/>
    <m/>
    <m/>
    <n v="0"/>
    <s v="33BDAPS4553C2ZU"/>
    <s v="082019"/>
  </r>
  <r>
    <x v="7"/>
    <s v="B2B"/>
    <s v="37AACCS8629N1ZN"/>
    <n v="126749.7"/>
    <s v="R"/>
    <s v="37"/>
    <s v="11-08-2019"/>
    <s v="N"/>
    <s v="030/GS/2019-20"/>
    <n v="18"/>
    <n v="107415"/>
    <n v="19334.7"/>
    <m/>
    <m/>
    <n v="0"/>
    <s v="33BDAPS4553C2ZU"/>
    <s v="082019"/>
  </r>
  <r>
    <x v="7"/>
    <s v="B2B"/>
    <s v="37AACCS8629N1ZN"/>
    <n v="131581.79999999999"/>
    <s v="R"/>
    <s v="37"/>
    <s v="11-08-2019"/>
    <s v="N"/>
    <s v="024/GS/2019-20"/>
    <n v="18"/>
    <n v="111510"/>
    <n v="20071.8"/>
    <m/>
    <m/>
    <n v="0"/>
    <s v="33BDAPS4553C2ZU"/>
    <s v="082019"/>
  </r>
  <r>
    <x v="7"/>
    <s v="B2B"/>
    <s v="37AACCS8629N1ZN"/>
    <n v="126832.3"/>
    <s v="R"/>
    <s v="37"/>
    <s v="06-08-2019"/>
    <s v="N"/>
    <s v="018/GS/2019-20"/>
    <n v="18"/>
    <n v="107485"/>
    <n v="19347.3"/>
    <m/>
    <m/>
    <n v="0"/>
    <s v="33BDAPS4553C2ZU"/>
    <s v="082019"/>
  </r>
  <r>
    <x v="7"/>
    <s v="B2B"/>
    <s v="37AACCS8629N1ZN"/>
    <n v="107834.3"/>
    <s v="R"/>
    <s v="37"/>
    <s v="08-08-2019"/>
    <s v="N"/>
    <s v="020/GS/2019-20"/>
    <n v="18"/>
    <n v="91385"/>
    <n v="16449.3"/>
    <m/>
    <m/>
    <n v="0"/>
    <s v="33BDAPS4553C2ZU"/>
    <s v="082019"/>
  </r>
  <r>
    <x v="8"/>
    <s v="B2B"/>
    <s v="37AACCS8629N1ZN"/>
    <n v="126584.5"/>
    <s v="R"/>
    <s v="37"/>
    <s v="31-07-2019"/>
    <s v="N"/>
    <s v="013/GS/2019-20"/>
    <n v="18"/>
    <n v="107275"/>
    <n v="19309.5"/>
    <m/>
    <m/>
    <n v="0"/>
    <s v="33BDAPS4553C2ZU"/>
    <s v="072019"/>
  </r>
  <r>
    <x v="8"/>
    <s v="B2B"/>
    <s v="37AACCS8629N1ZN"/>
    <n v="126006.3"/>
    <s v="R"/>
    <s v="37"/>
    <s v="29-07-2019"/>
    <s v="N"/>
    <s v="007/GS/2019-20"/>
    <n v="18"/>
    <n v="106785"/>
    <n v="19221.3"/>
    <m/>
    <m/>
    <n v="0"/>
    <s v="33BDAPS4553C2ZU"/>
    <s v="072019"/>
  </r>
  <r>
    <x v="8"/>
    <s v="B2B"/>
    <s v="37AACCS8629N1ZN"/>
    <n v="105686.7"/>
    <s v="R"/>
    <s v="37"/>
    <s v="30-07-2019"/>
    <s v="N"/>
    <s v="011/GS/2019-20"/>
    <n v="18"/>
    <n v="89565"/>
    <n v="16121.7"/>
    <m/>
    <m/>
    <n v="0"/>
    <s v="33BDAPS4553C2ZU"/>
    <s v="072019"/>
  </r>
  <r>
    <x v="8"/>
    <s v="B2B"/>
    <s v="37AACCS8629N1ZN"/>
    <n v="108990.7"/>
    <s v="R"/>
    <s v="37"/>
    <s v="28-07-2019"/>
    <s v="N"/>
    <s v="006/GS/2019-20"/>
    <n v="18"/>
    <n v="92365"/>
    <n v="16625.7"/>
    <m/>
    <m/>
    <n v="0"/>
    <s v="33BDAPS4553C2ZU"/>
    <s v="072019"/>
  </r>
  <r>
    <x v="8"/>
    <s v="B2B"/>
    <s v="37AACCS8629N1ZN"/>
    <n v="125799.8"/>
    <s v="R"/>
    <s v="37"/>
    <s v="29-07-2019"/>
    <s v="N"/>
    <s v="010/GS/2019-20"/>
    <n v="18"/>
    <n v="106610"/>
    <n v="19189.8"/>
    <m/>
    <m/>
    <n v="0"/>
    <s v="33BDAPS4553C2ZU"/>
    <s v="072019"/>
  </r>
  <r>
    <x v="8"/>
    <s v="B2B"/>
    <s v="37AACCS8629N1ZN"/>
    <n v="117168.1"/>
    <s v="R"/>
    <s v="37"/>
    <s v="29-07-2019"/>
    <s v="N"/>
    <s v="008/GS/2019-20"/>
    <n v="18"/>
    <n v="99295"/>
    <n v="17873.099999999999"/>
    <m/>
    <m/>
    <n v="0"/>
    <s v="33BDAPS4553C2ZU"/>
    <s v="072019"/>
  </r>
  <r>
    <x v="8"/>
    <s v="B2B"/>
    <s v="37AACCS8629N1ZN"/>
    <n v="127286.6"/>
    <s v="R"/>
    <s v="37"/>
    <s v="29-07-2019"/>
    <s v="N"/>
    <s v="009/GS/2019-20"/>
    <n v="18"/>
    <n v="107870"/>
    <n v="19416.599999999999"/>
    <m/>
    <m/>
    <n v="0"/>
    <s v="33BDAPS4553C2ZU"/>
    <s v="072019"/>
  </r>
  <r>
    <x v="8"/>
    <s v="B2B"/>
    <s v="37AACCS8629N1ZN"/>
    <n v="124106.5"/>
    <s v="R"/>
    <s v="37"/>
    <s v="30-07-2019"/>
    <s v="N"/>
    <s v="012/GS/2019-20"/>
    <n v="18"/>
    <n v="105175"/>
    <n v="18931.5"/>
    <m/>
    <m/>
    <n v="0"/>
    <s v="33BDAPS4553C2ZU"/>
    <s v="072019"/>
  </r>
  <r>
    <x v="8"/>
    <s v="B2B"/>
    <s v="37AACCS8629N1ZN"/>
    <n v="100028.6"/>
    <s v="R"/>
    <s v="37"/>
    <s v="31-07-2019"/>
    <s v="N"/>
    <s v="014/GS/2019-20"/>
    <n v="18"/>
    <n v="84770"/>
    <n v="15258.6"/>
    <m/>
    <m/>
    <n v="0"/>
    <s v="33BDAPS4553C2ZU"/>
    <s v="072019"/>
  </r>
  <r>
    <x v="4"/>
    <s v="CDNR"/>
    <s v="37AACCS8629N1ZN"/>
    <n v="-1845.82"/>
    <m/>
    <s v="37"/>
    <s v="30-11-2019"/>
    <m/>
    <s v="114/GS/2019-20"/>
    <n v="18"/>
    <n v="-1564.25"/>
    <n v="-281.57"/>
    <m/>
    <m/>
    <n v="0"/>
    <s v="33BDAPS4553C2ZU"/>
    <s v="012020"/>
  </r>
  <r>
    <x v="4"/>
    <s v="CDNR"/>
    <s v="37AACCS8629N1ZN"/>
    <n v="-1763.51"/>
    <m/>
    <s v="37"/>
    <s v="30-11-2019"/>
    <m/>
    <s v="115/GS/2019-20"/>
    <n v="18"/>
    <n v="-1494.5"/>
    <n v="-269.01"/>
    <m/>
    <m/>
    <n v="0"/>
    <s v="33BDAPS4553C2ZU"/>
    <s v="012020"/>
  </r>
  <r>
    <x v="3"/>
    <s v="CDNR"/>
    <s v="37AACCS8629N1ZN"/>
    <n v="-696.5"/>
    <m/>
    <s v="37"/>
    <s v="13-12-2019"/>
    <m/>
    <s v="126/GS/2019-20"/>
    <n v="18"/>
    <n v="-590.25"/>
    <n v="-106.25"/>
    <m/>
    <m/>
    <n v="0"/>
    <s v="33BDAPS4553C2ZU"/>
    <s v="012020"/>
  </r>
  <r>
    <x v="4"/>
    <s v="CDNR"/>
    <s v="37AACCS8629N1ZN"/>
    <n v="-820.1"/>
    <m/>
    <s v="37"/>
    <s v="09-11-2019"/>
    <m/>
    <s v="081/GS/2019-20"/>
    <n v="18"/>
    <n v="-695"/>
    <n v="-125.1"/>
    <m/>
    <m/>
    <n v="0"/>
    <s v="33BDAPS4553C2ZU"/>
    <s v="012020"/>
  </r>
  <r>
    <x v="4"/>
    <s v="CDNR"/>
    <s v="37AACCS8629N1ZN"/>
    <n v="-901.82"/>
    <m/>
    <s v="37"/>
    <s v="25-11-2019"/>
    <m/>
    <s v="090/GS/2019-20"/>
    <n v="18"/>
    <n v="-764.25"/>
    <n v="-137.57"/>
    <m/>
    <m/>
    <n v="0"/>
    <s v="33BDAPS4553C2ZU"/>
    <s v="012020"/>
  </r>
  <r>
    <x v="4"/>
    <s v="CDNR"/>
    <s v="37AACCS8629N1ZN"/>
    <n v="-1353.46"/>
    <m/>
    <s v="37"/>
    <s v="28-11-2019"/>
    <m/>
    <s v="113/GS/2019-20"/>
    <n v="18"/>
    <n v="-1147"/>
    <n v="-206.46"/>
    <m/>
    <m/>
    <n v="0"/>
    <s v="33BDAPS4553C2ZU"/>
    <s v="012020"/>
  </r>
  <r>
    <x v="3"/>
    <s v="CDNR"/>
    <s v="37AACCS8629N1ZN"/>
    <n v="-820.69"/>
    <m/>
    <s v="37"/>
    <s v="13-12-2019"/>
    <m/>
    <s v="127/GS/2019-20"/>
    <n v="18"/>
    <n v="-695.5"/>
    <n v="-125.19"/>
    <m/>
    <m/>
    <n v="0"/>
    <s v="33BDAPS4553C2ZU"/>
    <s v="012020"/>
  </r>
  <r>
    <x v="4"/>
    <s v="CDNR"/>
    <s v="37AACCS8629N1ZN"/>
    <n v="-697.09"/>
    <m/>
    <s v="37"/>
    <s v="09-11-2019"/>
    <m/>
    <s v="078/GS/2019-20"/>
    <n v="18"/>
    <n v="-590.75"/>
    <n v="-106.34"/>
    <m/>
    <m/>
    <n v="0"/>
    <s v="33BDAPS4553C2ZU"/>
    <s v="012020"/>
  </r>
  <r>
    <x v="4"/>
    <s v="CDNR"/>
    <s v="37AACCS8629N1ZN"/>
    <n v="-1680.91"/>
    <m/>
    <s v="37"/>
    <s v="25-11-2019"/>
    <m/>
    <s v="088/GS/2019-20"/>
    <n v="18"/>
    <n v="-1424.5"/>
    <n v="-256.41000000000003"/>
    <m/>
    <m/>
    <n v="0"/>
    <s v="33BDAPS4553C2ZU"/>
    <s v="012020"/>
  </r>
  <r>
    <x v="4"/>
    <s v="CDNR"/>
    <s v="37AACCS8629N1ZN"/>
    <n v="-533.66"/>
    <m/>
    <s v="37"/>
    <s v="20-11-2019"/>
    <m/>
    <s v="086/GS/2019-20"/>
    <n v="18"/>
    <n v="-452.25"/>
    <n v="-81.41"/>
    <m/>
    <m/>
    <n v="0"/>
    <s v="33BDAPS4553C2ZU"/>
    <s v="012020"/>
  </r>
  <r>
    <x v="4"/>
    <s v="CDNR"/>
    <s v="37AACCS8629N1ZN"/>
    <n v="-1107.1400000000001"/>
    <m/>
    <s v="37"/>
    <s v="25-11-2019"/>
    <m/>
    <s v="096/GS/2019-20"/>
    <n v="18"/>
    <n v="-938.25"/>
    <n v="-168.89"/>
    <m/>
    <m/>
    <n v="0"/>
    <s v="33BDAPS4553C2ZU"/>
    <s v="012020"/>
  </r>
  <r>
    <x v="4"/>
    <s v="CDNR"/>
    <s v="37AACCS8629N1ZN"/>
    <n v="-1681.21"/>
    <m/>
    <s v="37"/>
    <s v="30-11-2019"/>
    <m/>
    <s v="116/GS/2019-20"/>
    <n v="18"/>
    <n v="-1424.75"/>
    <n v="-256.45999999999998"/>
    <m/>
    <m/>
    <n v="0"/>
    <s v="33BDAPS4553C2ZU"/>
    <s v="012020"/>
  </r>
  <r>
    <x v="4"/>
    <s v="CDNR"/>
    <s v="37AACCS8629N1ZN"/>
    <n v="-902.11"/>
    <m/>
    <s v="37"/>
    <s v="09-11-2019"/>
    <m/>
    <s v="079/GS/2019-20"/>
    <n v="18"/>
    <n v="-764.5"/>
    <n v="-137.61000000000001"/>
    <m/>
    <m/>
    <n v="0"/>
    <s v="33BDAPS4553C2ZU"/>
    <s v="012020"/>
  </r>
  <r>
    <x v="4"/>
    <s v="CDNR"/>
    <s v="37AACCS8629N1ZN"/>
    <n v="-573.48"/>
    <m/>
    <s v="37"/>
    <s v="20-11-2019"/>
    <m/>
    <s v="087/GS/2019-20"/>
    <n v="18"/>
    <n v="-486"/>
    <n v="-87.48"/>
    <m/>
    <m/>
    <n v="0"/>
    <s v="33BDAPS4553C2ZU"/>
    <s v="012020"/>
  </r>
  <r>
    <x v="4"/>
    <s v="CDNR"/>
    <s v="37AACCS8629N1ZN"/>
    <n v="-1066.1300000000001"/>
    <m/>
    <s v="37"/>
    <s v="25-11-2019"/>
    <m/>
    <s v="097/GS/2019-20"/>
    <n v="18"/>
    <n v="-903.5"/>
    <n v="-162.63"/>
    <m/>
    <m/>
    <n v="0"/>
    <s v="33BDAPS4553C2ZU"/>
    <s v="012020"/>
  </r>
  <r>
    <x v="3"/>
    <s v="CDNR"/>
    <s v="37AACCS8629N1ZN"/>
    <n v="-148605.96"/>
    <m/>
    <s v="37"/>
    <s v="13-12-2019"/>
    <m/>
    <s v="123/GS/2019-20"/>
    <n v="18"/>
    <n v="-125937.25"/>
    <n v="-22668.71"/>
    <m/>
    <m/>
    <n v="0"/>
    <s v="33BDAPS4553C2ZU"/>
    <s v="012020"/>
  </r>
  <r>
    <x v="4"/>
    <s v="CDNR"/>
    <s v="37AACCS8629N1ZN"/>
    <n v="-1353.76"/>
    <m/>
    <s v="37"/>
    <s v="25-11-2019"/>
    <m/>
    <s v="098/GS/2019-20"/>
    <n v="18"/>
    <n v="-1147.25"/>
    <n v="-206.51"/>
    <m/>
    <m/>
    <n v="0"/>
    <s v="33BDAPS4553C2ZU"/>
    <s v="012020"/>
  </r>
  <r>
    <x v="4"/>
    <s v="CDNR"/>
    <s v="37AACCS8629N1ZN"/>
    <n v="-1148.1400000000001"/>
    <m/>
    <s v="37"/>
    <s v="30-11-2019"/>
    <m/>
    <s v="117/GS/2019-20"/>
    <n v="18"/>
    <n v="-973"/>
    <n v="-175.14"/>
    <m/>
    <m/>
    <n v="0"/>
    <s v="33BDAPS4553C2ZU"/>
    <s v="012020"/>
  </r>
  <r>
    <x v="4"/>
    <s v="CDNR"/>
    <s v="37AACCS8629N1ZN"/>
    <n v="-1025.1300000000001"/>
    <m/>
    <s v="37"/>
    <s v="09-11-2019"/>
    <m/>
    <s v="082/GS/2019-20"/>
    <n v="18"/>
    <n v="-868.75"/>
    <n v="-156.38"/>
    <m/>
    <m/>
    <n v="0"/>
    <s v="33BDAPS4553C2ZU"/>
    <s v="012020"/>
  </r>
  <r>
    <x v="4"/>
    <s v="CDNR"/>
    <s v="37AACCS8629N1ZN"/>
    <n v="-1558.49"/>
    <m/>
    <s v="37"/>
    <s v="09-11-2019"/>
    <m/>
    <s v="083/GS/2019-20"/>
    <n v="18"/>
    <n v="-1320.75"/>
    <n v="-237.74"/>
    <m/>
    <m/>
    <n v="0"/>
    <s v="33BDAPS4553C2ZU"/>
    <s v="012020"/>
  </r>
  <r>
    <x v="4"/>
    <s v="CDNR"/>
    <s v="37AACCS8629N1ZN"/>
    <n v="-1230.45"/>
    <m/>
    <s v="37"/>
    <s v="30-11-2019"/>
    <m/>
    <s v="102/GS/2019-20"/>
    <n v="18"/>
    <n v="-1042.75"/>
    <n v="-187.7"/>
    <m/>
    <m/>
    <n v="0"/>
    <s v="33BDAPS4553C2ZU"/>
    <s v="012020"/>
  </r>
  <r>
    <x v="4"/>
    <s v="CDNR"/>
    <s v="37AACCS8629N1ZN"/>
    <n v="-119807"/>
    <m/>
    <s v="37"/>
    <s v="04-11-2019"/>
    <m/>
    <s v="060/GS/2019-20"/>
    <n v="18"/>
    <n v="-101531"/>
    <n v="-18275.580000000002"/>
    <m/>
    <m/>
    <n v="0"/>
    <s v="33BDAPS4553C2ZU"/>
    <s v="112019"/>
  </r>
  <r>
    <x v="5"/>
    <s v="CDNR"/>
    <s v="37AACCS8629N1ZN"/>
    <n v="-1230.1500000000001"/>
    <m/>
    <s v="37"/>
    <s v="16-10-2019"/>
    <m/>
    <s v="064/GS/2019-20"/>
    <n v="18"/>
    <n v="-1042.5"/>
    <n v="-187.65"/>
    <m/>
    <m/>
    <n v="0"/>
    <s v="33BDAPS4553C2ZU"/>
    <s v="112019"/>
  </r>
  <r>
    <x v="5"/>
    <s v="CDNR"/>
    <s v="37AACCS8629N1ZN"/>
    <n v="-123.13"/>
    <m/>
    <s v="37"/>
    <s v="15-10-2019"/>
    <m/>
    <s v="076/GS/2019-20"/>
    <n v="18"/>
    <n v="-104.35"/>
    <n v="-18.78"/>
    <m/>
    <m/>
    <n v="0"/>
    <s v="33BDAPS4553C2ZU"/>
    <s v="112019"/>
  </r>
  <r>
    <x v="5"/>
    <s v="CDNR"/>
    <s v="37AACCS8629N1ZN"/>
    <n v="-1148.1400000000001"/>
    <m/>
    <s v="37"/>
    <s v="15-10-2019"/>
    <m/>
    <s v="071/GS/2019-20"/>
    <n v="18"/>
    <n v="-973"/>
    <n v="-175.14"/>
    <m/>
    <m/>
    <n v="0"/>
    <s v="33BDAPS4553C2ZU"/>
    <s v="112019"/>
  </r>
  <r>
    <x v="5"/>
    <s v="CDNR"/>
    <s v="37AACCS8629N1ZN"/>
    <n v="-3772.17"/>
    <m/>
    <s v="37"/>
    <s v="11-10-2019"/>
    <m/>
    <s v="074/GS/2019-20"/>
    <n v="18"/>
    <n v="-3196.75"/>
    <n v="-575.41999999999996"/>
    <m/>
    <m/>
    <n v="0"/>
    <s v="33BDAPS4553C2ZU"/>
    <s v="112019"/>
  </r>
  <r>
    <x v="5"/>
    <s v="CDNR"/>
    <s v="37AACCS8629N1ZN"/>
    <n v="-1517.19"/>
    <m/>
    <s v="37"/>
    <s v="11-10-2019"/>
    <m/>
    <s v="073/GS/2019-20"/>
    <n v="18"/>
    <n v="-1285.75"/>
    <n v="-231.44"/>
    <m/>
    <m/>
    <n v="0"/>
    <s v="33BDAPS4553C2ZU"/>
    <s v="112019"/>
  </r>
  <r>
    <x v="5"/>
    <s v="CDNR"/>
    <s v="37AACCS8629N1ZN"/>
    <n v="-943.12"/>
    <m/>
    <s v="37"/>
    <s v="15-10-2019"/>
    <m/>
    <s v="069/GS/2019-20"/>
    <n v="18"/>
    <n v="-799.25"/>
    <n v="-143.87"/>
    <m/>
    <m/>
    <n v="0"/>
    <s v="33BDAPS4553C2ZU"/>
    <s v="112019"/>
  </r>
  <r>
    <x v="5"/>
    <s v="CDNR"/>
    <s v="37AACCS8629N1ZN"/>
    <n v="-1844.93"/>
    <m/>
    <s v="37"/>
    <s v="11-10-2019"/>
    <m/>
    <s v="065/GS/2019-20"/>
    <n v="18"/>
    <n v="-1563.5"/>
    <n v="-281.43"/>
    <m/>
    <m/>
    <n v="0"/>
    <s v="33BDAPS4553C2ZU"/>
    <s v="112019"/>
  </r>
  <r>
    <x v="7"/>
    <s v="CDNR"/>
    <s v="37AACCS8629N1ZN"/>
    <n v="-702.1"/>
    <m/>
    <s v="37"/>
    <s v="29-08-2019"/>
    <m/>
    <s v="017/GS/2019-20"/>
    <n v="18"/>
    <n v="-595"/>
    <n v="-107.1"/>
    <m/>
    <m/>
    <n v="0"/>
    <s v="33BDAPS4553C2ZU"/>
    <s v="102019"/>
  </r>
  <r>
    <x v="7"/>
    <s v="CDNR"/>
    <s v="37AACCS8629N1ZN"/>
    <n v="-1032.5"/>
    <m/>
    <s v="37"/>
    <s v="26-08-2019"/>
    <m/>
    <s v="029/GS/2019-20"/>
    <n v="18"/>
    <n v="-875"/>
    <n v="-157.5"/>
    <m/>
    <m/>
    <n v="0"/>
    <s v="33BDAPS4553C2ZU"/>
    <s v="102019"/>
  </r>
  <r>
    <x v="6"/>
    <s v="CDNR"/>
    <s v="37AACCS8629N1ZN"/>
    <n v="-861.4"/>
    <m/>
    <s v="37"/>
    <s v="30-09-2019"/>
    <m/>
    <s v="049/GS/2019-20"/>
    <n v="18"/>
    <n v="-730"/>
    <n v="-131.4"/>
    <m/>
    <m/>
    <n v="0"/>
    <s v="33BDAPS4553C2ZU"/>
    <s v="102019"/>
  </r>
  <r>
    <x v="7"/>
    <s v="CDNR"/>
    <s v="37AACCS8629N1ZN"/>
    <n v="-1197.7"/>
    <m/>
    <s v="37"/>
    <s v="26-08-2019"/>
    <m/>
    <s v="038/GS/2019-20"/>
    <n v="18"/>
    <n v="-1015"/>
    <n v="-182.7"/>
    <m/>
    <m/>
    <n v="0"/>
    <s v="33BDAPS4553C2ZU"/>
    <s v="102019"/>
  </r>
  <r>
    <x v="7"/>
    <s v="CDNR"/>
    <s v="37AACCS8629N1ZN"/>
    <n v="-1115.0999999999999"/>
    <m/>
    <s v="37"/>
    <s v="10-08-2019"/>
    <m/>
    <s v="007/GS/2019-20"/>
    <n v="18"/>
    <n v="-945"/>
    <n v="-170.1"/>
    <m/>
    <m/>
    <n v="0"/>
    <s v="33BDAPS4553C2ZU"/>
    <s v="102019"/>
  </r>
  <r>
    <x v="7"/>
    <s v="CDNR"/>
    <s v="37AACCS8629N1ZN"/>
    <n v="-1569.4"/>
    <m/>
    <s v="37"/>
    <s v="26-08-2019"/>
    <m/>
    <s v="036/GS/2019-20"/>
    <n v="18"/>
    <n v="-1330"/>
    <n v="-239.4"/>
    <m/>
    <m/>
    <n v="0"/>
    <s v="33BDAPS4553C2ZU"/>
    <s v="102019"/>
  </r>
  <r>
    <x v="6"/>
    <s v="CDNR"/>
    <s v="37AACCS8629N1ZN"/>
    <n v="-738.68"/>
    <m/>
    <s v="37"/>
    <s v="30-09-2019"/>
    <m/>
    <s v="055/GS/2019-20"/>
    <n v="18"/>
    <n v="-626"/>
    <n v="-112.68"/>
    <m/>
    <m/>
    <n v="0"/>
    <s v="33BDAPS4553C2ZU"/>
    <s v="102019"/>
  </r>
  <r>
    <x v="7"/>
    <s v="CDNR"/>
    <s v="37AACCS8629N1ZN"/>
    <n v="-619.5"/>
    <m/>
    <s v="37"/>
    <s v="13-08-2019"/>
    <m/>
    <s v="008/GS/2019-20"/>
    <n v="18"/>
    <n v="-525"/>
    <n v="-94.5"/>
    <m/>
    <m/>
    <n v="0"/>
    <s v="33BDAPS4553C2ZU"/>
    <s v="102019"/>
  </r>
  <r>
    <x v="6"/>
    <s v="CDNR"/>
    <s v="37AACCS8629N1ZN"/>
    <n v="-1845.82"/>
    <m/>
    <s v="37"/>
    <s v="30-09-2019"/>
    <m/>
    <s v="052/GS/2019-20"/>
    <n v="18"/>
    <n v="-1564.25"/>
    <n v="-281.57"/>
    <m/>
    <m/>
    <n v="0"/>
    <s v="33BDAPS4553C2ZU"/>
    <s v="102019"/>
  </r>
  <r>
    <x v="7"/>
    <s v="CDNR"/>
    <s v="37AACCS8629N1ZN"/>
    <n v="-619.5"/>
    <m/>
    <s v="37"/>
    <s v="13-08-2019"/>
    <m/>
    <s v="006/GS/2019-20"/>
    <n v="18"/>
    <n v="-525"/>
    <n v="-94.5"/>
    <m/>
    <m/>
    <n v="0"/>
    <s v="33BDAPS4553C2ZU"/>
    <s v="102019"/>
  </r>
  <r>
    <x v="7"/>
    <s v="CDNR"/>
    <s v="37AACCS8629N1ZN"/>
    <n v="-1610.7"/>
    <m/>
    <s v="37"/>
    <s v="26-08-2019"/>
    <m/>
    <s v="026/GS/2019-20"/>
    <n v="18"/>
    <n v="-1365"/>
    <n v="-245.7"/>
    <m/>
    <m/>
    <n v="0"/>
    <s v="33BDAPS4553C2ZU"/>
    <s v="102019"/>
  </r>
  <r>
    <x v="7"/>
    <s v="CDNR"/>
    <s v="37AACCS8629N1ZN"/>
    <n v="-660.8"/>
    <m/>
    <s v="37"/>
    <s v="27-08-2019"/>
    <m/>
    <s v="034/GS/2019-20"/>
    <n v="18"/>
    <n v="-560"/>
    <n v="-100.8"/>
    <m/>
    <m/>
    <n v="0"/>
    <s v="33BDAPS4553C2ZU"/>
    <s v="102019"/>
  </r>
  <r>
    <x v="7"/>
    <s v="CDNR"/>
    <s v="37AACCS8629N1ZN"/>
    <n v="-1073.8"/>
    <m/>
    <s v="37"/>
    <s v="26-08-2019"/>
    <m/>
    <s v="028/GS/2019-20"/>
    <n v="18"/>
    <n v="-910"/>
    <n v="-163.80000000000001"/>
    <m/>
    <m/>
    <n v="0"/>
    <s v="33BDAPS4553C2ZU"/>
    <s v="102019"/>
  </r>
  <r>
    <x v="7"/>
    <s v="CDNR"/>
    <s v="37AACCS8629N1ZN"/>
    <n v="-867.3"/>
    <m/>
    <s v="37"/>
    <s v="27-08-2019"/>
    <m/>
    <s v="040/GS/2019-20"/>
    <n v="18"/>
    <n v="-735"/>
    <n v="-132.30000000000001"/>
    <m/>
    <m/>
    <n v="0"/>
    <s v="33BDAPS4553C2ZU"/>
    <s v="102019"/>
  </r>
  <r>
    <x v="7"/>
    <s v="CDNR"/>
    <s v="37AACCS8629N1ZN"/>
    <n v="-1445.5"/>
    <m/>
    <s v="37"/>
    <s v="26-08-2019"/>
    <m/>
    <s v="027/GS/2019-20"/>
    <n v="18"/>
    <n v="-1225"/>
    <n v="-220.5"/>
    <m/>
    <m/>
    <n v="0"/>
    <s v="33BDAPS4553C2ZU"/>
    <s v="102019"/>
  </r>
  <r>
    <x v="7"/>
    <s v="CDNR"/>
    <s v="37AACCS8629N1ZN"/>
    <n v="-1362.9"/>
    <m/>
    <s v="37"/>
    <s v="26-08-2019"/>
    <m/>
    <s v="025/GS/2019-20"/>
    <n v="18"/>
    <n v="-1155"/>
    <n v="-207.9"/>
    <m/>
    <m/>
    <n v="0"/>
    <s v="33BDAPS4553C2ZU"/>
    <s v="102019"/>
  </r>
  <r>
    <x v="7"/>
    <s v="CDNR"/>
    <s v="37AACCS8629N1ZN"/>
    <n v="-1321.6"/>
    <m/>
    <s v="37"/>
    <s v="27-08-2019"/>
    <m/>
    <s v="031/GS/2019-20"/>
    <n v="18"/>
    <n v="-1120"/>
    <n v="-201.6"/>
    <m/>
    <m/>
    <n v="0"/>
    <s v="33BDAPS4553C2ZU"/>
    <s v="102019"/>
  </r>
  <r>
    <x v="7"/>
    <s v="CDNR"/>
    <s v="37AACCS8629N1ZN"/>
    <n v="-579.38"/>
    <m/>
    <s v="37"/>
    <s v="29-08-2019"/>
    <m/>
    <s v="020/GS/2019-20"/>
    <n v="18"/>
    <n v="-491"/>
    <n v="-88.38"/>
    <m/>
    <m/>
    <n v="0"/>
    <s v="33BDAPS4553C2ZU"/>
    <s v="102019"/>
  </r>
  <r>
    <x v="6"/>
    <s v="CDNR"/>
    <s v="37AACCS8629N1ZN"/>
    <n v="-696.79"/>
    <m/>
    <s v="37"/>
    <s v="30-09-2019"/>
    <m/>
    <s v="057/GS/2019-20"/>
    <n v="18"/>
    <n v="-590.5"/>
    <n v="-106.29"/>
    <m/>
    <m/>
    <n v="0"/>
    <s v="33BDAPS4553C2ZU"/>
    <s v="102019"/>
  </r>
  <r>
    <x v="7"/>
    <s v="CDNR"/>
    <s v="37AACCS8629N1ZN"/>
    <n v="-578.20000000000005"/>
    <m/>
    <s v="37"/>
    <s v="26-08-2019"/>
    <m/>
    <s v="033/GS/2019-20"/>
    <n v="18"/>
    <n v="-490"/>
    <n v="-88.2"/>
    <m/>
    <m/>
    <n v="0"/>
    <s v="33BDAPS4553C2ZU"/>
    <s v="102019"/>
  </r>
  <r>
    <x v="7"/>
    <s v="CDNR"/>
    <s v="37AACCS8629N1ZN"/>
    <n v="-1197.7"/>
    <m/>
    <s v="37"/>
    <s v="29-08-2019"/>
    <m/>
    <s v="022/GS/2019-20"/>
    <n v="18"/>
    <n v="-1015"/>
    <n v="-182.7"/>
    <m/>
    <m/>
    <n v="0"/>
    <s v="33BDAPS4553C2ZU"/>
    <s v="102019"/>
  </r>
  <r>
    <x v="7"/>
    <s v="CDNR"/>
    <s v="37AACCS8629N1ZN"/>
    <n v="-165.2"/>
    <m/>
    <s v="37"/>
    <s v="26-08-2019"/>
    <m/>
    <s v="032/GS/2019-20"/>
    <n v="18"/>
    <n v="-140"/>
    <n v="-25.2"/>
    <m/>
    <m/>
    <n v="0"/>
    <s v="33BDAPS4553C2ZU"/>
    <s v="102019"/>
  </r>
  <r>
    <x v="7"/>
    <s v="CDNR"/>
    <s v="37AACCS8629N1ZN"/>
    <n v="-1362.9"/>
    <m/>
    <s v="37"/>
    <s v="26-08-2019"/>
    <m/>
    <s v="037/GS/2019-20"/>
    <n v="18"/>
    <n v="-1155"/>
    <n v="-207.9"/>
    <m/>
    <m/>
    <n v="0"/>
    <s v="33BDAPS4553C2ZU"/>
    <s v="102019"/>
  </r>
  <r>
    <x v="7"/>
    <s v="CDNR"/>
    <s v="37AACCS8629N1ZN"/>
    <n v="-908.6"/>
    <m/>
    <s v="37"/>
    <s v="10-08-2019"/>
    <m/>
    <s v="014/GS/2019-20"/>
    <n v="18"/>
    <n v="-770"/>
    <n v="-138.6"/>
    <m/>
    <m/>
    <n v="0"/>
    <s v="33BDAPS4553C2ZU"/>
    <s v="102019"/>
  </r>
  <r>
    <x v="7"/>
    <s v="CDNR"/>
    <s v="37AACCS8629N1ZN"/>
    <n v="-784.7"/>
    <m/>
    <s v="37"/>
    <s v="10-08-2019"/>
    <m/>
    <s v="013/GS/2019-20"/>
    <n v="18"/>
    <n v="-665"/>
    <n v="-119.7"/>
    <m/>
    <m/>
    <n v="0"/>
    <s v="33BDAPS4553C2ZU"/>
    <s v="102019"/>
  </r>
  <r>
    <x v="7"/>
    <s v="CDNR"/>
    <s v="37AACCS8629N1ZN"/>
    <n v="-867.3"/>
    <m/>
    <s v="37"/>
    <s v="10-08-2019"/>
    <m/>
    <s v="011/GS/2019-20"/>
    <n v="18"/>
    <n v="-735"/>
    <n v="-132.30000000000001"/>
    <m/>
    <m/>
    <n v="0"/>
    <s v="33BDAPS4553C2ZU"/>
    <s v="102019"/>
  </r>
  <r>
    <x v="7"/>
    <s v="CDNR"/>
    <s v="37AACCS8629N1ZN"/>
    <n v="-1693.3"/>
    <m/>
    <s v="37"/>
    <s v="26-08-2019"/>
    <m/>
    <s v="021/GS/2019-20"/>
    <n v="18"/>
    <n v="-1435"/>
    <n v="-258.3"/>
    <m/>
    <m/>
    <n v="0"/>
    <s v="33BDAPS4553C2ZU"/>
    <s v="102019"/>
  </r>
  <r>
    <x v="7"/>
    <s v="CDNR"/>
    <s v="37AACCS8629N1ZN"/>
    <n v="-660.8"/>
    <m/>
    <s v="37"/>
    <s v="10-08-2019"/>
    <m/>
    <s v="010/GS/2019-20"/>
    <n v="18"/>
    <n v="-560"/>
    <n v="-100.8"/>
    <m/>
    <m/>
    <n v="0"/>
    <s v="33BDAPS4553C2ZU"/>
    <s v="102019"/>
  </r>
  <r>
    <x v="7"/>
    <s v="CDNR"/>
    <s v="37AACCS8629N1ZN"/>
    <n v="-1073.8"/>
    <m/>
    <s v="37"/>
    <s v="26-08-2019"/>
    <m/>
    <s v="024/GS/2019-20"/>
    <n v="18"/>
    <n v="-910"/>
    <n v="-163.80000000000001"/>
    <m/>
    <m/>
    <n v="0"/>
    <s v="33BDAPS4553C2ZU"/>
    <s v="102019"/>
  </r>
  <r>
    <x v="6"/>
    <s v="CDNR"/>
    <s v="37AACCS8629N1ZN"/>
    <n v="-697.09"/>
    <m/>
    <s v="37"/>
    <s v="30-09-2019"/>
    <m/>
    <s v="047/GS/2019-20"/>
    <n v="18"/>
    <n v="-590.75"/>
    <n v="-106.34"/>
    <m/>
    <m/>
    <n v="0"/>
    <s v="33BDAPS4553C2ZU"/>
    <s v="102019"/>
  </r>
  <r>
    <x v="7"/>
    <s v="CDNR"/>
    <s v="37AACCS8629N1ZN"/>
    <n v="-660.8"/>
    <m/>
    <s v="37"/>
    <s v="10-08-2019"/>
    <m/>
    <s v="009/GS/2019-20"/>
    <n v="18"/>
    <n v="-560"/>
    <n v="-100.8"/>
    <m/>
    <m/>
    <n v="0"/>
    <s v="33BDAPS4553C2ZU"/>
    <s v="102019"/>
  </r>
  <r>
    <x v="7"/>
    <s v="CDNR"/>
    <s v="37AACCS8629N1ZN"/>
    <n v="-949.9"/>
    <m/>
    <s v="37"/>
    <s v="29-08-2019"/>
    <m/>
    <s v="015/GS/2019-20"/>
    <n v="18"/>
    <n v="-805"/>
    <n v="-144.9"/>
    <m/>
    <m/>
    <n v="0"/>
    <s v="33BDAPS4553C2ZU"/>
    <s v="102019"/>
  </r>
  <r>
    <x v="7"/>
    <s v="CDNR"/>
    <s v="37AACCS8629N1ZN"/>
    <n v="-1321.6"/>
    <m/>
    <s v="37"/>
    <s v="29-08-2019"/>
    <m/>
    <s v="023/GS/2019-20"/>
    <n v="18"/>
    <n v="-1120"/>
    <n v="-201.6"/>
    <m/>
    <m/>
    <n v="0"/>
    <s v="33BDAPS4553C2ZU"/>
    <s v="102019"/>
  </r>
  <r>
    <x v="6"/>
    <s v="CDNR"/>
    <s v="37AACCS8629N1ZN"/>
    <n v="-615.37"/>
    <m/>
    <s v="37"/>
    <s v="30-09-2019"/>
    <m/>
    <s v="054/GS/2019-20"/>
    <n v="18"/>
    <n v="-521.5"/>
    <n v="-93.87"/>
    <m/>
    <m/>
    <n v="0"/>
    <s v="33BDAPS4553C2ZU"/>
    <s v="102019"/>
  </r>
  <r>
    <x v="6"/>
    <s v="CDNR"/>
    <s v="37AACCS8629N1ZN"/>
    <n v="-1599.79"/>
    <m/>
    <s v="37"/>
    <s v="30-09-2019"/>
    <m/>
    <s v="053/GS/2019-20"/>
    <n v="18"/>
    <n v="-1355.75"/>
    <n v="-244.04"/>
    <m/>
    <m/>
    <n v="0"/>
    <s v="33BDAPS4553C2ZU"/>
    <s v="102019"/>
  </r>
  <r>
    <x v="9"/>
    <s v="B2C"/>
    <s v="33"/>
    <m/>
    <m/>
    <s v="33"/>
    <m/>
    <m/>
    <m/>
    <n v="12"/>
    <n v="14107"/>
    <m/>
    <n v="846.42"/>
    <n v="846.42"/>
    <n v="0"/>
    <s v="33BDAPS4553C2ZU"/>
    <s v="122021"/>
  </r>
  <r>
    <x v="10"/>
    <s v="B2C"/>
    <s v="33"/>
    <m/>
    <m/>
    <s v="33"/>
    <m/>
    <m/>
    <m/>
    <n v="12"/>
    <n v="8572"/>
    <m/>
    <n v="514.32000000000005"/>
    <n v="514.32000000000005"/>
    <n v="0"/>
    <s v="33BDAPS4553C2ZU"/>
    <s v="122020"/>
  </r>
  <r>
    <x v="11"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6AA5B1-7909-4914-A0C2-93F1DA4DFCDC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F16" firstHeaderRow="0" firstDataRow="1" firstDataCol="1"/>
  <pivotFields count="17">
    <pivotField axis="axisRow" showAll="0">
      <items count="13">
        <item x="1"/>
        <item x="0"/>
        <item x="2"/>
        <item x="8"/>
        <item x="7"/>
        <item x="6"/>
        <item x="5"/>
        <item x="4"/>
        <item x="3"/>
        <item x="10"/>
        <item x="9"/>
        <item x="1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 of Taxable Value" fld="10" baseField="0" baseItem="0"/>
    <dataField name="Sum of IGST" fld="11" baseField="0" baseItem="0"/>
    <dataField name="Sum of CGST" fld="12" baseField="0" baseItem="0"/>
    <dataField name="Sum of SGST" fld="13" baseField="0" baseItem="0"/>
    <dataField name="Sum of CESS" fld="14" baseField="0" baseItem="0"/>
  </dataFields>
  <formats count="1">
    <format dxfId="0">
      <pivotArea collapsedLevelsAreSubtotals="1" fieldPosition="0">
        <references count="1">
          <reference field="0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25360-BE85-49C3-BF7E-265A5E232165}">
  <dimension ref="A3:R47"/>
  <sheetViews>
    <sheetView topLeftCell="A28" workbookViewId="0">
      <selection activeCell="H36" sqref="H36"/>
    </sheetView>
  </sheetViews>
  <sheetFormatPr defaultRowHeight="15" x14ac:dyDescent="0.25"/>
  <cols>
    <col min="1" max="1" width="11.28515625" bestFit="1" customWidth="1"/>
    <col min="2" max="2" width="20.28515625" bestFit="1" customWidth="1"/>
    <col min="3" max="3" width="11.42578125" bestFit="1" customWidth="1"/>
    <col min="4" max="4" width="12" bestFit="1" customWidth="1"/>
    <col min="5" max="5" width="11.85546875" bestFit="1" customWidth="1"/>
    <col min="6" max="6" width="11.7109375" bestFit="1" customWidth="1"/>
    <col min="7" max="7" width="11.28515625" bestFit="1" customWidth="1"/>
    <col min="8" max="8" width="20.28515625" bestFit="1" customWidth="1"/>
    <col min="9" max="9" width="11.42578125" bestFit="1" customWidth="1"/>
    <col min="10" max="10" width="12" bestFit="1" customWidth="1"/>
    <col min="11" max="11" width="11.85546875" bestFit="1" customWidth="1"/>
    <col min="12" max="12" width="11.7109375" bestFit="1" customWidth="1"/>
    <col min="13" max="13" width="13.7109375" bestFit="1" customWidth="1"/>
    <col min="14" max="14" width="20.28515625" bestFit="1" customWidth="1"/>
    <col min="15" max="15" width="11.42578125" bestFit="1" customWidth="1"/>
    <col min="16" max="16" width="12" bestFit="1" customWidth="1"/>
    <col min="17" max="17" width="11.85546875" bestFit="1" customWidth="1"/>
    <col min="18" max="18" width="11.7109375" bestFit="1" customWidth="1"/>
  </cols>
  <sheetData>
    <row r="3" spans="1:6" x14ac:dyDescent="0.25">
      <c r="A3" s="3" t="s">
        <v>313</v>
      </c>
      <c r="B3" t="s">
        <v>317</v>
      </c>
      <c r="C3" t="s">
        <v>318</v>
      </c>
      <c r="D3" t="s">
        <v>319</v>
      </c>
      <c r="E3" t="s">
        <v>320</v>
      </c>
      <c r="F3" t="s">
        <v>321</v>
      </c>
    </row>
    <row r="4" spans="1:6" x14ac:dyDescent="0.25">
      <c r="A4" s="4" t="s">
        <v>314</v>
      </c>
      <c r="B4" s="6">
        <v>22096</v>
      </c>
      <c r="C4" s="6"/>
      <c r="D4" s="6">
        <v>1807.88</v>
      </c>
      <c r="E4" s="6">
        <v>1807.88</v>
      </c>
      <c r="F4" s="6"/>
    </row>
    <row r="5" spans="1:6" x14ac:dyDescent="0.25">
      <c r="A5" s="4" t="s">
        <v>22</v>
      </c>
      <c r="B5" s="6">
        <v>10400</v>
      </c>
      <c r="C5" s="6"/>
      <c r="D5" s="6">
        <v>936</v>
      </c>
      <c r="E5" s="6">
        <v>936</v>
      </c>
      <c r="F5" s="6"/>
    </row>
    <row r="6" spans="1:6" x14ac:dyDescent="0.25">
      <c r="A6" s="4" t="s">
        <v>26</v>
      </c>
      <c r="B6" s="6">
        <v>44800</v>
      </c>
      <c r="C6" s="6"/>
      <c r="D6" s="6">
        <v>4032</v>
      </c>
      <c r="E6" s="6">
        <v>4032</v>
      </c>
      <c r="F6" s="6"/>
    </row>
    <row r="7" spans="1:6" x14ac:dyDescent="0.25">
      <c r="A7" s="4" t="s">
        <v>179</v>
      </c>
      <c r="B7" s="6">
        <v>899710</v>
      </c>
      <c r="C7" s="6">
        <v>161947.80000000002</v>
      </c>
      <c r="D7" s="6"/>
      <c r="E7" s="6"/>
      <c r="F7" s="6">
        <v>0</v>
      </c>
    </row>
    <row r="8" spans="1:6" x14ac:dyDescent="0.25">
      <c r="A8" s="4" t="s">
        <v>146</v>
      </c>
      <c r="B8" s="6">
        <v>2592554</v>
      </c>
      <c r="C8" s="6">
        <v>466659.72000000009</v>
      </c>
      <c r="D8" s="6"/>
      <c r="E8" s="6"/>
      <c r="F8" s="6">
        <v>0</v>
      </c>
    </row>
    <row r="9" spans="1:6" x14ac:dyDescent="0.25">
      <c r="A9" s="4" t="s">
        <v>112</v>
      </c>
      <c r="B9" s="6">
        <v>2732477.64</v>
      </c>
      <c r="C9" s="6">
        <v>491845.97999999992</v>
      </c>
      <c r="D9" s="6"/>
      <c r="E9" s="6"/>
      <c r="F9" s="6">
        <v>0</v>
      </c>
    </row>
    <row r="10" spans="1:6" x14ac:dyDescent="0.25">
      <c r="A10" s="4" t="s">
        <v>100</v>
      </c>
      <c r="B10" s="6">
        <v>873876.03</v>
      </c>
      <c r="C10" s="6">
        <v>157297.69999999998</v>
      </c>
      <c r="D10" s="6"/>
      <c r="E10" s="6"/>
      <c r="F10" s="6">
        <v>0</v>
      </c>
    </row>
    <row r="11" spans="1:6" x14ac:dyDescent="0.25">
      <c r="A11" s="4" t="s">
        <v>45</v>
      </c>
      <c r="B11" s="6">
        <v>4432352.1399999997</v>
      </c>
      <c r="C11" s="6">
        <v>797823.35000000021</v>
      </c>
      <c r="D11" s="6"/>
      <c r="E11" s="6"/>
      <c r="F11" s="6">
        <v>0</v>
      </c>
    </row>
    <row r="12" spans="1:6" x14ac:dyDescent="0.25">
      <c r="A12" s="4" t="s">
        <v>37</v>
      </c>
      <c r="B12" s="6">
        <v>422522</v>
      </c>
      <c r="C12" s="6">
        <v>76053.950000000012</v>
      </c>
      <c r="D12" s="6"/>
      <c r="E12" s="6"/>
      <c r="F12" s="6">
        <v>0</v>
      </c>
    </row>
    <row r="13" spans="1:6" x14ac:dyDescent="0.25">
      <c r="A13" s="4" t="s">
        <v>197</v>
      </c>
      <c r="B13" s="6">
        <v>8572</v>
      </c>
      <c r="C13" s="6"/>
      <c r="D13" s="6">
        <v>514.32000000000005</v>
      </c>
      <c r="E13" s="6">
        <v>514.32000000000005</v>
      </c>
      <c r="F13" s="6">
        <v>0</v>
      </c>
    </row>
    <row r="14" spans="1:6" x14ac:dyDescent="0.25">
      <c r="A14" s="4" t="s">
        <v>196</v>
      </c>
      <c r="B14" s="6">
        <v>14107</v>
      </c>
      <c r="C14" s="6"/>
      <c r="D14" s="6">
        <v>846.42</v>
      </c>
      <c r="E14" s="6">
        <v>846.42</v>
      </c>
      <c r="F14" s="6">
        <v>0</v>
      </c>
    </row>
    <row r="15" spans="1:6" x14ac:dyDescent="0.25">
      <c r="A15" s="4" t="s">
        <v>315</v>
      </c>
      <c r="B15" s="6"/>
      <c r="C15" s="6"/>
      <c r="D15" s="6"/>
      <c r="E15" s="6"/>
      <c r="F15" s="6"/>
    </row>
    <row r="16" spans="1:6" x14ac:dyDescent="0.25">
      <c r="A16" s="4" t="s">
        <v>316</v>
      </c>
      <c r="B16" s="5">
        <v>12053466.810000001</v>
      </c>
      <c r="C16" s="5">
        <v>2151628.5000000005</v>
      </c>
      <c r="D16" s="5">
        <v>8136.62</v>
      </c>
      <c r="E16" s="5">
        <v>8136.62</v>
      </c>
      <c r="F16" s="5">
        <v>0</v>
      </c>
    </row>
    <row r="17" spans="1:18" ht="15.75" thickBot="1" x14ac:dyDescent="0.3">
      <c r="A17" s="4"/>
      <c r="B17" s="5"/>
      <c r="C17" s="5"/>
      <c r="D17" s="5"/>
      <c r="E17" s="5"/>
      <c r="F17" s="5"/>
    </row>
    <row r="18" spans="1:18" ht="15.75" thickBot="1" x14ac:dyDescent="0.3">
      <c r="A18" s="59" t="s">
        <v>322</v>
      </c>
      <c r="B18" s="60"/>
      <c r="C18" s="60"/>
      <c r="D18" s="60"/>
      <c r="E18" s="60"/>
      <c r="F18" s="61"/>
      <c r="G18" s="59" t="s">
        <v>323</v>
      </c>
      <c r="H18" s="60"/>
      <c r="I18" s="60"/>
      <c r="J18" s="60"/>
      <c r="K18" s="60"/>
      <c r="L18" s="61"/>
      <c r="M18" s="59" t="s">
        <v>324</v>
      </c>
      <c r="N18" s="60"/>
      <c r="O18" s="60"/>
      <c r="P18" s="60"/>
      <c r="Q18" s="60"/>
      <c r="R18" s="61"/>
    </row>
    <row r="19" spans="1:18" ht="15.75" thickBot="1" x14ac:dyDescent="0.3">
      <c r="A19" s="8" t="s">
        <v>308</v>
      </c>
      <c r="B19" s="8" t="s">
        <v>317</v>
      </c>
      <c r="C19" s="8" t="s">
        <v>318</v>
      </c>
      <c r="D19" s="8" t="s">
        <v>319</v>
      </c>
      <c r="E19" s="8" t="s">
        <v>320</v>
      </c>
      <c r="F19" s="8" t="s">
        <v>321</v>
      </c>
      <c r="G19" s="8" t="s">
        <v>308</v>
      </c>
      <c r="H19" s="8" t="s">
        <v>317</v>
      </c>
      <c r="I19" s="8" t="s">
        <v>318</v>
      </c>
      <c r="J19" s="8" t="s">
        <v>319</v>
      </c>
      <c r="K19" s="8" t="s">
        <v>320</v>
      </c>
      <c r="L19" s="8" t="s">
        <v>321</v>
      </c>
      <c r="M19" s="8" t="s">
        <v>308</v>
      </c>
      <c r="N19" s="8" t="s">
        <v>317</v>
      </c>
      <c r="O19" s="8" t="s">
        <v>318</v>
      </c>
      <c r="P19" s="8" t="s">
        <v>319</v>
      </c>
      <c r="Q19" s="8" t="s">
        <v>320</v>
      </c>
      <c r="R19" s="8" t="s">
        <v>321</v>
      </c>
    </row>
    <row r="20" spans="1:18" x14ac:dyDescent="0.25">
      <c r="A20" s="9" t="s">
        <v>314</v>
      </c>
      <c r="B20" s="10">
        <v>22096</v>
      </c>
      <c r="C20" s="10"/>
      <c r="D20" s="10">
        <v>1807.88</v>
      </c>
      <c r="E20" s="10">
        <v>1807.88</v>
      </c>
      <c r="F20" s="11"/>
      <c r="G20" s="9" t="s">
        <v>314</v>
      </c>
      <c r="H20" s="13">
        <f>SUMIF('GSTR3B-TAXABLE SUPPLIES'!$B:$B,ANALYSIS!$G20,'GSTR3B-TAXABLE SUPPLIES'!E:E)</f>
        <v>0</v>
      </c>
      <c r="I20" s="13">
        <f>SUMIF('GSTR3B-TAXABLE SUPPLIES'!$B:$B,ANALYSIS!$G20,'GSTR3B-TAXABLE SUPPLIES'!F:F)</f>
        <v>0</v>
      </c>
      <c r="J20" s="13">
        <f>SUMIF('GSTR3B-TAXABLE SUPPLIES'!$B:$B,ANALYSIS!$G20,'GSTR3B-TAXABLE SUPPLIES'!G:G)</f>
        <v>0</v>
      </c>
      <c r="K20" s="13">
        <f>SUMIF('GSTR3B-TAXABLE SUPPLIES'!$B:$B,ANALYSIS!$G20,'GSTR3B-TAXABLE SUPPLIES'!H:H)</f>
        <v>0</v>
      </c>
      <c r="L20" s="14">
        <f>SUMIF('GSTR3B-TAXABLE SUPPLIES'!$B:$B,ANALYSIS!$G20,'GSTR3B-TAXABLE SUPPLIES'!I:I)</f>
        <v>0</v>
      </c>
      <c r="M20" s="9" t="s">
        <v>314</v>
      </c>
      <c r="N20" s="13">
        <f>B20-H20</f>
        <v>22096</v>
      </c>
      <c r="O20" s="13">
        <f>C20-I20</f>
        <v>0</v>
      </c>
      <c r="P20" s="13">
        <f>D20-J20</f>
        <v>1807.88</v>
      </c>
      <c r="Q20" s="13">
        <f>E20-K20</f>
        <v>1807.88</v>
      </c>
      <c r="R20" s="14">
        <f>F20-L20</f>
        <v>0</v>
      </c>
    </row>
    <row r="21" spans="1:18" x14ac:dyDescent="0.25">
      <c r="A21" s="12" t="s">
        <v>22</v>
      </c>
      <c r="B21" s="13">
        <v>10400</v>
      </c>
      <c r="C21" s="13"/>
      <c r="D21" s="13">
        <v>936</v>
      </c>
      <c r="E21" s="13">
        <v>936</v>
      </c>
      <c r="F21" s="14"/>
      <c r="G21" s="12" t="s">
        <v>22</v>
      </c>
      <c r="H21" s="13">
        <f>SUMIF('GSTR3B-TAXABLE SUPPLIES'!$B:$B,ANALYSIS!$G21,'GSTR3B-TAXABLE SUPPLIES'!E:E)</f>
        <v>10400</v>
      </c>
      <c r="I21" s="13">
        <f>SUMIF('GSTR3B-TAXABLE SUPPLIES'!$B:$B,ANALYSIS!$G21,'GSTR3B-TAXABLE SUPPLIES'!F:F)</f>
        <v>0</v>
      </c>
      <c r="J21" s="13">
        <f>SUMIF('GSTR3B-TAXABLE SUPPLIES'!$B:$B,ANALYSIS!$G21,'GSTR3B-TAXABLE SUPPLIES'!G:G)</f>
        <v>936</v>
      </c>
      <c r="K21" s="13">
        <f>SUMIF('GSTR3B-TAXABLE SUPPLIES'!$B:$B,ANALYSIS!$G21,'GSTR3B-TAXABLE SUPPLIES'!H:H)</f>
        <v>936</v>
      </c>
      <c r="L21" s="14">
        <f>SUMIF('GSTR3B-TAXABLE SUPPLIES'!$B:$B,ANALYSIS!$G21,'GSTR3B-TAXABLE SUPPLIES'!I:I)</f>
        <v>0</v>
      </c>
      <c r="M21" s="12" t="s">
        <v>22</v>
      </c>
      <c r="N21" s="13">
        <f t="shared" ref="N21:N30" si="0">B21-H21</f>
        <v>0</v>
      </c>
      <c r="O21" s="13">
        <f t="shared" ref="O21:O30" si="1">C21-I21</f>
        <v>0</v>
      </c>
      <c r="P21" s="13">
        <f t="shared" ref="P21:P30" si="2">D21-J21</f>
        <v>0</v>
      </c>
      <c r="Q21" s="13">
        <f t="shared" ref="Q21:Q30" si="3">E21-K21</f>
        <v>0</v>
      </c>
      <c r="R21" s="14">
        <f t="shared" ref="R21:R30" si="4">F21-L21</f>
        <v>0</v>
      </c>
    </row>
    <row r="22" spans="1:18" x14ac:dyDescent="0.25">
      <c r="A22" s="12" t="s">
        <v>26</v>
      </c>
      <c r="B22" s="13">
        <v>44800</v>
      </c>
      <c r="C22" s="13"/>
      <c r="D22" s="13">
        <v>4032</v>
      </c>
      <c r="E22" s="13">
        <v>4032</v>
      </c>
      <c r="F22" s="14"/>
      <c r="G22" s="12" t="s">
        <v>26</v>
      </c>
      <c r="H22" s="13">
        <f>SUMIF('GSTR3B-TAXABLE SUPPLIES'!$B:$B,ANALYSIS!$G22,'GSTR3B-TAXABLE SUPPLIES'!E:E)</f>
        <v>0</v>
      </c>
      <c r="I22" s="13">
        <f>SUMIF('GSTR3B-TAXABLE SUPPLIES'!$B:$B,ANALYSIS!$G22,'GSTR3B-TAXABLE SUPPLIES'!F:F)</f>
        <v>0</v>
      </c>
      <c r="J22" s="13">
        <f>SUMIF('GSTR3B-TAXABLE SUPPLIES'!$B:$B,ANALYSIS!$G22,'GSTR3B-TAXABLE SUPPLIES'!G:G)</f>
        <v>0</v>
      </c>
      <c r="K22" s="13">
        <f>SUMIF('GSTR3B-TAXABLE SUPPLIES'!$B:$B,ANALYSIS!$G22,'GSTR3B-TAXABLE SUPPLIES'!H:H)</f>
        <v>0</v>
      </c>
      <c r="L22" s="14">
        <f>SUMIF('GSTR3B-TAXABLE SUPPLIES'!$B:$B,ANALYSIS!$G22,'GSTR3B-TAXABLE SUPPLIES'!I:I)</f>
        <v>0</v>
      </c>
      <c r="M22" s="12" t="s">
        <v>26</v>
      </c>
      <c r="N22" s="13">
        <f t="shared" si="0"/>
        <v>44800</v>
      </c>
      <c r="O22" s="13">
        <f t="shared" si="1"/>
        <v>0</v>
      </c>
      <c r="P22" s="13">
        <f t="shared" si="2"/>
        <v>4032</v>
      </c>
      <c r="Q22" s="13">
        <f t="shared" si="3"/>
        <v>4032</v>
      </c>
      <c r="R22" s="14">
        <f t="shared" si="4"/>
        <v>0</v>
      </c>
    </row>
    <row r="23" spans="1:18" x14ac:dyDescent="0.25">
      <c r="A23" s="12" t="s">
        <v>179</v>
      </c>
      <c r="B23" s="13">
        <v>899710</v>
      </c>
      <c r="C23" s="13">
        <v>161947.80000000002</v>
      </c>
      <c r="D23" s="13"/>
      <c r="E23" s="13"/>
      <c r="F23" s="14">
        <v>0</v>
      </c>
      <c r="G23" s="12" t="s">
        <v>179</v>
      </c>
      <c r="H23" s="13">
        <f>SUMIF('GSTR3B-TAXABLE SUPPLIES'!$B:$B,ANALYSIS!$G23,'GSTR3B-TAXABLE SUPPLIES'!E:E)</f>
        <v>899710</v>
      </c>
      <c r="I23" s="13">
        <f>SUMIF('GSTR3B-TAXABLE SUPPLIES'!$B:$B,ANALYSIS!$G23,'GSTR3B-TAXABLE SUPPLIES'!F:F)</f>
        <v>161947.79999999999</v>
      </c>
      <c r="J23" s="13">
        <f>SUMIF('GSTR3B-TAXABLE SUPPLIES'!$B:$B,ANALYSIS!$G23,'GSTR3B-TAXABLE SUPPLIES'!G:G)</f>
        <v>0</v>
      </c>
      <c r="K23" s="13">
        <f>SUMIF('GSTR3B-TAXABLE SUPPLIES'!$B:$B,ANALYSIS!$G23,'GSTR3B-TAXABLE SUPPLIES'!H:H)</f>
        <v>0</v>
      </c>
      <c r="L23" s="14">
        <f>SUMIF('GSTR3B-TAXABLE SUPPLIES'!$B:$B,ANALYSIS!$G23,'GSTR3B-TAXABLE SUPPLIES'!I:I)</f>
        <v>0</v>
      </c>
      <c r="M23" s="12" t="s">
        <v>179</v>
      </c>
      <c r="N23" s="13">
        <f t="shared" si="0"/>
        <v>0</v>
      </c>
      <c r="O23" s="13">
        <f t="shared" si="1"/>
        <v>0</v>
      </c>
      <c r="P23" s="13">
        <f t="shared" si="2"/>
        <v>0</v>
      </c>
      <c r="Q23" s="13">
        <f t="shared" si="3"/>
        <v>0</v>
      </c>
      <c r="R23" s="14">
        <f t="shared" si="4"/>
        <v>0</v>
      </c>
    </row>
    <row r="24" spans="1:18" x14ac:dyDescent="0.25">
      <c r="A24" s="12" t="s">
        <v>146</v>
      </c>
      <c r="B24" s="13">
        <v>2592554</v>
      </c>
      <c r="C24" s="13">
        <v>466659.72000000009</v>
      </c>
      <c r="D24" s="13"/>
      <c r="E24" s="13"/>
      <c r="F24" s="14">
        <v>0</v>
      </c>
      <c r="G24" s="12" t="s">
        <v>146</v>
      </c>
      <c r="H24" s="13">
        <f>SUMIF('GSTR3B-TAXABLE SUPPLIES'!$B:$B,ANALYSIS!$G24,'GSTR3B-TAXABLE SUPPLIES'!E:E)</f>
        <v>2616285</v>
      </c>
      <c r="I24" s="13">
        <f>SUMIF('GSTR3B-TAXABLE SUPPLIES'!$B:$B,ANALYSIS!$G24,'GSTR3B-TAXABLE SUPPLIES'!F:F)</f>
        <v>470931.3</v>
      </c>
      <c r="J24" s="13">
        <f>SUMIF('GSTR3B-TAXABLE SUPPLIES'!$B:$B,ANALYSIS!$G24,'GSTR3B-TAXABLE SUPPLIES'!G:G)</f>
        <v>0</v>
      </c>
      <c r="K24" s="13">
        <f>SUMIF('GSTR3B-TAXABLE SUPPLIES'!$B:$B,ANALYSIS!$G24,'GSTR3B-TAXABLE SUPPLIES'!H:H)</f>
        <v>0</v>
      </c>
      <c r="L24" s="14">
        <f>SUMIF('GSTR3B-TAXABLE SUPPLIES'!$B:$B,ANALYSIS!$G24,'GSTR3B-TAXABLE SUPPLIES'!I:I)</f>
        <v>0</v>
      </c>
      <c r="M24" s="12" t="s">
        <v>146</v>
      </c>
      <c r="N24" s="13">
        <f t="shared" si="0"/>
        <v>-23731</v>
      </c>
      <c r="O24" s="13">
        <f t="shared" si="1"/>
        <v>-4271.5799999998999</v>
      </c>
      <c r="P24" s="13">
        <f t="shared" si="2"/>
        <v>0</v>
      </c>
      <c r="Q24" s="13">
        <f t="shared" si="3"/>
        <v>0</v>
      </c>
      <c r="R24" s="14">
        <f t="shared" si="4"/>
        <v>0</v>
      </c>
    </row>
    <row r="25" spans="1:18" x14ac:dyDescent="0.25">
      <c r="A25" s="12" t="s">
        <v>112</v>
      </c>
      <c r="B25" s="13">
        <v>2732477.64</v>
      </c>
      <c r="C25" s="13">
        <v>491845.97999999992</v>
      </c>
      <c r="D25" s="13"/>
      <c r="E25" s="13"/>
      <c r="F25" s="14">
        <v>0</v>
      </c>
      <c r="G25" s="12" t="s">
        <v>112</v>
      </c>
      <c r="H25" s="13">
        <f>SUMIF('GSTR3B-TAXABLE SUPPLIES'!$B:$B,ANALYSIS!$G25,'GSTR3B-TAXABLE SUPPLIES'!E:E)</f>
        <v>2738456.38</v>
      </c>
      <c r="I25" s="13">
        <f>SUMIF('GSTR3B-TAXABLE SUPPLIES'!$B:$B,ANALYSIS!$G25,'GSTR3B-TAXABLE SUPPLIES'!F:F)</f>
        <v>492922.15</v>
      </c>
      <c r="J25" s="13">
        <f>SUMIF('GSTR3B-TAXABLE SUPPLIES'!$B:$B,ANALYSIS!$G25,'GSTR3B-TAXABLE SUPPLIES'!G:G)</f>
        <v>0</v>
      </c>
      <c r="K25" s="13">
        <f>SUMIF('GSTR3B-TAXABLE SUPPLIES'!$B:$B,ANALYSIS!$G25,'GSTR3B-TAXABLE SUPPLIES'!H:H)</f>
        <v>0</v>
      </c>
      <c r="L25" s="14">
        <f>SUMIF('GSTR3B-TAXABLE SUPPLIES'!$B:$B,ANALYSIS!$G25,'GSTR3B-TAXABLE SUPPLIES'!I:I)</f>
        <v>0</v>
      </c>
      <c r="M25" s="12" t="s">
        <v>112</v>
      </c>
      <c r="N25" s="13">
        <f t="shared" si="0"/>
        <v>-5978.7399999997579</v>
      </c>
      <c r="O25" s="13">
        <f t="shared" si="1"/>
        <v>-1076.1700000001001</v>
      </c>
      <c r="P25" s="13">
        <f t="shared" si="2"/>
        <v>0</v>
      </c>
      <c r="Q25" s="13">
        <f t="shared" si="3"/>
        <v>0</v>
      </c>
      <c r="R25" s="14">
        <f t="shared" si="4"/>
        <v>0</v>
      </c>
    </row>
    <row r="26" spans="1:18" x14ac:dyDescent="0.25">
      <c r="A26" s="12" t="s">
        <v>100</v>
      </c>
      <c r="B26" s="13">
        <v>873876.03</v>
      </c>
      <c r="C26" s="13">
        <v>157297.69999999998</v>
      </c>
      <c r="D26" s="13"/>
      <c r="E26" s="13"/>
      <c r="F26" s="14">
        <v>0</v>
      </c>
      <c r="G26" s="12" t="s">
        <v>100</v>
      </c>
      <c r="H26" s="13">
        <f>SUMIF('GSTR3B-TAXABLE SUPPLIES'!$B:$B,ANALYSIS!$G26,'GSTR3B-TAXABLE SUPPLIES'!E:E)</f>
        <v>882841.13</v>
      </c>
      <c r="I26" s="13">
        <f>SUMIF('GSTR3B-TAXABLE SUPPLIES'!$B:$B,ANALYSIS!$G26,'GSTR3B-TAXABLE SUPPLIES'!F:F)</f>
        <v>158911.4</v>
      </c>
      <c r="J26" s="13">
        <f>SUMIF('GSTR3B-TAXABLE SUPPLIES'!$B:$B,ANALYSIS!$G26,'GSTR3B-TAXABLE SUPPLIES'!G:G)</f>
        <v>0</v>
      </c>
      <c r="K26" s="13">
        <f>SUMIF('GSTR3B-TAXABLE SUPPLIES'!$B:$B,ANALYSIS!$G26,'GSTR3B-TAXABLE SUPPLIES'!H:H)</f>
        <v>0</v>
      </c>
      <c r="L26" s="14">
        <f>SUMIF('GSTR3B-TAXABLE SUPPLIES'!$B:$B,ANALYSIS!$G26,'GSTR3B-TAXABLE SUPPLIES'!I:I)</f>
        <v>0</v>
      </c>
      <c r="M26" s="12" t="s">
        <v>100</v>
      </c>
      <c r="N26" s="13">
        <f t="shared" si="0"/>
        <v>-8965.0999999999767</v>
      </c>
      <c r="O26" s="13">
        <f t="shared" si="1"/>
        <v>-1613.7000000000116</v>
      </c>
      <c r="P26" s="13">
        <f t="shared" si="2"/>
        <v>0</v>
      </c>
      <c r="Q26" s="13">
        <f t="shared" si="3"/>
        <v>0</v>
      </c>
      <c r="R26" s="14">
        <f t="shared" si="4"/>
        <v>0</v>
      </c>
    </row>
    <row r="27" spans="1:18" x14ac:dyDescent="0.25">
      <c r="A27" s="12" t="s">
        <v>45</v>
      </c>
      <c r="B27" s="13">
        <v>4432352.1399999997</v>
      </c>
      <c r="C27" s="13">
        <v>797823.35000000021</v>
      </c>
      <c r="D27" s="13"/>
      <c r="E27" s="13"/>
      <c r="F27" s="14">
        <v>0</v>
      </c>
      <c r="G27" s="12" t="s">
        <v>45</v>
      </c>
      <c r="H27" s="13">
        <f>SUMIF('GSTR3B-TAXABLE SUPPLIES'!$B:$B,ANALYSIS!$G27,'GSTR3B-TAXABLE SUPPLIES'!E:E)</f>
        <v>4551885.13</v>
      </c>
      <c r="I27" s="13">
        <f>SUMIF('GSTR3B-TAXABLE SUPPLIES'!$B:$B,ANALYSIS!$G27,'GSTR3B-TAXABLE SUPPLIES'!F:F)</f>
        <v>819339.32</v>
      </c>
      <c r="J27" s="13">
        <f>SUMIF('GSTR3B-TAXABLE SUPPLIES'!$B:$B,ANALYSIS!$G27,'GSTR3B-TAXABLE SUPPLIES'!G:G)</f>
        <v>0</v>
      </c>
      <c r="K27" s="13">
        <f>SUMIF('GSTR3B-TAXABLE SUPPLIES'!$B:$B,ANALYSIS!$G27,'GSTR3B-TAXABLE SUPPLIES'!H:H)</f>
        <v>0</v>
      </c>
      <c r="L27" s="14">
        <f>SUMIF('GSTR3B-TAXABLE SUPPLIES'!$B:$B,ANALYSIS!$G27,'GSTR3B-TAXABLE SUPPLIES'!I:I)</f>
        <v>0</v>
      </c>
      <c r="M27" s="12" t="s">
        <v>45</v>
      </c>
      <c r="N27" s="13">
        <f t="shared" si="0"/>
        <v>-119532.99000000022</v>
      </c>
      <c r="O27" s="13">
        <f t="shared" si="1"/>
        <v>-21515.969999999739</v>
      </c>
      <c r="P27" s="13">
        <f t="shared" si="2"/>
        <v>0</v>
      </c>
      <c r="Q27" s="13">
        <f t="shared" si="3"/>
        <v>0</v>
      </c>
      <c r="R27" s="14">
        <f t="shared" si="4"/>
        <v>0</v>
      </c>
    </row>
    <row r="28" spans="1:18" x14ac:dyDescent="0.25">
      <c r="A28" s="12" t="s">
        <v>37</v>
      </c>
      <c r="B28" s="13">
        <v>422522</v>
      </c>
      <c r="C28" s="13">
        <v>76053.950000000012</v>
      </c>
      <c r="D28" s="13"/>
      <c r="E28" s="13"/>
      <c r="F28" s="14">
        <v>0</v>
      </c>
      <c r="G28" s="12" t="s">
        <v>37</v>
      </c>
      <c r="H28" s="13">
        <f>SUMIF('GSTR3B-TAXABLE SUPPLIES'!$B:$B,ANALYSIS!$G28,'GSTR3B-TAXABLE SUPPLIES'!E:E)</f>
        <v>549745</v>
      </c>
      <c r="I28" s="13">
        <f>SUMIF('GSTR3B-TAXABLE SUPPLIES'!$B:$B,ANALYSIS!$G28,'GSTR3B-TAXABLE SUPPLIES'!F:F)</f>
        <v>98954</v>
      </c>
      <c r="J28" s="13">
        <f>SUMIF('GSTR3B-TAXABLE SUPPLIES'!$B:$B,ANALYSIS!$G28,'GSTR3B-TAXABLE SUPPLIES'!G:G)</f>
        <v>0</v>
      </c>
      <c r="K28" s="13">
        <f>SUMIF('GSTR3B-TAXABLE SUPPLIES'!$B:$B,ANALYSIS!$G28,'GSTR3B-TAXABLE SUPPLIES'!H:H)</f>
        <v>0</v>
      </c>
      <c r="L28" s="14">
        <f>SUMIF('GSTR3B-TAXABLE SUPPLIES'!$B:$B,ANALYSIS!$G28,'GSTR3B-TAXABLE SUPPLIES'!I:I)</f>
        <v>0</v>
      </c>
      <c r="M28" s="12" t="s">
        <v>37</v>
      </c>
      <c r="N28" s="13">
        <f t="shared" si="0"/>
        <v>-127223</v>
      </c>
      <c r="O28" s="13">
        <f t="shared" si="1"/>
        <v>-22900.049999999988</v>
      </c>
      <c r="P28" s="13">
        <f t="shared" si="2"/>
        <v>0</v>
      </c>
      <c r="Q28" s="13">
        <f t="shared" si="3"/>
        <v>0</v>
      </c>
      <c r="R28" s="14">
        <f t="shared" si="4"/>
        <v>0</v>
      </c>
    </row>
    <row r="29" spans="1:18" x14ac:dyDescent="0.25">
      <c r="A29" s="12" t="s">
        <v>197</v>
      </c>
      <c r="B29" s="13">
        <v>8572</v>
      </c>
      <c r="C29" s="13"/>
      <c r="D29" s="13">
        <v>514.32000000000005</v>
      </c>
      <c r="E29" s="13">
        <v>514.32000000000005</v>
      </c>
      <c r="F29" s="14">
        <v>0</v>
      </c>
      <c r="G29" s="12" t="s">
        <v>197</v>
      </c>
      <c r="H29" s="13">
        <f>SUMIF('GSTR3B-TAXABLE SUPPLIES'!$B:$B,ANALYSIS!$G29,'GSTR3B-TAXABLE SUPPLIES'!E:E)</f>
        <v>8572</v>
      </c>
      <c r="I29" s="13">
        <f>SUMIF('GSTR3B-TAXABLE SUPPLIES'!$B:$B,ANALYSIS!$G29,'GSTR3B-TAXABLE SUPPLIES'!F:F)</f>
        <v>0</v>
      </c>
      <c r="J29" s="13">
        <f>SUMIF('GSTR3B-TAXABLE SUPPLIES'!$B:$B,ANALYSIS!$G29,'GSTR3B-TAXABLE SUPPLIES'!G:G)</f>
        <v>514</v>
      </c>
      <c r="K29" s="13">
        <f>SUMIF('GSTR3B-TAXABLE SUPPLIES'!$B:$B,ANALYSIS!$G29,'GSTR3B-TAXABLE SUPPLIES'!H:H)</f>
        <v>514</v>
      </c>
      <c r="L29" s="14">
        <f>SUMIF('GSTR3B-TAXABLE SUPPLIES'!$B:$B,ANALYSIS!$G29,'GSTR3B-TAXABLE SUPPLIES'!I:I)</f>
        <v>0</v>
      </c>
      <c r="M29" s="12" t="s">
        <v>197</v>
      </c>
      <c r="N29" s="13">
        <f t="shared" si="0"/>
        <v>0</v>
      </c>
      <c r="O29" s="13">
        <f t="shared" si="1"/>
        <v>0</v>
      </c>
      <c r="P29" s="13">
        <f t="shared" si="2"/>
        <v>0.32000000000005002</v>
      </c>
      <c r="Q29" s="13">
        <f t="shared" si="3"/>
        <v>0.32000000000005002</v>
      </c>
      <c r="R29" s="14">
        <f t="shared" si="4"/>
        <v>0</v>
      </c>
    </row>
    <row r="30" spans="1:18" x14ac:dyDescent="0.25">
      <c r="A30" s="12" t="s">
        <v>196</v>
      </c>
      <c r="B30" s="13">
        <v>14107</v>
      </c>
      <c r="C30" s="13"/>
      <c r="D30" s="13">
        <v>846.42</v>
      </c>
      <c r="E30" s="13">
        <v>846.42</v>
      </c>
      <c r="F30" s="14">
        <v>0</v>
      </c>
      <c r="G30" s="12" t="s">
        <v>196</v>
      </c>
      <c r="H30" s="13">
        <f>SUMIF('GSTR3B-TAXABLE SUPPLIES'!$B:$B,ANALYSIS!$G30,'GSTR3B-TAXABLE SUPPLIES'!E:E)</f>
        <v>14107</v>
      </c>
      <c r="I30" s="13">
        <f>SUMIF('GSTR3B-TAXABLE SUPPLIES'!$B:$B,ANALYSIS!$G30,'GSTR3B-TAXABLE SUPPLIES'!F:F)</f>
        <v>0</v>
      </c>
      <c r="J30" s="13">
        <f>SUMIF('GSTR3B-TAXABLE SUPPLIES'!$B:$B,ANALYSIS!$G30,'GSTR3B-TAXABLE SUPPLIES'!G:G)</f>
        <v>846.42</v>
      </c>
      <c r="K30" s="13">
        <f>SUMIF('GSTR3B-TAXABLE SUPPLIES'!$B:$B,ANALYSIS!$G30,'GSTR3B-TAXABLE SUPPLIES'!H:H)</f>
        <v>846.42</v>
      </c>
      <c r="L30" s="14">
        <f>SUMIF('GSTR3B-TAXABLE SUPPLIES'!$B:$B,ANALYSIS!$G30,'GSTR3B-TAXABLE SUPPLIES'!I:I)</f>
        <v>0</v>
      </c>
      <c r="M30" s="12" t="s">
        <v>196</v>
      </c>
      <c r="N30" s="13">
        <f t="shared" si="0"/>
        <v>0</v>
      </c>
      <c r="O30" s="13">
        <f t="shared" si="1"/>
        <v>0</v>
      </c>
      <c r="P30" s="13">
        <f t="shared" si="2"/>
        <v>0</v>
      </c>
      <c r="Q30" s="13">
        <f t="shared" si="3"/>
        <v>0</v>
      </c>
      <c r="R30" s="14">
        <f t="shared" si="4"/>
        <v>0</v>
      </c>
    </row>
    <row r="31" spans="1:18" ht="15.75" thickBot="1" x14ac:dyDescent="0.3">
      <c r="A31" s="17" t="s">
        <v>316</v>
      </c>
      <c r="B31" s="15">
        <v>12053466.810000001</v>
      </c>
      <c r="C31" s="15">
        <v>2151628.5000000005</v>
      </c>
      <c r="D31" s="15">
        <v>8136.62</v>
      </c>
      <c r="E31" s="15">
        <v>8136.62</v>
      </c>
      <c r="F31" s="16">
        <v>0</v>
      </c>
      <c r="G31" s="17" t="s">
        <v>316</v>
      </c>
      <c r="H31" s="15">
        <f>SUM(H20:H30)</f>
        <v>12272001.640000001</v>
      </c>
      <c r="I31" s="15">
        <f t="shared" ref="I31:L31" si="5">SUM(I20:I30)</f>
        <v>2203005.9699999997</v>
      </c>
      <c r="J31" s="15">
        <f t="shared" si="5"/>
        <v>2296.42</v>
      </c>
      <c r="K31" s="15">
        <f t="shared" si="5"/>
        <v>2296.42</v>
      </c>
      <c r="L31" s="15">
        <f t="shared" si="5"/>
        <v>0</v>
      </c>
      <c r="M31" s="17" t="s">
        <v>325</v>
      </c>
      <c r="N31" s="15">
        <f>SUM(N20:N30)</f>
        <v>-218534.82999999996</v>
      </c>
      <c r="O31" s="15">
        <f t="shared" ref="O31:R31" si="6">SUM(O20:O30)</f>
        <v>-51377.469999999739</v>
      </c>
      <c r="P31" s="15">
        <f t="shared" si="6"/>
        <v>5840.2</v>
      </c>
      <c r="Q31" s="15">
        <f t="shared" si="6"/>
        <v>5840.2</v>
      </c>
      <c r="R31" s="16">
        <f t="shared" si="6"/>
        <v>0</v>
      </c>
    </row>
    <row r="33" spans="1:12" ht="15.75" thickBot="1" x14ac:dyDescent="0.3"/>
    <row r="34" spans="1:12" ht="15.75" thickBot="1" x14ac:dyDescent="0.3">
      <c r="A34" s="59" t="s">
        <v>482</v>
      </c>
      <c r="B34" s="60"/>
      <c r="C34" s="60"/>
      <c r="D34" s="60"/>
      <c r="E34" s="60"/>
      <c r="F34" s="61"/>
      <c r="G34" s="59" t="s">
        <v>483</v>
      </c>
      <c r="H34" s="60"/>
      <c r="I34" s="60"/>
      <c r="J34" s="60"/>
      <c r="K34" s="60"/>
      <c r="L34" s="61"/>
    </row>
    <row r="35" spans="1:12" ht="15.75" thickBot="1" x14ac:dyDescent="0.3">
      <c r="A35" s="8" t="s">
        <v>308</v>
      </c>
      <c r="B35" s="8" t="s">
        <v>317</v>
      </c>
      <c r="C35" s="8" t="s">
        <v>318</v>
      </c>
      <c r="D35" s="8" t="s">
        <v>319</v>
      </c>
      <c r="E35" s="8" t="s">
        <v>320</v>
      </c>
      <c r="F35" s="8" t="s">
        <v>321</v>
      </c>
      <c r="G35" s="8" t="s">
        <v>308</v>
      </c>
      <c r="H35" s="8" t="s">
        <v>317</v>
      </c>
      <c r="I35" s="8" t="s">
        <v>318</v>
      </c>
      <c r="J35" s="8" t="s">
        <v>319</v>
      </c>
      <c r="K35" s="8" t="s">
        <v>320</v>
      </c>
      <c r="L35" s="8" t="s">
        <v>321</v>
      </c>
    </row>
    <row r="36" spans="1:12" x14ac:dyDescent="0.25">
      <c r="A36" s="12" t="s">
        <v>314</v>
      </c>
      <c r="B36" s="13">
        <f>SUMIF('2A'!$A:$A,ANALYSIS!$A36,'2A'!L:L)</f>
        <v>0</v>
      </c>
      <c r="C36" s="13">
        <f>SUMIF('2A'!$A:$A,ANALYSIS!$A36,'2A'!M:M)</f>
        <v>0</v>
      </c>
      <c r="D36" s="13">
        <f>SUMIF('2A'!$A:$A,ANALYSIS!$A36,'2A'!N:N)</f>
        <v>0</v>
      </c>
      <c r="E36" s="13">
        <f>SUMIF('2A'!$A:$A,ANALYSIS!$A36,'2A'!O:O)</f>
        <v>0</v>
      </c>
      <c r="F36" s="14">
        <f>SUMIF('2A'!$A:$A,ANALYSIS!$A36,'2A'!P:P)</f>
        <v>0</v>
      </c>
      <c r="G36" s="12" t="s">
        <v>314</v>
      </c>
      <c r="H36" s="13"/>
      <c r="I36" s="13"/>
      <c r="J36" s="13"/>
      <c r="K36" s="13"/>
      <c r="L36" s="14"/>
    </row>
    <row r="37" spans="1:12" x14ac:dyDescent="0.25">
      <c r="A37" s="12" t="s">
        <v>22</v>
      </c>
      <c r="B37" s="13">
        <f>SUMIF('2A'!$A:$A,ANALYSIS!$A37,'2A'!L:L)</f>
        <v>21</v>
      </c>
      <c r="C37" s="13">
        <f>SUMIF('2A'!$A:$A,ANALYSIS!$A37,'2A'!M:M)</f>
        <v>0</v>
      </c>
      <c r="D37" s="13">
        <f>SUMIF('2A'!$A:$A,ANALYSIS!$A37,'2A'!N:N)</f>
        <v>1.89</v>
      </c>
      <c r="E37" s="13">
        <f>SUMIF('2A'!$A:$A,ANALYSIS!$A37,'2A'!O:O)</f>
        <v>1.89</v>
      </c>
      <c r="F37" s="14">
        <f>SUMIF('2A'!$A:$A,ANALYSIS!$A37,'2A'!P:P)</f>
        <v>0</v>
      </c>
      <c r="G37" s="12" t="s">
        <v>22</v>
      </c>
      <c r="H37" s="13"/>
      <c r="I37" s="13"/>
      <c r="J37" s="13"/>
      <c r="K37" s="13"/>
      <c r="L37" s="14"/>
    </row>
    <row r="38" spans="1:12" x14ac:dyDescent="0.25">
      <c r="A38" s="12" t="s">
        <v>26</v>
      </c>
      <c r="B38" s="13">
        <f>SUMIF('2A'!$A:$A,ANALYSIS!$A38,'2A'!L:L)</f>
        <v>22483.200000000001</v>
      </c>
      <c r="C38" s="13">
        <f>SUMIF('2A'!$A:$A,ANALYSIS!$A38,'2A'!M:M)</f>
        <v>0</v>
      </c>
      <c r="D38" s="13">
        <f>SUMIF('2A'!$A:$A,ANALYSIS!$A38,'2A'!N:N)</f>
        <v>1837.7</v>
      </c>
      <c r="E38" s="13">
        <f>SUMIF('2A'!$A:$A,ANALYSIS!$A38,'2A'!O:O)</f>
        <v>1837.7</v>
      </c>
      <c r="F38" s="14">
        <f>SUMIF('2A'!$A:$A,ANALYSIS!$A38,'2A'!P:P)</f>
        <v>0</v>
      </c>
      <c r="G38" s="12" t="s">
        <v>26</v>
      </c>
      <c r="H38" s="13"/>
      <c r="I38" s="13"/>
      <c r="J38" s="13"/>
      <c r="K38" s="13"/>
      <c r="L38" s="14"/>
    </row>
    <row r="39" spans="1:12" x14ac:dyDescent="0.25">
      <c r="A39" s="12" t="s">
        <v>179</v>
      </c>
      <c r="B39" s="13">
        <f>SUMIF('2A'!$A:$A,ANALYSIS!$A39,'2A'!L:L)</f>
        <v>1139978.51</v>
      </c>
      <c r="C39" s="13">
        <f>SUMIF('2A'!$A:$A,ANALYSIS!$A39,'2A'!M:M)</f>
        <v>61010.909999999996</v>
      </c>
      <c r="D39" s="13">
        <f>SUMIF('2A'!$A:$A,ANALYSIS!$A39,'2A'!N:N)</f>
        <v>72092.609999999986</v>
      </c>
      <c r="E39" s="13">
        <f>SUMIF('2A'!$A:$A,ANALYSIS!$A39,'2A'!O:O)</f>
        <v>72092.609999999986</v>
      </c>
      <c r="F39" s="14">
        <f>SUMIF('2A'!$A:$A,ANALYSIS!$A39,'2A'!P:P)</f>
        <v>0</v>
      </c>
      <c r="G39" s="12" t="s">
        <v>179</v>
      </c>
      <c r="H39" s="13"/>
      <c r="I39" s="13"/>
      <c r="J39" s="13"/>
      <c r="K39" s="13"/>
      <c r="L39" s="14"/>
    </row>
    <row r="40" spans="1:12" x14ac:dyDescent="0.25">
      <c r="A40" s="12" t="s">
        <v>146</v>
      </c>
      <c r="B40" s="13">
        <f>SUMIF('2A'!$A:$A,ANALYSIS!$A40,'2A'!L:L)</f>
        <v>1870486</v>
      </c>
      <c r="C40" s="13">
        <f>SUMIF('2A'!$A:$A,ANALYSIS!$A40,'2A'!M:M)</f>
        <v>1.08</v>
      </c>
      <c r="D40" s="13">
        <f>SUMIF('2A'!$A:$A,ANALYSIS!$A40,'2A'!N:N)</f>
        <v>168343.2</v>
      </c>
      <c r="E40" s="13">
        <f>SUMIF('2A'!$A:$A,ANALYSIS!$A40,'2A'!O:O)</f>
        <v>168343.2</v>
      </c>
      <c r="F40" s="14">
        <f>SUMIF('2A'!$A:$A,ANALYSIS!$A40,'2A'!P:P)</f>
        <v>0</v>
      </c>
      <c r="G40" s="12" t="s">
        <v>146</v>
      </c>
      <c r="H40" s="13"/>
      <c r="I40" s="13"/>
      <c r="J40" s="13"/>
      <c r="K40" s="13"/>
      <c r="L40" s="14"/>
    </row>
    <row r="41" spans="1:12" x14ac:dyDescent="0.25">
      <c r="A41" s="12" t="s">
        <v>112</v>
      </c>
      <c r="B41" s="13">
        <f>SUMIF('2A'!$A:$A,ANALYSIS!$A41,'2A'!L:L)</f>
        <v>2435994</v>
      </c>
      <c r="C41" s="13">
        <f>SUMIF('2A'!$A:$A,ANALYSIS!$A41,'2A'!M:M)</f>
        <v>0</v>
      </c>
      <c r="D41" s="13">
        <f>SUMIF('2A'!$A:$A,ANALYSIS!$A41,'2A'!N:N)</f>
        <v>219239.46000000008</v>
      </c>
      <c r="E41" s="13">
        <f>SUMIF('2A'!$A:$A,ANALYSIS!$A41,'2A'!O:O)</f>
        <v>219239.46000000008</v>
      </c>
      <c r="F41" s="14">
        <f>SUMIF('2A'!$A:$A,ANALYSIS!$A41,'2A'!P:P)</f>
        <v>0</v>
      </c>
      <c r="G41" s="12" t="s">
        <v>112</v>
      </c>
      <c r="H41" s="13"/>
      <c r="I41" s="13"/>
      <c r="J41" s="13"/>
      <c r="K41" s="13"/>
      <c r="L41" s="14"/>
    </row>
    <row r="42" spans="1:12" x14ac:dyDescent="0.25">
      <c r="A42" s="12" t="s">
        <v>100</v>
      </c>
      <c r="B42" s="13">
        <f>SUMIF('2A'!$A:$A,ANALYSIS!$A42,'2A'!L:L)</f>
        <v>674991.31</v>
      </c>
      <c r="C42" s="13">
        <f>SUMIF('2A'!$A:$A,ANALYSIS!$A42,'2A'!M:M)</f>
        <v>0</v>
      </c>
      <c r="D42" s="13">
        <f>SUMIF('2A'!$A:$A,ANALYSIS!$A42,'2A'!N:N)</f>
        <v>62416.78</v>
      </c>
      <c r="E42" s="13">
        <f>SUMIF('2A'!$A:$A,ANALYSIS!$A42,'2A'!O:O)</f>
        <v>62416.78</v>
      </c>
      <c r="F42" s="14">
        <f>SUMIF('2A'!$A:$A,ANALYSIS!$A42,'2A'!P:P)</f>
        <v>0</v>
      </c>
      <c r="G42" s="12" t="s">
        <v>100</v>
      </c>
      <c r="H42" s="13"/>
      <c r="I42" s="13"/>
      <c r="J42" s="13"/>
      <c r="K42" s="13"/>
      <c r="L42" s="14"/>
    </row>
    <row r="43" spans="1:12" x14ac:dyDescent="0.25">
      <c r="A43" s="12" t="s">
        <v>45</v>
      </c>
      <c r="B43" s="13">
        <f>SUMIF('2A'!$A:$A,ANALYSIS!$A43,'2A'!L:L)</f>
        <v>121276.16</v>
      </c>
      <c r="C43" s="13">
        <f>SUMIF('2A'!$A:$A,ANALYSIS!$A43,'2A'!M:M)</f>
        <v>20903.309999999998</v>
      </c>
      <c r="D43" s="13">
        <f>SUMIF('2A'!$A:$A,ANALYSIS!$A43,'2A'!N:N)</f>
        <v>505.58000000000004</v>
      </c>
      <c r="E43" s="13">
        <f>SUMIF('2A'!$A:$A,ANALYSIS!$A43,'2A'!O:O)</f>
        <v>505.58000000000004</v>
      </c>
      <c r="F43" s="14">
        <f>SUMIF('2A'!$A:$A,ANALYSIS!$A43,'2A'!P:P)</f>
        <v>0</v>
      </c>
      <c r="G43" s="12" t="s">
        <v>45</v>
      </c>
      <c r="H43" s="13"/>
      <c r="I43" s="13"/>
      <c r="J43" s="13"/>
      <c r="K43" s="13"/>
      <c r="L43" s="14"/>
    </row>
    <row r="44" spans="1:12" x14ac:dyDescent="0.25">
      <c r="A44" s="12" t="s">
        <v>37</v>
      </c>
      <c r="B44" s="13">
        <f>SUMIF('2A'!$A:$A,ANALYSIS!$A44,'2A'!L:L)</f>
        <v>117000</v>
      </c>
      <c r="C44" s="13">
        <f>SUMIF('2A'!$A:$A,ANALYSIS!$A44,'2A'!M:M)</f>
        <v>21060</v>
      </c>
      <c r="D44" s="13">
        <f>SUMIF('2A'!$A:$A,ANALYSIS!$A44,'2A'!N:N)</f>
        <v>0</v>
      </c>
      <c r="E44" s="13">
        <f>SUMIF('2A'!$A:$A,ANALYSIS!$A44,'2A'!O:O)</f>
        <v>0</v>
      </c>
      <c r="F44" s="14">
        <f>SUMIF('2A'!$A:$A,ANALYSIS!$A44,'2A'!P:P)</f>
        <v>0</v>
      </c>
      <c r="G44" s="12" t="s">
        <v>37</v>
      </c>
      <c r="H44" s="13"/>
      <c r="I44" s="13"/>
      <c r="J44" s="13"/>
      <c r="K44" s="13"/>
      <c r="L44" s="14"/>
    </row>
    <row r="45" spans="1:12" x14ac:dyDescent="0.25">
      <c r="A45" s="12" t="s">
        <v>197</v>
      </c>
      <c r="B45" s="13">
        <f>SUMIF('2A'!$A:$A,ANALYSIS!$A45,'2A'!L:L)</f>
        <v>286316.5</v>
      </c>
      <c r="C45" s="13">
        <f>SUMIF('2A'!$A:$A,ANALYSIS!$A45,'2A'!M:M)</f>
        <v>0</v>
      </c>
      <c r="D45" s="13">
        <f>SUMIF('2A'!$A:$A,ANALYSIS!$A45,'2A'!N:N)</f>
        <v>17004.39</v>
      </c>
      <c r="E45" s="13">
        <f>SUMIF('2A'!$A:$A,ANALYSIS!$A45,'2A'!O:O)</f>
        <v>17004.39</v>
      </c>
      <c r="F45" s="14">
        <f>SUMIF('2A'!$A:$A,ANALYSIS!$A45,'2A'!P:P)</f>
        <v>0</v>
      </c>
      <c r="G45" s="12" t="s">
        <v>197</v>
      </c>
      <c r="H45" s="13"/>
      <c r="I45" s="13"/>
      <c r="J45" s="13"/>
      <c r="K45" s="13"/>
      <c r="L45" s="14"/>
    </row>
    <row r="46" spans="1:12" x14ac:dyDescent="0.25">
      <c r="A46" s="12" t="s">
        <v>196</v>
      </c>
      <c r="B46" s="13">
        <f>SUMIF('2A'!$A:$A,ANALYSIS!$A46,'2A'!L:L)</f>
        <v>2</v>
      </c>
      <c r="C46" s="13">
        <f>SUMIF('2A'!$A:$A,ANALYSIS!$A46,'2A'!M:M)</f>
        <v>0</v>
      </c>
      <c r="D46" s="13">
        <f>SUMIF('2A'!$A:$A,ANALYSIS!$A46,'2A'!N:N)</f>
        <v>0.18</v>
      </c>
      <c r="E46" s="13">
        <f>SUMIF('2A'!$A:$A,ANALYSIS!$A46,'2A'!O:O)</f>
        <v>0.18</v>
      </c>
      <c r="F46" s="14">
        <f>SUMIF('2A'!$A:$A,ANALYSIS!$A46,'2A'!P:P)</f>
        <v>0</v>
      </c>
      <c r="G46" s="12" t="s">
        <v>196</v>
      </c>
      <c r="H46" s="13"/>
      <c r="I46" s="13"/>
      <c r="J46" s="13"/>
      <c r="K46" s="13"/>
      <c r="L46" s="14"/>
    </row>
    <row r="47" spans="1:12" ht="15.75" thickBot="1" x14ac:dyDescent="0.3">
      <c r="A47" s="17" t="s">
        <v>316</v>
      </c>
      <c r="B47" s="15">
        <f>SUM(B36:B46)</f>
        <v>6668548.6799999997</v>
      </c>
      <c r="C47" s="15">
        <f t="shared" ref="C47:F47" si="7">SUM(C36:C46)</f>
        <v>102975.29999999999</v>
      </c>
      <c r="D47" s="15">
        <f t="shared" si="7"/>
        <v>541441.79000000015</v>
      </c>
      <c r="E47" s="15">
        <f t="shared" si="7"/>
        <v>541441.79000000015</v>
      </c>
      <c r="F47" s="16">
        <f t="shared" si="7"/>
        <v>0</v>
      </c>
      <c r="G47" s="17" t="s">
        <v>316</v>
      </c>
      <c r="H47" s="15"/>
      <c r="I47" s="15"/>
      <c r="J47" s="15"/>
      <c r="K47" s="15"/>
      <c r="L47" s="16"/>
    </row>
  </sheetData>
  <mergeCells count="5">
    <mergeCell ref="A18:F18"/>
    <mergeCell ref="G18:L18"/>
    <mergeCell ref="M18:R18"/>
    <mergeCell ref="A34:F34"/>
    <mergeCell ref="G34:L34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DDA5F-C122-4E5A-B202-B905FBFE48F1}">
  <dimension ref="A1:P65"/>
  <sheetViews>
    <sheetView workbookViewId="0">
      <selection activeCell="E6" sqref="E6"/>
    </sheetView>
  </sheetViews>
  <sheetFormatPr defaultRowHeight="15" x14ac:dyDescent="0.25"/>
  <cols>
    <col min="1" max="1" width="18" bestFit="1" customWidth="1"/>
    <col min="2" max="2" width="11" bestFit="1" customWidth="1"/>
    <col min="3" max="3" width="10.140625" bestFit="1" customWidth="1"/>
    <col min="4" max="4" width="13.28515625" bestFit="1" customWidth="1"/>
    <col min="5" max="5" width="15.28515625" bestFit="1" customWidth="1"/>
    <col min="6" max="6" width="12" bestFit="1" customWidth="1"/>
    <col min="7" max="7" width="10.42578125" bestFit="1" customWidth="1"/>
    <col min="8" max="8" width="11" bestFit="1" customWidth="1"/>
    <col min="9" max="9" width="13.5703125" bestFit="1" customWidth="1"/>
    <col min="10" max="10" width="5" bestFit="1" customWidth="1"/>
    <col min="11" max="11" width="9" bestFit="1" customWidth="1"/>
    <col min="12" max="12" width="5.42578125" bestFit="1" customWidth="1"/>
    <col min="13" max="13" width="5.28515625" bestFit="1" customWidth="1"/>
    <col min="14" max="14" width="5.140625" bestFit="1" customWidth="1"/>
    <col min="15" max="15" width="17.5703125" bestFit="1" customWidth="1"/>
    <col min="16" max="16" width="12.140625" bestFit="1" customWidth="1"/>
  </cols>
  <sheetData>
    <row r="1" spans="1:16" x14ac:dyDescent="0.25">
      <c r="A1" t="s">
        <v>0</v>
      </c>
      <c r="B1" t="s">
        <v>198</v>
      </c>
      <c r="C1" t="s">
        <v>199</v>
      </c>
      <c r="D1" t="s">
        <v>200</v>
      </c>
      <c r="E1" t="s">
        <v>6</v>
      </c>
      <c r="F1" t="s">
        <v>201</v>
      </c>
      <c r="G1" t="s">
        <v>202</v>
      </c>
      <c r="H1" t="s">
        <v>203</v>
      </c>
      <c r="I1" t="s">
        <v>8</v>
      </c>
      <c r="J1" t="s">
        <v>7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6" x14ac:dyDescent="0.25">
      <c r="A2" t="s">
        <v>33</v>
      </c>
      <c r="B2">
        <v>1845.82</v>
      </c>
      <c r="C2" t="s">
        <v>204</v>
      </c>
      <c r="D2" t="s">
        <v>205</v>
      </c>
      <c r="E2" t="s">
        <v>88</v>
      </c>
      <c r="F2" t="s">
        <v>46</v>
      </c>
      <c r="G2" t="s">
        <v>57</v>
      </c>
      <c r="H2" t="s">
        <v>19</v>
      </c>
      <c r="I2">
        <v>1564.25</v>
      </c>
      <c r="J2">
        <v>18</v>
      </c>
      <c r="K2">
        <v>281.57</v>
      </c>
      <c r="O2" t="s">
        <v>21</v>
      </c>
      <c r="P2" t="s">
        <v>206</v>
      </c>
    </row>
    <row r="3" spans="1:16" x14ac:dyDescent="0.25">
      <c r="A3" t="s">
        <v>33</v>
      </c>
      <c r="B3">
        <v>1763.51</v>
      </c>
      <c r="C3" t="s">
        <v>204</v>
      </c>
      <c r="D3" t="s">
        <v>207</v>
      </c>
      <c r="E3" t="s">
        <v>47</v>
      </c>
      <c r="F3" t="s">
        <v>46</v>
      </c>
      <c r="G3" t="s">
        <v>57</v>
      </c>
      <c r="H3" t="s">
        <v>19</v>
      </c>
      <c r="I3">
        <v>1494.5</v>
      </c>
      <c r="J3">
        <v>18</v>
      </c>
      <c r="K3">
        <v>269.01</v>
      </c>
      <c r="O3" t="s">
        <v>21</v>
      </c>
      <c r="P3" t="s">
        <v>206</v>
      </c>
    </row>
    <row r="4" spans="1:16" x14ac:dyDescent="0.25">
      <c r="A4" t="s">
        <v>33</v>
      </c>
      <c r="B4">
        <v>696.5</v>
      </c>
      <c r="C4" t="s">
        <v>204</v>
      </c>
      <c r="D4" t="s">
        <v>208</v>
      </c>
      <c r="E4" t="s">
        <v>39</v>
      </c>
      <c r="F4" t="s">
        <v>38</v>
      </c>
      <c r="G4" t="s">
        <v>209</v>
      </c>
      <c r="H4" t="s">
        <v>19</v>
      </c>
      <c r="I4">
        <v>590.25</v>
      </c>
      <c r="J4">
        <v>18</v>
      </c>
      <c r="K4">
        <v>106.25</v>
      </c>
      <c r="O4" t="s">
        <v>21</v>
      </c>
      <c r="P4" t="s">
        <v>206</v>
      </c>
    </row>
    <row r="5" spans="1:16" x14ac:dyDescent="0.25">
      <c r="A5" t="s">
        <v>33</v>
      </c>
      <c r="B5">
        <v>820.1</v>
      </c>
      <c r="C5" t="s">
        <v>204</v>
      </c>
      <c r="D5" t="s">
        <v>210</v>
      </c>
      <c r="E5" t="s">
        <v>50</v>
      </c>
      <c r="F5" t="s">
        <v>43</v>
      </c>
      <c r="G5" t="s">
        <v>51</v>
      </c>
      <c r="H5" t="s">
        <v>19</v>
      </c>
      <c r="I5">
        <v>695</v>
      </c>
      <c r="J5">
        <v>18</v>
      </c>
      <c r="K5">
        <v>125.1</v>
      </c>
      <c r="O5" t="s">
        <v>21</v>
      </c>
      <c r="P5" t="s">
        <v>206</v>
      </c>
    </row>
    <row r="6" spans="1:16" x14ac:dyDescent="0.25">
      <c r="A6" t="s">
        <v>33</v>
      </c>
      <c r="B6">
        <v>901.82</v>
      </c>
      <c r="C6" t="s">
        <v>204</v>
      </c>
      <c r="D6" t="s">
        <v>211</v>
      </c>
      <c r="E6" t="s">
        <v>66</v>
      </c>
      <c r="F6" t="s">
        <v>55</v>
      </c>
      <c r="G6" t="s">
        <v>82</v>
      </c>
      <c r="H6" t="s">
        <v>19</v>
      </c>
      <c r="I6">
        <v>764.25</v>
      </c>
      <c r="J6">
        <v>18</v>
      </c>
      <c r="K6">
        <v>137.57</v>
      </c>
      <c r="O6" t="s">
        <v>21</v>
      </c>
      <c r="P6" t="s">
        <v>206</v>
      </c>
    </row>
    <row r="7" spans="1:16" x14ac:dyDescent="0.25">
      <c r="A7" t="s">
        <v>33</v>
      </c>
      <c r="B7">
        <v>1353.46</v>
      </c>
      <c r="C7" t="s">
        <v>204</v>
      </c>
      <c r="D7" t="s">
        <v>212</v>
      </c>
      <c r="E7" t="s">
        <v>75</v>
      </c>
      <c r="F7" t="s">
        <v>46</v>
      </c>
      <c r="G7" t="s">
        <v>213</v>
      </c>
      <c r="H7" t="s">
        <v>19</v>
      </c>
      <c r="I7">
        <v>1147</v>
      </c>
      <c r="J7">
        <v>18</v>
      </c>
      <c r="K7">
        <v>206.46</v>
      </c>
      <c r="O7" t="s">
        <v>21</v>
      </c>
      <c r="P7" t="s">
        <v>206</v>
      </c>
    </row>
    <row r="8" spans="1:16" x14ac:dyDescent="0.25">
      <c r="A8" t="s">
        <v>33</v>
      </c>
      <c r="B8">
        <v>820.69</v>
      </c>
      <c r="C8" t="s">
        <v>204</v>
      </c>
      <c r="D8" t="s">
        <v>214</v>
      </c>
      <c r="E8" t="s">
        <v>40</v>
      </c>
      <c r="F8" t="s">
        <v>38</v>
      </c>
      <c r="G8" t="s">
        <v>209</v>
      </c>
      <c r="H8" t="s">
        <v>19</v>
      </c>
      <c r="I8">
        <v>695.5</v>
      </c>
      <c r="J8">
        <v>18</v>
      </c>
      <c r="K8">
        <v>125.19</v>
      </c>
      <c r="O8" t="s">
        <v>21</v>
      </c>
      <c r="P8" t="s">
        <v>206</v>
      </c>
    </row>
    <row r="9" spans="1:16" x14ac:dyDescent="0.25">
      <c r="A9" t="s">
        <v>33</v>
      </c>
      <c r="B9">
        <v>697.09</v>
      </c>
      <c r="C9" t="s">
        <v>204</v>
      </c>
      <c r="D9" t="s">
        <v>215</v>
      </c>
      <c r="E9" t="s">
        <v>67</v>
      </c>
      <c r="F9" t="s">
        <v>43</v>
      </c>
      <c r="G9" t="s">
        <v>51</v>
      </c>
      <c r="H9" t="s">
        <v>19</v>
      </c>
      <c r="I9">
        <v>590.75</v>
      </c>
      <c r="J9">
        <v>18</v>
      </c>
      <c r="K9">
        <v>106.34</v>
      </c>
      <c r="O9" t="s">
        <v>21</v>
      </c>
      <c r="P9" t="s">
        <v>206</v>
      </c>
    </row>
    <row r="10" spans="1:16" x14ac:dyDescent="0.25">
      <c r="A10" t="s">
        <v>33</v>
      </c>
      <c r="B10">
        <v>1680.91</v>
      </c>
      <c r="C10" t="s">
        <v>204</v>
      </c>
      <c r="D10" t="s">
        <v>216</v>
      </c>
      <c r="E10" t="s">
        <v>69</v>
      </c>
      <c r="F10" t="s">
        <v>55</v>
      </c>
      <c r="G10" t="s">
        <v>82</v>
      </c>
      <c r="H10" t="s">
        <v>19</v>
      </c>
      <c r="I10">
        <v>1424.5</v>
      </c>
      <c r="J10">
        <v>18</v>
      </c>
      <c r="K10">
        <v>256.41000000000003</v>
      </c>
      <c r="O10" t="s">
        <v>21</v>
      </c>
      <c r="P10" t="s">
        <v>206</v>
      </c>
    </row>
    <row r="11" spans="1:16" x14ac:dyDescent="0.25">
      <c r="A11" t="s">
        <v>33</v>
      </c>
      <c r="B11">
        <v>533.66</v>
      </c>
      <c r="C11" t="s">
        <v>204</v>
      </c>
      <c r="D11" t="s">
        <v>217</v>
      </c>
      <c r="E11" t="s">
        <v>94</v>
      </c>
      <c r="F11" t="s">
        <v>51</v>
      </c>
      <c r="G11" t="s">
        <v>48</v>
      </c>
      <c r="H11" t="s">
        <v>19</v>
      </c>
      <c r="I11">
        <v>452.25</v>
      </c>
      <c r="J11">
        <v>18</v>
      </c>
      <c r="K11">
        <v>81.41</v>
      </c>
      <c r="O11" t="s">
        <v>21</v>
      </c>
      <c r="P11" t="s">
        <v>206</v>
      </c>
    </row>
    <row r="12" spans="1:16" x14ac:dyDescent="0.25">
      <c r="A12" t="s">
        <v>33</v>
      </c>
      <c r="B12">
        <v>1107.1400000000001</v>
      </c>
      <c r="C12" t="s">
        <v>204</v>
      </c>
      <c r="D12" t="s">
        <v>218</v>
      </c>
      <c r="E12" t="s">
        <v>97</v>
      </c>
      <c r="F12" t="s">
        <v>55</v>
      </c>
      <c r="G12" t="s">
        <v>82</v>
      </c>
      <c r="H12" t="s">
        <v>19</v>
      </c>
      <c r="I12">
        <v>938.25</v>
      </c>
      <c r="J12">
        <v>18</v>
      </c>
      <c r="K12">
        <v>168.89</v>
      </c>
      <c r="O12" t="s">
        <v>21</v>
      </c>
      <c r="P12" t="s">
        <v>206</v>
      </c>
    </row>
    <row r="13" spans="1:16" x14ac:dyDescent="0.25">
      <c r="A13" t="s">
        <v>33</v>
      </c>
      <c r="B13">
        <v>1681.21</v>
      </c>
      <c r="C13" t="s">
        <v>204</v>
      </c>
      <c r="D13" t="s">
        <v>219</v>
      </c>
      <c r="E13" t="s">
        <v>68</v>
      </c>
      <c r="F13" t="s">
        <v>46</v>
      </c>
      <c r="G13" t="s">
        <v>57</v>
      </c>
      <c r="H13" t="s">
        <v>19</v>
      </c>
      <c r="I13">
        <v>1424.75</v>
      </c>
      <c r="J13">
        <v>18</v>
      </c>
      <c r="K13">
        <v>256.45999999999998</v>
      </c>
      <c r="O13" t="s">
        <v>21</v>
      </c>
      <c r="P13" t="s">
        <v>206</v>
      </c>
    </row>
    <row r="14" spans="1:16" x14ac:dyDescent="0.25">
      <c r="A14" t="s">
        <v>33</v>
      </c>
      <c r="B14">
        <v>902.11</v>
      </c>
      <c r="C14" t="s">
        <v>204</v>
      </c>
      <c r="D14" t="s">
        <v>220</v>
      </c>
      <c r="E14" t="s">
        <v>78</v>
      </c>
      <c r="F14" t="s">
        <v>43</v>
      </c>
      <c r="G14" t="s">
        <v>51</v>
      </c>
      <c r="H14" t="s">
        <v>19</v>
      </c>
      <c r="I14">
        <v>764.5</v>
      </c>
      <c r="J14">
        <v>18</v>
      </c>
      <c r="K14">
        <v>137.61000000000001</v>
      </c>
      <c r="O14" t="s">
        <v>21</v>
      </c>
      <c r="P14" t="s">
        <v>206</v>
      </c>
    </row>
    <row r="15" spans="1:16" x14ac:dyDescent="0.25">
      <c r="A15" t="s">
        <v>33</v>
      </c>
      <c r="B15">
        <v>573.48</v>
      </c>
      <c r="C15" t="s">
        <v>204</v>
      </c>
      <c r="D15" t="s">
        <v>221</v>
      </c>
      <c r="E15" t="s">
        <v>52</v>
      </c>
      <c r="F15" t="s">
        <v>51</v>
      </c>
      <c r="G15" t="s">
        <v>48</v>
      </c>
      <c r="H15" t="s">
        <v>19</v>
      </c>
      <c r="I15">
        <v>486</v>
      </c>
      <c r="J15">
        <v>18</v>
      </c>
      <c r="K15">
        <v>87.48</v>
      </c>
      <c r="O15" t="s">
        <v>21</v>
      </c>
      <c r="P15" t="s">
        <v>206</v>
      </c>
    </row>
    <row r="16" spans="1:16" x14ac:dyDescent="0.25">
      <c r="A16" t="s">
        <v>33</v>
      </c>
      <c r="B16">
        <v>1066.1300000000001</v>
      </c>
      <c r="C16" t="s">
        <v>204</v>
      </c>
      <c r="D16" t="s">
        <v>222</v>
      </c>
      <c r="E16" t="s">
        <v>59</v>
      </c>
      <c r="F16" t="s">
        <v>55</v>
      </c>
      <c r="G16" t="s">
        <v>82</v>
      </c>
      <c r="H16" t="s">
        <v>19</v>
      </c>
      <c r="I16">
        <v>903.5</v>
      </c>
      <c r="J16">
        <v>18</v>
      </c>
      <c r="K16">
        <v>162.63</v>
      </c>
      <c r="O16" t="s">
        <v>21</v>
      </c>
      <c r="P16" t="s">
        <v>206</v>
      </c>
    </row>
    <row r="17" spans="1:16" x14ac:dyDescent="0.25">
      <c r="A17" t="s">
        <v>33</v>
      </c>
      <c r="B17">
        <v>148605.96</v>
      </c>
      <c r="C17" t="s">
        <v>204</v>
      </c>
      <c r="D17" t="s">
        <v>223</v>
      </c>
      <c r="E17" t="s">
        <v>36</v>
      </c>
      <c r="F17" t="s">
        <v>35</v>
      </c>
      <c r="G17" t="s">
        <v>209</v>
      </c>
      <c r="H17" t="s">
        <v>19</v>
      </c>
      <c r="I17">
        <v>125937.25</v>
      </c>
      <c r="J17">
        <v>18</v>
      </c>
      <c r="K17">
        <v>22668.71</v>
      </c>
      <c r="O17" t="s">
        <v>21</v>
      </c>
      <c r="P17" t="s">
        <v>206</v>
      </c>
    </row>
    <row r="18" spans="1:16" x14ac:dyDescent="0.25">
      <c r="A18" t="s">
        <v>33</v>
      </c>
      <c r="B18">
        <v>1353.76</v>
      </c>
      <c r="C18" t="s">
        <v>204</v>
      </c>
      <c r="D18" t="s">
        <v>224</v>
      </c>
      <c r="E18" t="s">
        <v>70</v>
      </c>
      <c r="F18" t="s">
        <v>55</v>
      </c>
      <c r="G18" t="s">
        <v>82</v>
      </c>
      <c r="H18" t="s">
        <v>19</v>
      </c>
      <c r="I18">
        <v>1147.25</v>
      </c>
      <c r="J18">
        <v>18</v>
      </c>
      <c r="K18">
        <v>206.51</v>
      </c>
      <c r="O18" t="s">
        <v>21</v>
      </c>
      <c r="P18" t="s">
        <v>206</v>
      </c>
    </row>
    <row r="19" spans="1:16" x14ac:dyDescent="0.25">
      <c r="A19" t="s">
        <v>33</v>
      </c>
      <c r="B19">
        <v>1148.1400000000001</v>
      </c>
      <c r="C19" t="s">
        <v>204</v>
      </c>
      <c r="D19" t="s">
        <v>225</v>
      </c>
      <c r="E19" t="s">
        <v>83</v>
      </c>
      <c r="F19" t="s">
        <v>82</v>
      </c>
      <c r="G19" t="s">
        <v>57</v>
      </c>
      <c r="H19" t="s">
        <v>19</v>
      </c>
      <c r="I19">
        <v>973</v>
      </c>
      <c r="J19">
        <v>18</v>
      </c>
      <c r="K19">
        <v>175.14</v>
      </c>
      <c r="O19" t="s">
        <v>21</v>
      </c>
      <c r="P19" t="s">
        <v>206</v>
      </c>
    </row>
    <row r="20" spans="1:16" x14ac:dyDescent="0.25">
      <c r="A20" t="s">
        <v>33</v>
      </c>
      <c r="B20">
        <v>1025.1300000000001</v>
      </c>
      <c r="C20" t="s">
        <v>204</v>
      </c>
      <c r="D20" t="s">
        <v>226</v>
      </c>
      <c r="E20" t="s">
        <v>79</v>
      </c>
      <c r="F20" t="s">
        <v>43</v>
      </c>
      <c r="G20" t="s">
        <v>51</v>
      </c>
      <c r="H20" t="s">
        <v>19</v>
      </c>
      <c r="I20">
        <v>868.75</v>
      </c>
      <c r="J20">
        <v>18</v>
      </c>
      <c r="K20">
        <v>156.38</v>
      </c>
      <c r="O20" t="s">
        <v>21</v>
      </c>
      <c r="P20" t="s">
        <v>206</v>
      </c>
    </row>
    <row r="21" spans="1:16" x14ac:dyDescent="0.25">
      <c r="A21" t="s">
        <v>33</v>
      </c>
      <c r="B21">
        <v>1558.49</v>
      </c>
      <c r="C21" t="s">
        <v>204</v>
      </c>
      <c r="D21" t="s">
        <v>227</v>
      </c>
      <c r="E21" t="s">
        <v>87</v>
      </c>
      <c r="F21" t="s">
        <v>43</v>
      </c>
      <c r="G21" t="s">
        <v>51</v>
      </c>
      <c r="H21" t="s">
        <v>19</v>
      </c>
      <c r="I21">
        <v>1320.75</v>
      </c>
      <c r="J21">
        <v>18</v>
      </c>
      <c r="K21">
        <v>237.74</v>
      </c>
      <c r="O21" t="s">
        <v>21</v>
      </c>
      <c r="P21" t="s">
        <v>206</v>
      </c>
    </row>
    <row r="22" spans="1:16" x14ac:dyDescent="0.25">
      <c r="A22" t="s">
        <v>33</v>
      </c>
      <c r="B22">
        <v>1230.45</v>
      </c>
      <c r="C22" t="s">
        <v>204</v>
      </c>
      <c r="D22" t="s">
        <v>228</v>
      </c>
      <c r="E22" t="s">
        <v>53</v>
      </c>
      <c r="F22" t="s">
        <v>48</v>
      </c>
      <c r="G22" t="s">
        <v>57</v>
      </c>
      <c r="H22" t="s">
        <v>19</v>
      </c>
      <c r="I22">
        <v>1042.75</v>
      </c>
      <c r="J22">
        <v>18</v>
      </c>
      <c r="K22">
        <v>187.7</v>
      </c>
      <c r="O22" t="s">
        <v>21</v>
      </c>
      <c r="P22" t="s">
        <v>206</v>
      </c>
    </row>
    <row r="23" spans="1:16" x14ac:dyDescent="0.25">
      <c r="A23" t="s">
        <v>33</v>
      </c>
      <c r="B23">
        <v>119807</v>
      </c>
      <c r="C23" t="s">
        <v>204</v>
      </c>
      <c r="D23" t="s">
        <v>229</v>
      </c>
      <c r="E23" t="s">
        <v>123</v>
      </c>
      <c r="F23" t="s">
        <v>120</v>
      </c>
      <c r="G23" t="s">
        <v>43</v>
      </c>
      <c r="H23" t="s">
        <v>19</v>
      </c>
      <c r="I23">
        <v>101531</v>
      </c>
      <c r="J23">
        <v>18</v>
      </c>
      <c r="K23">
        <v>18275.580000000002</v>
      </c>
      <c r="O23" t="s">
        <v>21</v>
      </c>
      <c r="P23" t="s">
        <v>45</v>
      </c>
    </row>
    <row r="24" spans="1:16" x14ac:dyDescent="0.25">
      <c r="A24" t="s">
        <v>33</v>
      </c>
      <c r="B24">
        <v>1230.1500000000001</v>
      </c>
      <c r="C24" t="s">
        <v>204</v>
      </c>
      <c r="D24" t="s">
        <v>230</v>
      </c>
      <c r="E24" t="s">
        <v>118</v>
      </c>
      <c r="F24" t="s">
        <v>116</v>
      </c>
      <c r="G24" t="s">
        <v>231</v>
      </c>
      <c r="H24" t="s">
        <v>19</v>
      </c>
      <c r="I24">
        <v>1042.5</v>
      </c>
      <c r="J24">
        <v>18</v>
      </c>
      <c r="K24">
        <v>187.65</v>
      </c>
      <c r="O24" t="s">
        <v>21</v>
      </c>
      <c r="P24" t="s">
        <v>45</v>
      </c>
    </row>
    <row r="25" spans="1:16" x14ac:dyDescent="0.25">
      <c r="A25" t="s">
        <v>33</v>
      </c>
      <c r="B25">
        <v>123.13</v>
      </c>
      <c r="C25" t="s">
        <v>204</v>
      </c>
      <c r="D25" t="s">
        <v>232</v>
      </c>
      <c r="E25" t="s">
        <v>106</v>
      </c>
      <c r="F25" t="s">
        <v>103</v>
      </c>
      <c r="G25" t="s">
        <v>233</v>
      </c>
      <c r="H25" t="s">
        <v>19</v>
      </c>
      <c r="I25">
        <v>104.35</v>
      </c>
      <c r="J25">
        <v>18</v>
      </c>
      <c r="K25">
        <v>18.78</v>
      </c>
      <c r="O25" t="s">
        <v>21</v>
      </c>
      <c r="P25" t="s">
        <v>45</v>
      </c>
    </row>
    <row r="26" spans="1:16" x14ac:dyDescent="0.25">
      <c r="A26" t="s">
        <v>33</v>
      </c>
      <c r="B26">
        <v>1148.1400000000001</v>
      </c>
      <c r="C26" t="s">
        <v>204</v>
      </c>
      <c r="D26" t="s">
        <v>234</v>
      </c>
      <c r="E26" t="s">
        <v>109</v>
      </c>
      <c r="F26" t="s">
        <v>98</v>
      </c>
      <c r="G26" t="s">
        <v>233</v>
      </c>
      <c r="H26" t="s">
        <v>19</v>
      </c>
      <c r="I26">
        <v>973</v>
      </c>
      <c r="J26">
        <v>18</v>
      </c>
      <c r="K26">
        <v>175.14</v>
      </c>
      <c r="O26" t="s">
        <v>21</v>
      </c>
      <c r="P26" t="s">
        <v>45</v>
      </c>
    </row>
    <row r="27" spans="1:16" x14ac:dyDescent="0.25">
      <c r="A27" t="s">
        <v>33</v>
      </c>
      <c r="B27">
        <v>3772.17</v>
      </c>
      <c r="C27" t="s">
        <v>204</v>
      </c>
      <c r="D27" t="s">
        <v>235</v>
      </c>
      <c r="E27" t="s">
        <v>102</v>
      </c>
      <c r="F27" t="s">
        <v>98</v>
      </c>
      <c r="G27" t="s">
        <v>236</v>
      </c>
      <c r="H27" t="s">
        <v>19</v>
      </c>
      <c r="I27">
        <v>3196.75</v>
      </c>
      <c r="J27">
        <v>18</v>
      </c>
      <c r="K27">
        <v>575.41999999999996</v>
      </c>
      <c r="O27" t="s">
        <v>21</v>
      </c>
      <c r="P27" t="s">
        <v>45</v>
      </c>
    </row>
    <row r="28" spans="1:16" x14ac:dyDescent="0.25">
      <c r="A28" t="s">
        <v>33</v>
      </c>
      <c r="B28">
        <v>1517.19</v>
      </c>
      <c r="C28" t="s">
        <v>204</v>
      </c>
      <c r="D28" t="s">
        <v>237</v>
      </c>
      <c r="E28" t="s">
        <v>101</v>
      </c>
      <c r="F28" t="s">
        <v>98</v>
      </c>
      <c r="G28" t="s">
        <v>236</v>
      </c>
      <c r="H28" t="s">
        <v>19</v>
      </c>
      <c r="I28">
        <v>1285.75</v>
      </c>
      <c r="J28">
        <v>18</v>
      </c>
      <c r="K28">
        <v>231.44</v>
      </c>
      <c r="O28" t="s">
        <v>21</v>
      </c>
      <c r="P28" t="s">
        <v>45</v>
      </c>
    </row>
    <row r="29" spans="1:16" x14ac:dyDescent="0.25">
      <c r="A29" t="s">
        <v>33</v>
      </c>
      <c r="B29">
        <v>943.12</v>
      </c>
      <c r="C29" t="s">
        <v>204</v>
      </c>
      <c r="D29" t="s">
        <v>238</v>
      </c>
      <c r="E29" t="s">
        <v>107</v>
      </c>
      <c r="F29" t="s">
        <v>98</v>
      </c>
      <c r="G29" t="s">
        <v>233</v>
      </c>
      <c r="H29" t="s">
        <v>19</v>
      </c>
      <c r="I29">
        <v>799.25</v>
      </c>
      <c r="J29">
        <v>18</v>
      </c>
      <c r="K29">
        <v>143.87</v>
      </c>
      <c r="O29" t="s">
        <v>21</v>
      </c>
      <c r="P29" t="s">
        <v>45</v>
      </c>
    </row>
    <row r="30" spans="1:16" x14ac:dyDescent="0.25">
      <c r="A30" t="s">
        <v>33</v>
      </c>
      <c r="B30">
        <v>1844.93</v>
      </c>
      <c r="C30" t="s">
        <v>204</v>
      </c>
      <c r="D30" t="s">
        <v>239</v>
      </c>
      <c r="E30" t="s">
        <v>124</v>
      </c>
      <c r="F30" t="s">
        <v>116</v>
      </c>
      <c r="G30" t="s">
        <v>236</v>
      </c>
      <c r="H30" t="s">
        <v>19</v>
      </c>
      <c r="I30">
        <v>1563.5</v>
      </c>
      <c r="J30">
        <v>18</v>
      </c>
      <c r="K30">
        <v>281.43</v>
      </c>
      <c r="O30" t="s">
        <v>21</v>
      </c>
      <c r="P30" t="s">
        <v>45</v>
      </c>
    </row>
    <row r="31" spans="1:16" x14ac:dyDescent="0.25">
      <c r="A31" t="s">
        <v>33</v>
      </c>
      <c r="B31">
        <v>702.1</v>
      </c>
      <c r="C31" t="s">
        <v>204</v>
      </c>
      <c r="D31" t="s">
        <v>240</v>
      </c>
      <c r="E31" t="s">
        <v>168</v>
      </c>
      <c r="F31" t="s">
        <v>153</v>
      </c>
      <c r="G31" t="s">
        <v>241</v>
      </c>
      <c r="H31" t="s">
        <v>19</v>
      </c>
      <c r="I31">
        <v>595</v>
      </c>
      <c r="J31">
        <v>18</v>
      </c>
      <c r="K31">
        <v>107.1</v>
      </c>
      <c r="O31" t="s">
        <v>21</v>
      </c>
      <c r="P31" t="s">
        <v>100</v>
      </c>
    </row>
    <row r="32" spans="1:16" x14ac:dyDescent="0.25">
      <c r="A32" t="s">
        <v>33</v>
      </c>
      <c r="B32">
        <v>1032.5</v>
      </c>
      <c r="C32" t="s">
        <v>204</v>
      </c>
      <c r="D32" t="s">
        <v>242</v>
      </c>
      <c r="E32" t="s">
        <v>158</v>
      </c>
      <c r="F32" t="s">
        <v>144</v>
      </c>
      <c r="G32" t="s">
        <v>243</v>
      </c>
      <c r="H32" t="s">
        <v>19</v>
      </c>
      <c r="I32">
        <v>875</v>
      </c>
      <c r="J32">
        <v>18</v>
      </c>
      <c r="K32">
        <v>157.5</v>
      </c>
      <c r="O32" t="s">
        <v>21</v>
      </c>
      <c r="P32" t="s">
        <v>100</v>
      </c>
    </row>
    <row r="33" spans="1:16" x14ac:dyDescent="0.25">
      <c r="A33" t="s">
        <v>33</v>
      </c>
      <c r="B33">
        <v>861.4</v>
      </c>
      <c r="C33" t="s">
        <v>204</v>
      </c>
      <c r="D33" t="s">
        <v>244</v>
      </c>
      <c r="E33" t="s">
        <v>130</v>
      </c>
      <c r="F33" t="s">
        <v>113</v>
      </c>
      <c r="G33" t="s">
        <v>116</v>
      </c>
      <c r="H33" t="s">
        <v>19</v>
      </c>
      <c r="I33">
        <v>730</v>
      </c>
      <c r="J33">
        <v>18</v>
      </c>
      <c r="K33">
        <v>131.4</v>
      </c>
      <c r="O33" t="s">
        <v>21</v>
      </c>
      <c r="P33" t="s">
        <v>100</v>
      </c>
    </row>
    <row r="34" spans="1:16" x14ac:dyDescent="0.25">
      <c r="A34" t="s">
        <v>33</v>
      </c>
      <c r="B34">
        <v>1197.7</v>
      </c>
      <c r="C34" t="s">
        <v>204</v>
      </c>
      <c r="D34" t="s">
        <v>245</v>
      </c>
      <c r="E34" t="s">
        <v>148</v>
      </c>
      <c r="F34" t="s">
        <v>147</v>
      </c>
      <c r="G34" t="s">
        <v>243</v>
      </c>
      <c r="H34" t="s">
        <v>19</v>
      </c>
      <c r="I34">
        <v>1015</v>
      </c>
      <c r="J34">
        <v>18</v>
      </c>
      <c r="K34">
        <v>182.7</v>
      </c>
      <c r="O34" t="s">
        <v>21</v>
      </c>
      <c r="P34" t="s">
        <v>100</v>
      </c>
    </row>
    <row r="35" spans="1:16" x14ac:dyDescent="0.25">
      <c r="A35" t="s">
        <v>33</v>
      </c>
      <c r="B35">
        <v>1115.0999999999999</v>
      </c>
      <c r="C35" t="s">
        <v>204</v>
      </c>
      <c r="D35" t="s">
        <v>246</v>
      </c>
      <c r="E35" t="s">
        <v>181</v>
      </c>
      <c r="F35" t="s">
        <v>180</v>
      </c>
      <c r="G35" t="s">
        <v>151</v>
      </c>
      <c r="H35" t="s">
        <v>19</v>
      </c>
      <c r="I35">
        <v>945</v>
      </c>
      <c r="J35">
        <v>18</v>
      </c>
      <c r="K35">
        <v>170.1</v>
      </c>
      <c r="O35" t="s">
        <v>21</v>
      </c>
      <c r="P35" t="s">
        <v>100</v>
      </c>
    </row>
    <row r="36" spans="1:16" x14ac:dyDescent="0.25">
      <c r="A36" t="s">
        <v>33</v>
      </c>
      <c r="B36">
        <v>1569.4</v>
      </c>
      <c r="C36" t="s">
        <v>204</v>
      </c>
      <c r="D36" t="s">
        <v>247</v>
      </c>
      <c r="E36" t="s">
        <v>167</v>
      </c>
      <c r="F36" t="s">
        <v>147</v>
      </c>
      <c r="G36" t="s">
        <v>243</v>
      </c>
      <c r="H36" t="s">
        <v>19</v>
      </c>
      <c r="I36">
        <v>1330</v>
      </c>
      <c r="J36">
        <v>18</v>
      </c>
      <c r="K36">
        <v>239.4</v>
      </c>
      <c r="O36" t="s">
        <v>21</v>
      </c>
      <c r="P36" t="s">
        <v>100</v>
      </c>
    </row>
    <row r="37" spans="1:16" x14ac:dyDescent="0.25">
      <c r="A37" t="s">
        <v>33</v>
      </c>
      <c r="B37">
        <v>738.68</v>
      </c>
      <c r="C37" t="s">
        <v>204</v>
      </c>
      <c r="D37" t="s">
        <v>248</v>
      </c>
      <c r="E37" t="s">
        <v>131</v>
      </c>
      <c r="F37" t="s">
        <v>120</v>
      </c>
      <c r="G37" t="s">
        <v>116</v>
      </c>
      <c r="H37" t="s">
        <v>19</v>
      </c>
      <c r="I37">
        <v>626</v>
      </c>
      <c r="J37">
        <v>18</v>
      </c>
      <c r="K37">
        <v>112.68</v>
      </c>
      <c r="O37" t="s">
        <v>21</v>
      </c>
      <c r="P37" t="s">
        <v>100</v>
      </c>
    </row>
    <row r="38" spans="1:16" x14ac:dyDescent="0.25">
      <c r="A38" t="s">
        <v>33</v>
      </c>
      <c r="B38">
        <v>619.5</v>
      </c>
      <c r="C38" t="s">
        <v>204</v>
      </c>
      <c r="D38" t="s">
        <v>249</v>
      </c>
      <c r="E38" t="s">
        <v>187</v>
      </c>
      <c r="F38" t="s">
        <v>180</v>
      </c>
      <c r="G38" t="s">
        <v>147</v>
      </c>
      <c r="H38" t="s">
        <v>19</v>
      </c>
      <c r="I38">
        <v>525</v>
      </c>
      <c r="J38">
        <v>18</v>
      </c>
      <c r="K38">
        <v>94.5</v>
      </c>
      <c r="O38" t="s">
        <v>21</v>
      </c>
      <c r="P38" t="s">
        <v>100</v>
      </c>
    </row>
    <row r="39" spans="1:16" x14ac:dyDescent="0.25">
      <c r="A39" t="s">
        <v>33</v>
      </c>
      <c r="B39">
        <v>1845.82</v>
      </c>
      <c r="C39" t="s">
        <v>204</v>
      </c>
      <c r="D39" t="s">
        <v>250</v>
      </c>
      <c r="E39" t="s">
        <v>137</v>
      </c>
      <c r="F39" t="s">
        <v>120</v>
      </c>
      <c r="G39" t="s">
        <v>116</v>
      </c>
      <c r="H39" t="s">
        <v>19</v>
      </c>
      <c r="I39">
        <v>1564.25</v>
      </c>
      <c r="J39">
        <v>18</v>
      </c>
      <c r="K39">
        <v>281.57</v>
      </c>
      <c r="O39" t="s">
        <v>21</v>
      </c>
      <c r="P39" t="s">
        <v>100</v>
      </c>
    </row>
    <row r="40" spans="1:16" x14ac:dyDescent="0.25">
      <c r="A40" t="s">
        <v>33</v>
      </c>
      <c r="B40">
        <v>619.5</v>
      </c>
      <c r="C40" t="s">
        <v>204</v>
      </c>
      <c r="D40" t="s">
        <v>251</v>
      </c>
      <c r="E40" t="s">
        <v>185</v>
      </c>
      <c r="F40" t="s">
        <v>184</v>
      </c>
      <c r="G40" t="s">
        <v>147</v>
      </c>
      <c r="H40" t="s">
        <v>19</v>
      </c>
      <c r="I40">
        <v>525</v>
      </c>
      <c r="J40">
        <v>18</v>
      </c>
      <c r="K40">
        <v>94.5</v>
      </c>
      <c r="O40" t="s">
        <v>21</v>
      </c>
      <c r="P40" t="s">
        <v>100</v>
      </c>
    </row>
    <row r="41" spans="1:16" x14ac:dyDescent="0.25">
      <c r="A41" t="s">
        <v>33</v>
      </c>
      <c r="B41">
        <v>1610.7</v>
      </c>
      <c r="C41" t="s">
        <v>204</v>
      </c>
      <c r="D41" t="s">
        <v>252</v>
      </c>
      <c r="E41" t="s">
        <v>163</v>
      </c>
      <c r="F41" t="s">
        <v>144</v>
      </c>
      <c r="G41" t="s">
        <v>243</v>
      </c>
      <c r="H41" t="s">
        <v>19</v>
      </c>
      <c r="I41">
        <v>1365</v>
      </c>
      <c r="J41">
        <v>18</v>
      </c>
      <c r="K41">
        <v>245.7</v>
      </c>
      <c r="O41" t="s">
        <v>21</v>
      </c>
      <c r="P41" t="s">
        <v>100</v>
      </c>
    </row>
    <row r="42" spans="1:16" x14ac:dyDescent="0.25">
      <c r="A42" t="s">
        <v>33</v>
      </c>
      <c r="B42">
        <v>660.8</v>
      </c>
      <c r="C42" t="s">
        <v>204</v>
      </c>
      <c r="D42" t="s">
        <v>253</v>
      </c>
      <c r="E42" t="s">
        <v>170</v>
      </c>
      <c r="F42" t="s">
        <v>159</v>
      </c>
      <c r="G42" t="s">
        <v>254</v>
      </c>
      <c r="H42" t="s">
        <v>19</v>
      </c>
      <c r="I42">
        <v>560</v>
      </c>
      <c r="J42">
        <v>18</v>
      </c>
      <c r="K42">
        <v>100.8</v>
      </c>
      <c r="O42" t="s">
        <v>21</v>
      </c>
      <c r="P42" t="s">
        <v>100</v>
      </c>
    </row>
    <row r="43" spans="1:16" x14ac:dyDescent="0.25">
      <c r="A43" t="s">
        <v>33</v>
      </c>
      <c r="B43">
        <v>1073.8</v>
      </c>
      <c r="C43" t="s">
        <v>204</v>
      </c>
      <c r="D43" t="s">
        <v>255</v>
      </c>
      <c r="E43" t="s">
        <v>145</v>
      </c>
      <c r="F43" t="s">
        <v>144</v>
      </c>
      <c r="G43" t="s">
        <v>243</v>
      </c>
      <c r="H43" t="s">
        <v>19</v>
      </c>
      <c r="I43">
        <v>910</v>
      </c>
      <c r="J43">
        <v>18</v>
      </c>
      <c r="K43">
        <v>163.80000000000001</v>
      </c>
      <c r="O43" t="s">
        <v>21</v>
      </c>
      <c r="P43" t="s">
        <v>100</v>
      </c>
    </row>
    <row r="44" spans="1:16" x14ac:dyDescent="0.25">
      <c r="A44" t="s">
        <v>33</v>
      </c>
      <c r="B44">
        <v>867.3</v>
      </c>
      <c r="C44" t="s">
        <v>204</v>
      </c>
      <c r="D44" t="s">
        <v>256</v>
      </c>
      <c r="E44" t="s">
        <v>172</v>
      </c>
      <c r="F44" t="s">
        <v>147</v>
      </c>
      <c r="G44" t="s">
        <v>254</v>
      </c>
      <c r="H44" t="s">
        <v>19</v>
      </c>
      <c r="I44">
        <v>735</v>
      </c>
      <c r="J44">
        <v>18</v>
      </c>
      <c r="K44">
        <v>132.30000000000001</v>
      </c>
      <c r="O44" t="s">
        <v>21</v>
      </c>
      <c r="P44" t="s">
        <v>100</v>
      </c>
    </row>
    <row r="45" spans="1:16" x14ac:dyDescent="0.25">
      <c r="A45" t="s">
        <v>33</v>
      </c>
      <c r="B45">
        <v>1445.5</v>
      </c>
      <c r="C45" t="s">
        <v>204</v>
      </c>
      <c r="D45" t="s">
        <v>257</v>
      </c>
      <c r="E45" t="s">
        <v>169</v>
      </c>
      <c r="F45" t="s">
        <v>144</v>
      </c>
      <c r="G45" t="s">
        <v>243</v>
      </c>
      <c r="H45" t="s">
        <v>19</v>
      </c>
      <c r="I45">
        <v>1225</v>
      </c>
      <c r="J45">
        <v>18</v>
      </c>
      <c r="K45">
        <v>220.5</v>
      </c>
      <c r="O45" t="s">
        <v>21</v>
      </c>
      <c r="P45" t="s">
        <v>100</v>
      </c>
    </row>
    <row r="46" spans="1:16" x14ac:dyDescent="0.25">
      <c r="A46" t="s">
        <v>33</v>
      </c>
      <c r="B46">
        <v>1362.9</v>
      </c>
      <c r="C46" t="s">
        <v>204</v>
      </c>
      <c r="D46" t="s">
        <v>258</v>
      </c>
      <c r="E46" t="s">
        <v>150</v>
      </c>
      <c r="F46" t="s">
        <v>144</v>
      </c>
      <c r="G46" t="s">
        <v>243</v>
      </c>
      <c r="H46" t="s">
        <v>19</v>
      </c>
      <c r="I46">
        <v>1155</v>
      </c>
      <c r="J46">
        <v>18</v>
      </c>
      <c r="K46">
        <v>207.9</v>
      </c>
      <c r="O46" t="s">
        <v>21</v>
      </c>
      <c r="P46" t="s">
        <v>100</v>
      </c>
    </row>
    <row r="47" spans="1:16" x14ac:dyDescent="0.25">
      <c r="A47" t="s">
        <v>33</v>
      </c>
      <c r="B47">
        <v>1321.6</v>
      </c>
      <c r="C47" t="s">
        <v>204</v>
      </c>
      <c r="D47" t="s">
        <v>259</v>
      </c>
      <c r="E47" t="s">
        <v>149</v>
      </c>
      <c r="F47" t="s">
        <v>144</v>
      </c>
      <c r="G47" t="s">
        <v>254</v>
      </c>
      <c r="H47" t="s">
        <v>19</v>
      </c>
      <c r="I47">
        <v>1120</v>
      </c>
      <c r="J47">
        <v>18</v>
      </c>
      <c r="K47">
        <v>201.6</v>
      </c>
      <c r="O47" t="s">
        <v>21</v>
      </c>
      <c r="P47" t="s">
        <v>100</v>
      </c>
    </row>
    <row r="48" spans="1:16" x14ac:dyDescent="0.25">
      <c r="A48" t="s">
        <v>33</v>
      </c>
      <c r="B48">
        <v>579.38</v>
      </c>
      <c r="C48" t="s">
        <v>204</v>
      </c>
      <c r="D48" t="s">
        <v>260</v>
      </c>
      <c r="E48" t="s">
        <v>176</v>
      </c>
      <c r="F48" t="s">
        <v>155</v>
      </c>
      <c r="G48" t="s">
        <v>241</v>
      </c>
      <c r="H48" t="s">
        <v>19</v>
      </c>
      <c r="I48">
        <v>491</v>
      </c>
      <c r="J48">
        <v>18</v>
      </c>
      <c r="K48">
        <v>88.38</v>
      </c>
      <c r="O48" t="s">
        <v>21</v>
      </c>
      <c r="P48" t="s">
        <v>100</v>
      </c>
    </row>
    <row r="49" spans="1:16" x14ac:dyDescent="0.25">
      <c r="A49" t="s">
        <v>33</v>
      </c>
      <c r="B49">
        <v>696.79</v>
      </c>
      <c r="C49" t="s">
        <v>204</v>
      </c>
      <c r="D49" t="s">
        <v>261</v>
      </c>
      <c r="E49" t="s">
        <v>143</v>
      </c>
      <c r="F49" t="s">
        <v>120</v>
      </c>
      <c r="G49" t="s">
        <v>116</v>
      </c>
      <c r="H49" t="s">
        <v>19</v>
      </c>
      <c r="I49">
        <v>590.5</v>
      </c>
      <c r="J49">
        <v>18</v>
      </c>
      <c r="K49">
        <v>106.29</v>
      </c>
      <c r="O49" t="s">
        <v>21</v>
      </c>
      <c r="P49" t="s">
        <v>100</v>
      </c>
    </row>
    <row r="50" spans="1:16" x14ac:dyDescent="0.25">
      <c r="A50" t="s">
        <v>33</v>
      </c>
      <c r="B50">
        <v>578.20000000000005</v>
      </c>
      <c r="C50" t="s">
        <v>204</v>
      </c>
      <c r="D50" t="s">
        <v>262</v>
      </c>
      <c r="E50" t="s">
        <v>166</v>
      </c>
      <c r="F50" t="s">
        <v>159</v>
      </c>
      <c r="G50" t="s">
        <v>243</v>
      </c>
      <c r="H50" t="s">
        <v>19</v>
      </c>
      <c r="I50">
        <v>490</v>
      </c>
      <c r="J50">
        <v>18</v>
      </c>
      <c r="K50">
        <v>88.2</v>
      </c>
      <c r="O50" t="s">
        <v>21</v>
      </c>
      <c r="P50" t="s">
        <v>100</v>
      </c>
    </row>
    <row r="51" spans="1:16" x14ac:dyDescent="0.25">
      <c r="A51" t="s">
        <v>33</v>
      </c>
      <c r="B51">
        <v>1197.7</v>
      </c>
      <c r="C51" t="s">
        <v>204</v>
      </c>
      <c r="D51" t="s">
        <v>263</v>
      </c>
      <c r="E51" t="s">
        <v>157</v>
      </c>
      <c r="F51" t="s">
        <v>151</v>
      </c>
      <c r="G51" t="s">
        <v>241</v>
      </c>
      <c r="H51" t="s">
        <v>19</v>
      </c>
      <c r="I51">
        <v>1015</v>
      </c>
      <c r="J51">
        <v>18</v>
      </c>
      <c r="K51">
        <v>182.7</v>
      </c>
      <c r="O51" t="s">
        <v>21</v>
      </c>
      <c r="P51" t="s">
        <v>100</v>
      </c>
    </row>
    <row r="52" spans="1:16" x14ac:dyDescent="0.25">
      <c r="A52" t="s">
        <v>33</v>
      </c>
      <c r="B52">
        <v>165.2</v>
      </c>
      <c r="C52" t="s">
        <v>204</v>
      </c>
      <c r="D52" t="s">
        <v>264</v>
      </c>
      <c r="E52" t="s">
        <v>160</v>
      </c>
      <c r="F52" t="s">
        <v>159</v>
      </c>
      <c r="G52" t="s">
        <v>243</v>
      </c>
      <c r="H52" t="s">
        <v>19</v>
      </c>
      <c r="I52">
        <v>140</v>
      </c>
      <c r="J52">
        <v>18</v>
      </c>
      <c r="K52">
        <v>25.2</v>
      </c>
      <c r="O52" t="s">
        <v>21</v>
      </c>
      <c r="P52" t="s">
        <v>100</v>
      </c>
    </row>
    <row r="53" spans="1:16" x14ac:dyDescent="0.25">
      <c r="A53" t="s">
        <v>33</v>
      </c>
      <c r="B53">
        <v>1362.9</v>
      </c>
      <c r="C53" t="s">
        <v>204</v>
      </c>
      <c r="D53" t="s">
        <v>265</v>
      </c>
      <c r="E53" t="s">
        <v>171</v>
      </c>
      <c r="F53" t="s">
        <v>147</v>
      </c>
      <c r="G53" t="s">
        <v>243</v>
      </c>
      <c r="H53" t="s">
        <v>19</v>
      </c>
      <c r="I53">
        <v>1155</v>
      </c>
      <c r="J53">
        <v>18</v>
      </c>
      <c r="K53">
        <v>207.9</v>
      </c>
      <c r="O53" t="s">
        <v>21</v>
      </c>
      <c r="P53" t="s">
        <v>100</v>
      </c>
    </row>
    <row r="54" spans="1:16" x14ac:dyDescent="0.25">
      <c r="A54" t="s">
        <v>33</v>
      </c>
      <c r="B54">
        <v>908.6</v>
      </c>
      <c r="C54" t="s">
        <v>204</v>
      </c>
      <c r="D54" t="s">
        <v>266</v>
      </c>
      <c r="E54" t="s">
        <v>190</v>
      </c>
      <c r="F54" t="s">
        <v>177</v>
      </c>
      <c r="G54" t="s">
        <v>151</v>
      </c>
      <c r="H54" t="s">
        <v>19</v>
      </c>
      <c r="I54">
        <v>770</v>
      </c>
      <c r="J54">
        <v>18</v>
      </c>
      <c r="K54">
        <v>138.6</v>
      </c>
      <c r="O54" t="s">
        <v>21</v>
      </c>
      <c r="P54" t="s">
        <v>100</v>
      </c>
    </row>
    <row r="55" spans="1:16" x14ac:dyDescent="0.25">
      <c r="A55" t="s">
        <v>33</v>
      </c>
      <c r="B55">
        <v>784.7</v>
      </c>
      <c r="C55" t="s">
        <v>204</v>
      </c>
      <c r="D55" t="s">
        <v>267</v>
      </c>
      <c r="E55" t="s">
        <v>178</v>
      </c>
      <c r="F55" t="s">
        <v>177</v>
      </c>
      <c r="G55" t="s">
        <v>151</v>
      </c>
      <c r="H55" t="s">
        <v>19</v>
      </c>
      <c r="I55">
        <v>665</v>
      </c>
      <c r="J55">
        <v>18</v>
      </c>
      <c r="K55">
        <v>119.7</v>
      </c>
      <c r="O55" t="s">
        <v>21</v>
      </c>
      <c r="P55" t="s">
        <v>100</v>
      </c>
    </row>
    <row r="56" spans="1:16" x14ac:dyDescent="0.25">
      <c r="A56" t="s">
        <v>33</v>
      </c>
      <c r="B56">
        <v>867.3</v>
      </c>
      <c r="C56" t="s">
        <v>204</v>
      </c>
      <c r="D56" t="s">
        <v>268</v>
      </c>
      <c r="E56" t="s">
        <v>183</v>
      </c>
      <c r="F56" t="s">
        <v>182</v>
      </c>
      <c r="G56" t="s">
        <v>151</v>
      </c>
      <c r="H56" t="s">
        <v>19</v>
      </c>
      <c r="I56">
        <v>735</v>
      </c>
      <c r="J56">
        <v>18</v>
      </c>
      <c r="K56">
        <v>132.30000000000001</v>
      </c>
      <c r="O56" t="s">
        <v>21</v>
      </c>
      <c r="P56" t="s">
        <v>100</v>
      </c>
    </row>
    <row r="57" spans="1:16" x14ac:dyDescent="0.25">
      <c r="A57" t="s">
        <v>33</v>
      </c>
      <c r="B57">
        <v>1693.3</v>
      </c>
      <c r="C57" t="s">
        <v>204</v>
      </c>
      <c r="D57" t="s">
        <v>269</v>
      </c>
      <c r="E57" t="s">
        <v>152</v>
      </c>
      <c r="F57" t="s">
        <v>151</v>
      </c>
      <c r="G57" t="s">
        <v>243</v>
      </c>
      <c r="H57" t="s">
        <v>19</v>
      </c>
      <c r="I57">
        <v>1435</v>
      </c>
      <c r="J57">
        <v>18</v>
      </c>
      <c r="K57">
        <v>258.3</v>
      </c>
      <c r="O57" t="s">
        <v>21</v>
      </c>
      <c r="P57" t="s">
        <v>100</v>
      </c>
    </row>
    <row r="58" spans="1:16" x14ac:dyDescent="0.25">
      <c r="A58" t="s">
        <v>33</v>
      </c>
      <c r="B58">
        <v>660.8</v>
      </c>
      <c r="C58" t="s">
        <v>204</v>
      </c>
      <c r="D58" t="s">
        <v>270</v>
      </c>
      <c r="E58" t="s">
        <v>186</v>
      </c>
      <c r="F58" t="s">
        <v>180</v>
      </c>
      <c r="G58" t="s">
        <v>151</v>
      </c>
      <c r="H58" t="s">
        <v>19</v>
      </c>
      <c r="I58">
        <v>560</v>
      </c>
      <c r="J58">
        <v>18</v>
      </c>
      <c r="K58">
        <v>100.8</v>
      </c>
      <c r="O58" t="s">
        <v>21</v>
      </c>
      <c r="P58" t="s">
        <v>100</v>
      </c>
    </row>
    <row r="59" spans="1:16" x14ac:dyDescent="0.25">
      <c r="A59" t="s">
        <v>33</v>
      </c>
      <c r="B59">
        <v>1073.8</v>
      </c>
      <c r="C59" t="s">
        <v>204</v>
      </c>
      <c r="D59" t="s">
        <v>271</v>
      </c>
      <c r="E59" t="s">
        <v>174</v>
      </c>
      <c r="F59" t="s">
        <v>144</v>
      </c>
      <c r="G59" t="s">
        <v>243</v>
      </c>
      <c r="H59" t="s">
        <v>19</v>
      </c>
      <c r="I59">
        <v>910</v>
      </c>
      <c r="J59">
        <v>18</v>
      </c>
      <c r="K59">
        <v>163.80000000000001</v>
      </c>
      <c r="O59" t="s">
        <v>21</v>
      </c>
      <c r="P59" t="s">
        <v>100</v>
      </c>
    </row>
    <row r="60" spans="1:16" x14ac:dyDescent="0.25">
      <c r="A60" t="s">
        <v>33</v>
      </c>
      <c r="B60">
        <v>697.09</v>
      </c>
      <c r="C60" t="s">
        <v>204</v>
      </c>
      <c r="D60" t="s">
        <v>272</v>
      </c>
      <c r="E60" t="s">
        <v>139</v>
      </c>
      <c r="F60" t="s">
        <v>113</v>
      </c>
      <c r="G60" t="s">
        <v>116</v>
      </c>
      <c r="H60" t="s">
        <v>19</v>
      </c>
      <c r="I60">
        <v>590.75</v>
      </c>
      <c r="J60">
        <v>18</v>
      </c>
      <c r="K60">
        <v>106.34</v>
      </c>
      <c r="O60" t="s">
        <v>21</v>
      </c>
      <c r="P60" t="s">
        <v>100</v>
      </c>
    </row>
    <row r="61" spans="1:16" x14ac:dyDescent="0.25">
      <c r="A61" t="s">
        <v>33</v>
      </c>
      <c r="B61">
        <v>660.8</v>
      </c>
      <c r="C61" t="s">
        <v>204</v>
      </c>
      <c r="D61" t="s">
        <v>273</v>
      </c>
      <c r="E61" t="s">
        <v>188</v>
      </c>
      <c r="F61" t="s">
        <v>180</v>
      </c>
      <c r="G61" t="s">
        <v>151</v>
      </c>
      <c r="H61" t="s">
        <v>19</v>
      </c>
      <c r="I61">
        <v>560</v>
      </c>
      <c r="J61">
        <v>18</v>
      </c>
      <c r="K61">
        <v>100.8</v>
      </c>
      <c r="O61" t="s">
        <v>21</v>
      </c>
      <c r="P61" t="s">
        <v>100</v>
      </c>
    </row>
    <row r="62" spans="1:16" x14ac:dyDescent="0.25">
      <c r="A62" t="s">
        <v>33</v>
      </c>
      <c r="B62">
        <v>949.9</v>
      </c>
      <c r="C62" t="s">
        <v>204</v>
      </c>
      <c r="D62" t="s">
        <v>274</v>
      </c>
      <c r="E62" t="s">
        <v>154</v>
      </c>
      <c r="F62" t="s">
        <v>153</v>
      </c>
      <c r="G62" t="s">
        <v>241</v>
      </c>
      <c r="H62" t="s">
        <v>19</v>
      </c>
      <c r="I62">
        <v>805</v>
      </c>
      <c r="J62">
        <v>18</v>
      </c>
      <c r="K62">
        <v>144.9</v>
      </c>
      <c r="O62" t="s">
        <v>21</v>
      </c>
      <c r="P62" t="s">
        <v>100</v>
      </c>
    </row>
    <row r="63" spans="1:16" x14ac:dyDescent="0.25">
      <c r="A63" t="s">
        <v>33</v>
      </c>
      <c r="B63">
        <v>1321.6</v>
      </c>
      <c r="C63" t="s">
        <v>204</v>
      </c>
      <c r="D63" t="s">
        <v>275</v>
      </c>
      <c r="E63" t="s">
        <v>165</v>
      </c>
      <c r="F63" t="s">
        <v>151</v>
      </c>
      <c r="G63" t="s">
        <v>241</v>
      </c>
      <c r="H63" t="s">
        <v>19</v>
      </c>
      <c r="I63">
        <v>1120</v>
      </c>
      <c r="J63">
        <v>18</v>
      </c>
      <c r="K63">
        <v>201.6</v>
      </c>
      <c r="O63" t="s">
        <v>21</v>
      </c>
      <c r="P63" t="s">
        <v>100</v>
      </c>
    </row>
    <row r="64" spans="1:16" x14ac:dyDescent="0.25">
      <c r="A64" t="s">
        <v>33</v>
      </c>
      <c r="B64">
        <v>615.37</v>
      </c>
      <c r="C64" t="s">
        <v>204</v>
      </c>
      <c r="D64" t="s">
        <v>276</v>
      </c>
      <c r="E64" t="s">
        <v>122</v>
      </c>
      <c r="F64" t="s">
        <v>120</v>
      </c>
      <c r="G64" t="s">
        <v>116</v>
      </c>
      <c r="H64" t="s">
        <v>19</v>
      </c>
      <c r="I64">
        <v>521.5</v>
      </c>
      <c r="J64">
        <v>18</v>
      </c>
      <c r="K64">
        <v>93.87</v>
      </c>
      <c r="O64" t="s">
        <v>21</v>
      </c>
      <c r="P64" t="s">
        <v>100</v>
      </c>
    </row>
    <row r="65" spans="1:16" x14ac:dyDescent="0.25">
      <c r="A65" t="s">
        <v>33</v>
      </c>
      <c r="B65">
        <v>1599.79</v>
      </c>
      <c r="C65" t="s">
        <v>204</v>
      </c>
      <c r="D65" t="s">
        <v>277</v>
      </c>
      <c r="E65" t="s">
        <v>142</v>
      </c>
      <c r="F65" t="s">
        <v>120</v>
      </c>
      <c r="G65" t="s">
        <v>116</v>
      </c>
      <c r="H65" t="s">
        <v>19</v>
      </c>
      <c r="I65">
        <v>1355.75</v>
      </c>
      <c r="J65">
        <v>18</v>
      </c>
      <c r="K65">
        <v>244.04</v>
      </c>
      <c r="O65" t="s">
        <v>21</v>
      </c>
      <c r="P65" t="s">
        <v>100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3B1F6-CEA0-471B-B950-E8002067BD05}">
  <dimension ref="A1:I22"/>
  <sheetViews>
    <sheetView workbookViewId="0">
      <selection activeCell="D1" sqref="D1"/>
    </sheetView>
  </sheetViews>
  <sheetFormatPr defaultRowHeight="15" x14ac:dyDescent="0.25"/>
  <cols>
    <col min="1" max="1" width="17.5703125" bestFit="1" customWidth="1"/>
    <col min="2" max="2" width="7" bestFit="1" customWidth="1"/>
    <col min="3" max="3" width="13.28515625" bestFit="1" customWidth="1"/>
    <col min="4" max="4" width="43.85546875" bestFit="1" customWidth="1"/>
    <col min="5" max="5" width="13.5703125" bestFit="1" customWidth="1"/>
    <col min="6" max="8" width="10" bestFit="1" customWidth="1"/>
    <col min="9" max="9" width="5.140625" bestFit="1" customWidth="1"/>
    <col min="10" max="10" width="10.42578125" bestFit="1" customWidth="1"/>
  </cols>
  <sheetData>
    <row r="1" spans="1:9" x14ac:dyDescent="0.25">
      <c r="A1" s="1" t="s">
        <v>278</v>
      </c>
      <c r="B1" s="1" t="s">
        <v>279</v>
      </c>
      <c r="C1" s="1" t="s">
        <v>280</v>
      </c>
      <c r="D1" s="1" t="s">
        <v>281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12</v>
      </c>
    </row>
    <row r="2" spans="1:9" x14ac:dyDescent="0.25">
      <c r="A2" t="s">
        <v>21</v>
      </c>
      <c r="B2" t="s">
        <v>287</v>
      </c>
      <c r="C2" t="s">
        <v>282</v>
      </c>
      <c r="D2" t="s">
        <v>285</v>
      </c>
      <c r="F2">
        <v>0</v>
      </c>
      <c r="G2">
        <v>1798</v>
      </c>
      <c r="H2">
        <v>1798</v>
      </c>
      <c r="I2">
        <v>0</v>
      </c>
    </row>
    <row r="3" spans="1:9" x14ac:dyDescent="0.25">
      <c r="A3" t="s">
        <v>21</v>
      </c>
      <c r="B3" t="s">
        <v>287</v>
      </c>
      <c r="C3" t="s">
        <v>282</v>
      </c>
      <c r="D3" t="s">
        <v>286</v>
      </c>
      <c r="F3">
        <v>0</v>
      </c>
      <c r="G3">
        <v>1798</v>
      </c>
      <c r="H3">
        <v>1798</v>
      </c>
      <c r="I3">
        <v>0</v>
      </c>
    </row>
    <row r="4" spans="1:9" x14ac:dyDescent="0.25">
      <c r="A4" t="s">
        <v>21</v>
      </c>
      <c r="B4" t="s">
        <v>288</v>
      </c>
      <c r="C4" t="s">
        <v>282</v>
      </c>
      <c r="D4" t="s">
        <v>285</v>
      </c>
      <c r="F4">
        <v>0</v>
      </c>
      <c r="G4">
        <v>53.55</v>
      </c>
      <c r="H4">
        <v>53.55</v>
      </c>
      <c r="I4">
        <v>0</v>
      </c>
    </row>
    <row r="5" spans="1:9" x14ac:dyDescent="0.25">
      <c r="A5" t="s">
        <v>21</v>
      </c>
      <c r="B5" t="s">
        <v>288</v>
      </c>
      <c r="C5" t="s">
        <v>282</v>
      </c>
      <c r="D5" t="s">
        <v>286</v>
      </c>
      <c r="F5">
        <v>0</v>
      </c>
      <c r="G5">
        <v>53.55</v>
      </c>
      <c r="H5">
        <v>53.55</v>
      </c>
      <c r="I5">
        <v>0</v>
      </c>
    </row>
    <row r="6" spans="1:9" x14ac:dyDescent="0.25">
      <c r="A6" t="s">
        <v>21</v>
      </c>
      <c r="B6" t="s">
        <v>293</v>
      </c>
      <c r="C6" t="s">
        <v>282</v>
      </c>
      <c r="D6" t="s">
        <v>285</v>
      </c>
      <c r="F6">
        <v>0</v>
      </c>
      <c r="G6">
        <v>1.35</v>
      </c>
      <c r="H6">
        <v>1.35</v>
      </c>
      <c r="I6">
        <v>0</v>
      </c>
    </row>
    <row r="7" spans="1:9" x14ac:dyDescent="0.25">
      <c r="A7" t="s">
        <v>21</v>
      </c>
      <c r="B7" t="s">
        <v>293</v>
      </c>
      <c r="C7" t="s">
        <v>282</v>
      </c>
      <c r="D7" t="s">
        <v>286</v>
      </c>
      <c r="F7">
        <v>0</v>
      </c>
      <c r="G7">
        <v>1.35</v>
      </c>
      <c r="H7">
        <v>1.35</v>
      </c>
      <c r="I7">
        <v>0</v>
      </c>
    </row>
    <row r="8" spans="1:9" x14ac:dyDescent="0.25">
      <c r="A8" t="s">
        <v>21</v>
      </c>
      <c r="B8" t="s">
        <v>197</v>
      </c>
      <c r="C8" t="s">
        <v>296</v>
      </c>
      <c r="D8" t="s">
        <v>285</v>
      </c>
      <c r="F8">
        <v>0</v>
      </c>
      <c r="G8">
        <v>16955</v>
      </c>
      <c r="H8">
        <v>16955</v>
      </c>
      <c r="I8">
        <v>0</v>
      </c>
    </row>
    <row r="9" spans="1:9" x14ac:dyDescent="0.25">
      <c r="A9" t="s">
        <v>21</v>
      </c>
      <c r="B9" t="s">
        <v>197</v>
      </c>
      <c r="C9" t="s">
        <v>296</v>
      </c>
      <c r="D9" t="s">
        <v>286</v>
      </c>
      <c r="F9">
        <v>0</v>
      </c>
      <c r="G9">
        <v>16955</v>
      </c>
      <c r="H9">
        <v>16955</v>
      </c>
      <c r="I9">
        <v>0</v>
      </c>
    </row>
    <row r="10" spans="1:9" x14ac:dyDescent="0.25">
      <c r="A10" t="s">
        <v>21</v>
      </c>
      <c r="B10" t="s">
        <v>206</v>
      </c>
      <c r="C10" t="s">
        <v>305</v>
      </c>
      <c r="D10" t="s">
        <v>284</v>
      </c>
      <c r="F10">
        <v>26140.5</v>
      </c>
      <c r="G10">
        <v>0</v>
      </c>
      <c r="H10">
        <v>0</v>
      </c>
      <c r="I10">
        <v>0</v>
      </c>
    </row>
    <row r="11" spans="1:9" x14ac:dyDescent="0.25">
      <c r="A11" t="s">
        <v>21</v>
      </c>
      <c r="B11" t="s">
        <v>206</v>
      </c>
      <c r="C11" t="s">
        <v>305</v>
      </c>
      <c r="D11" t="s">
        <v>286</v>
      </c>
      <c r="F11">
        <v>26140.5</v>
      </c>
      <c r="G11">
        <v>0</v>
      </c>
      <c r="H11">
        <v>0</v>
      </c>
      <c r="I11">
        <v>0</v>
      </c>
    </row>
    <row r="12" spans="1:9" x14ac:dyDescent="0.25">
      <c r="A12" t="s">
        <v>21</v>
      </c>
      <c r="B12" t="s">
        <v>179</v>
      </c>
      <c r="C12" t="s">
        <v>305</v>
      </c>
      <c r="D12" t="s">
        <v>285</v>
      </c>
      <c r="F12">
        <v>61013.42</v>
      </c>
      <c r="G12">
        <v>72092.160000000003</v>
      </c>
      <c r="H12">
        <v>72092.160000000003</v>
      </c>
      <c r="I12">
        <v>0</v>
      </c>
    </row>
    <row r="13" spans="1:9" x14ac:dyDescent="0.25">
      <c r="A13" t="s">
        <v>21</v>
      </c>
      <c r="B13" t="s">
        <v>179</v>
      </c>
      <c r="C13" t="s">
        <v>305</v>
      </c>
      <c r="D13" t="s">
        <v>286</v>
      </c>
      <c r="F13">
        <v>61013.42</v>
      </c>
      <c r="G13">
        <v>72092.160000000003</v>
      </c>
      <c r="H13">
        <v>72092.160000000003</v>
      </c>
      <c r="I13">
        <v>0</v>
      </c>
    </row>
    <row r="14" spans="1:9" x14ac:dyDescent="0.25">
      <c r="A14" t="s">
        <v>21</v>
      </c>
      <c r="B14" t="s">
        <v>100</v>
      </c>
      <c r="C14" t="s">
        <v>305</v>
      </c>
      <c r="D14" t="s">
        <v>285</v>
      </c>
      <c r="F14">
        <v>5347.76</v>
      </c>
      <c r="G14">
        <v>62414.98</v>
      </c>
      <c r="H14">
        <v>62414.98</v>
      </c>
      <c r="I14">
        <v>0</v>
      </c>
    </row>
    <row r="15" spans="1:9" x14ac:dyDescent="0.25">
      <c r="A15" t="s">
        <v>21</v>
      </c>
      <c r="B15" t="s">
        <v>100</v>
      </c>
      <c r="C15" t="s">
        <v>305</v>
      </c>
      <c r="D15" t="s">
        <v>286</v>
      </c>
      <c r="F15">
        <v>5347.76</v>
      </c>
      <c r="G15">
        <v>62414.98</v>
      </c>
      <c r="H15">
        <v>62414.98</v>
      </c>
      <c r="I15">
        <v>0</v>
      </c>
    </row>
    <row r="16" spans="1:9" x14ac:dyDescent="0.25">
      <c r="A16" t="s">
        <v>21</v>
      </c>
      <c r="B16" t="s">
        <v>45</v>
      </c>
      <c r="C16" t="s">
        <v>305</v>
      </c>
      <c r="D16" t="s">
        <v>284</v>
      </c>
      <c r="F16">
        <v>19889.3</v>
      </c>
      <c r="G16">
        <v>0</v>
      </c>
      <c r="H16">
        <v>0</v>
      </c>
      <c r="I16">
        <v>0</v>
      </c>
    </row>
    <row r="17" spans="1:9" x14ac:dyDescent="0.25">
      <c r="A17" t="s">
        <v>21</v>
      </c>
      <c r="B17" t="s">
        <v>45</v>
      </c>
      <c r="C17" t="s">
        <v>305</v>
      </c>
      <c r="D17" t="s">
        <v>285</v>
      </c>
      <c r="F17">
        <v>475541.24</v>
      </c>
      <c r="G17">
        <v>146453.69</v>
      </c>
      <c r="H17">
        <v>146453.69</v>
      </c>
      <c r="I17">
        <v>0</v>
      </c>
    </row>
    <row r="18" spans="1:9" x14ac:dyDescent="0.25">
      <c r="A18" t="s">
        <v>21</v>
      </c>
      <c r="B18" t="s">
        <v>45</v>
      </c>
      <c r="C18" t="s">
        <v>305</v>
      </c>
      <c r="D18" t="s">
        <v>286</v>
      </c>
      <c r="F18">
        <v>495430.54</v>
      </c>
      <c r="G18">
        <v>146453.69</v>
      </c>
      <c r="H18">
        <v>146453.69</v>
      </c>
      <c r="I18">
        <v>0</v>
      </c>
    </row>
    <row r="19" spans="1:9" x14ac:dyDescent="0.25">
      <c r="A19" t="s">
        <v>21</v>
      </c>
      <c r="B19" t="s">
        <v>146</v>
      </c>
      <c r="C19" t="s">
        <v>305</v>
      </c>
      <c r="D19" t="s">
        <v>285</v>
      </c>
      <c r="F19">
        <v>0</v>
      </c>
      <c r="G19">
        <v>168343.2</v>
      </c>
      <c r="H19">
        <v>168343.2</v>
      </c>
      <c r="I19">
        <v>0</v>
      </c>
    </row>
    <row r="20" spans="1:9" x14ac:dyDescent="0.25">
      <c r="A20" t="s">
        <v>21</v>
      </c>
      <c r="B20" t="s">
        <v>146</v>
      </c>
      <c r="C20" t="s">
        <v>305</v>
      </c>
      <c r="D20" t="s">
        <v>286</v>
      </c>
      <c r="F20">
        <v>0</v>
      </c>
      <c r="G20">
        <v>168343.2</v>
      </c>
      <c r="H20">
        <v>168343.2</v>
      </c>
      <c r="I20">
        <v>0</v>
      </c>
    </row>
    <row r="21" spans="1:9" x14ac:dyDescent="0.25">
      <c r="A21" t="s">
        <v>21</v>
      </c>
      <c r="B21" t="s">
        <v>112</v>
      </c>
      <c r="C21" t="s">
        <v>305</v>
      </c>
      <c r="D21" t="s">
        <v>285</v>
      </c>
      <c r="F21">
        <v>0</v>
      </c>
      <c r="G21">
        <v>219235.94</v>
      </c>
      <c r="H21">
        <v>219235.94</v>
      </c>
      <c r="I21">
        <v>0</v>
      </c>
    </row>
    <row r="22" spans="1:9" x14ac:dyDescent="0.25">
      <c r="A22" t="s">
        <v>21</v>
      </c>
      <c r="B22" t="s">
        <v>112</v>
      </c>
      <c r="C22" t="s">
        <v>305</v>
      </c>
      <c r="D22" t="s">
        <v>286</v>
      </c>
      <c r="F22">
        <v>0</v>
      </c>
      <c r="G22">
        <v>219235.94</v>
      </c>
      <c r="H22">
        <v>219235.94</v>
      </c>
      <c r="I22">
        <v>0</v>
      </c>
    </row>
  </sheetData>
  <autoFilter ref="A1:I22" xr:uid="{032417E4-BF24-4665-83AE-3CAD2816E1DB}"/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3E46A-2DD3-4B58-A205-09AD6CE5B42B}">
  <dimension ref="A1:I11"/>
  <sheetViews>
    <sheetView workbookViewId="0">
      <selection activeCell="B2" sqref="B2:B11"/>
    </sheetView>
  </sheetViews>
  <sheetFormatPr defaultRowHeight="15" x14ac:dyDescent="0.25"/>
  <cols>
    <col min="1" max="1" width="17.5703125" bestFit="1" customWidth="1"/>
    <col min="2" max="2" width="7" bestFit="1" customWidth="1"/>
    <col min="3" max="3" width="13.28515625" bestFit="1" customWidth="1"/>
    <col min="4" max="4" width="22.140625" bestFit="1" customWidth="1"/>
    <col min="5" max="5" width="13.7109375" bestFit="1" customWidth="1"/>
    <col min="6" max="6" width="11.5703125" bestFit="1" customWidth="1"/>
    <col min="7" max="8" width="9" bestFit="1" customWidth="1"/>
    <col min="9" max="9" width="5.28515625" bestFit="1" customWidth="1"/>
  </cols>
  <sheetData>
    <row r="1" spans="1:9" x14ac:dyDescent="0.25">
      <c r="A1" t="s">
        <v>278</v>
      </c>
      <c r="B1" t="s">
        <v>279</v>
      </c>
      <c r="C1" t="s">
        <v>280</v>
      </c>
      <c r="D1" t="s">
        <v>281</v>
      </c>
      <c r="E1" t="s">
        <v>8</v>
      </c>
      <c r="F1" t="s">
        <v>9</v>
      </c>
      <c r="G1" t="s">
        <v>10</v>
      </c>
      <c r="H1" t="s">
        <v>11</v>
      </c>
      <c r="I1" t="s">
        <v>12</v>
      </c>
    </row>
    <row r="2" spans="1:9" x14ac:dyDescent="0.25">
      <c r="A2" t="s">
        <v>21</v>
      </c>
      <c r="B2" t="s">
        <v>22</v>
      </c>
      <c r="C2" t="s">
        <v>282</v>
      </c>
      <c r="D2" t="s">
        <v>283</v>
      </c>
      <c r="E2" s="7">
        <v>10400</v>
      </c>
      <c r="F2" s="7">
        <v>0</v>
      </c>
      <c r="G2" s="7">
        <v>936</v>
      </c>
      <c r="H2" s="7">
        <v>936</v>
      </c>
      <c r="I2" s="7">
        <v>0</v>
      </c>
    </row>
    <row r="3" spans="1:9" x14ac:dyDescent="0.25">
      <c r="A3" t="s">
        <v>21</v>
      </c>
      <c r="B3" t="s">
        <v>287</v>
      </c>
      <c r="C3" t="s">
        <v>282</v>
      </c>
      <c r="D3" t="s">
        <v>283</v>
      </c>
      <c r="E3" s="7">
        <v>66896</v>
      </c>
      <c r="F3" s="7">
        <v>0</v>
      </c>
      <c r="G3" s="7">
        <v>5840</v>
      </c>
      <c r="H3" s="7">
        <v>5840</v>
      </c>
      <c r="I3" s="7">
        <v>0</v>
      </c>
    </row>
    <row r="4" spans="1:9" x14ac:dyDescent="0.25">
      <c r="A4" t="s">
        <v>21</v>
      </c>
      <c r="B4" t="s">
        <v>196</v>
      </c>
      <c r="C4" t="s">
        <v>282</v>
      </c>
      <c r="D4" t="s">
        <v>283</v>
      </c>
      <c r="E4" s="7">
        <v>14107</v>
      </c>
      <c r="F4" s="7">
        <v>0</v>
      </c>
      <c r="G4" s="7">
        <v>846.42</v>
      </c>
      <c r="H4" s="7">
        <v>846.42</v>
      </c>
      <c r="I4" s="7">
        <v>0</v>
      </c>
    </row>
    <row r="5" spans="1:9" x14ac:dyDescent="0.25">
      <c r="A5" t="s">
        <v>21</v>
      </c>
      <c r="B5" t="s">
        <v>197</v>
      </c>
      <c r="C5" t="s">
        <v>296</v>
      </c>
      <c r="D5" t="s">
        <v>283</v>
      </c>
      <c r="E5" s="7">
        <v>8572</v>
      </c>
      <c r="F5" s="7">
        <v>0</v>
      </c>
      <c r="G5" s="7">
        <v>514</v>
      </c>
      <c r="H5" s="7">
        <v>514</v>
      </c>
      <c r="I5" s="7">
        <v>0</v>
      </c>
    </row>
    <row r="6" spans="1:9" x14ac:dyDescent="0.25">
      <c r="A6" t="s">
        <v>21</v>
      </c>
      <c r="B6" t="s">
        <v>37</v>
      </c>
      <c r="C6" t="s">
        <v>305</v>
      </c>
      <c r="D6" t="s">
        <v>283</v>
      </c>
      <c r="E6" s="7">
        <v>549745</v>
      </c>
      <c r="F6" s="7">
        <v>98954</v>
      </c>
      <c r="G6" s="7">
        <v>0</v>
      </c>
      <c r="H6" s="7">
        <v>0</v>
      </c>
      <c r="I6" s="7">
        <v>0</v>
      </c>
    </row>
    <row r="7" spans="1:9" x14ac:dyDescent="0.25">
      <c r="A7" t="s">
        <v>21</v>
      </c>
      <c r="B7" t="s">
        <v>179</v>
      </c>
      <c r="C7" t="s">
        <v>305</v>
      </c>
      <c r="D7" t="s">
        <v>283</v>
      </c>
      <c r="E7" s="7">
        <v>899710</v>
      </c>
      <c r="F7" s="7">
        <v>161947.79999999999</v>
      </c>
      <c r="G7" s="7">
        <v>0</v>
      </c>
      <c r="H7" s="7">
        <v>0</v>
      </c>
      <c r="I7" s="7">
        <v>0</v>
      </c>
    </row>
    <row r="8" spans="1:9" x14ac:dyDescent="0.25">
      <c r="A8" t="s">
        <v>21</v>
      </c>
      <c r="B8" t="s">
        <v>100</v>
      </c>
      <c r="C8" t="s">
        <v>305</v>
      </c>
      <c r="D8" t="s">
        <v>283</v>
      </c>
      <c r="E8" s="7">
        <v>882841.13</v>
      </c>
      <c r="F8" s="7">
        <v>158911.4</v>
      </c>
      <c r="G8" s="7">
        <v>0</v>
      </c>
      <c r="H8" s="7">
        <v>0</v>
      </c>
      <c r="I8" s="7">
        <v>0</v>
      </c>
    </row>
    <row r="9" spans="1:9" x14ac:dyDescent="0.25">
      <c r="A9" t="s">
        <v>21</v>
      </c>
      <c r="B9" t="s">
        <v>45</v>
      </c>
      <c r="C9" t="s">
        <v>305</v>
      </c>
      <c r="D9" t="s">
        <v>283</v>
      </c>
      <c r="E9" s="7">
        <v>4551885.13</v>
      </c>
      <c r="F9" s="7">
        <v>819339.32</v>
      </c>
      <c r="G9" s="7">
        <v>0</v>
      </c>
      <c r="H9" s="7">
        <v>0</v>
      </c>
      <c r="I9" s="7">
        <v>0</v>
      </c>
    </row>
    <row r="10" spans="1:9" x14ac:dyDescent="0.25">
      <c r="A10" t="s">
        <v>21</v>
      </c>
      <c r="B10" t="s">
        <v>146</v>
      </c>
      <c r="C10" t="s">
        <v>305</v>
      </c>
      <c r="D10" t="s">
        <v>283</v>
      </c>
      <c r="E10" s="7">
        <v>2616285</v>
      </c>
      <c r="F10" s="7">
        <v>470931.3</v>
      </c>
      <c r="G10" s="7">
        <v>0</v>
      </c>
      <c r="H10" s="7">
        <v>0</v>
      </c>
      <c r="I10" s="7">
        <v>0</v>
      </c>
    </row>
    <row r="11" spans="1:9" x14ac:dyDescent="0.25">
      <c r="A11" t="s">
        <v>21</v>
      </c>
      <c r="B11" t="s">
        <v>112</v>
      </c>
      <c r="C11" t="s">
        <v>305</v>
      </c>
      <c r="D11" t="s">
        <v>283</v>
      </c>
      <c r="E11" s="7">
        <v>2738456.38</v>
      </c>
      <c r="F11" s="7">
        <v>492922.15</v>
      </c>
      <c r="G11" s="7">
        <v>0</v>
      </c>
      <c r="H11" s="7">
        <v>0</v>
      </c>
      <c r="I11" s="7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0023EE-5064-4067-B881-51FE48ABB27E}">
  <dimension ref="A1:Q110"/>
  <sheetViews>
    <sheetView topLeftCell="E1" workbookViewId="0">
      <pane ySplit="1" topLeftCell="A2" activePane="bottomLeft" state="frozen"/>
      <selection pane="bottomLeft" activeCell="G3" sqref="G3"/>
    </sheetView>
  </sheetViews>
  <sheetFormatPr defaultRowHeight="15" x14ac:dyDescent="0.25"/>
  <cols>
    <col min="1" max="1" width="7" bestFit="1" customWidth="1"/>
    <col min="2" max="2" width="18.140625" bestFit="1" customWidth="1"/>
    <col min="3" max="3" width="19" bestFit="1" customWidth="1"/>
    <col min="4" max="4" width="48.42578125" bestFit="1" customWidth="1"/>
    <col min="5" max="5" width="17" bestFit="1" customWidth="1"/>
    <col min="6" max="6" width="11.85546875" bestFit="1" customWidth="1"/>
    <col min="7" max="7" width="12" bestFit="1" customWidth="1"/>
    <col min="8" max="8" width="16.140625" bestFit="1" customWidth="1"/>
    <col min="9" max="9" width="14.42578125" bestFit="1" customWidth="1"/>
    <col min="10" max="10" width="28.140625" bestFit="1" customWidth="1"/>
    <col min="11" max="11" width="8.42578125" bestFit="1" customWidth="1"/>
    <col min="12" max="12" width="16.5703125" bestFit="1" customWidth="1"/>
    <col min="13" max="13" width="17.42578125" bestFit="1" customWidth="1"/>
    <col min="14" max="14" width="14" bestFit="1" customWidth="1"/>
    <col min="15" max="15" width="15" bestFit="1" customWidth="1"/>
    <col min="16" max="16" width="8.42578125" bestFit="1" customWidth="1"/>
    <col min="17" max="17" width="25.85546875" bestFit="1" customWidth="1"/>
    <col min="18" max="18" width="17.42578125" bestFit="1" customWidth="1"/>
    <col min="19" max="19" width="14" bestFit="1" customWidth="1"/>
    <col min="20" max="20" width="15.140625" bestFit="1" customWidth="1"/>
    <col min="21" max="21" width="10" bestFit="1" customWidth="1"/>
    <col min="22" max="22" width="8.42578125" bestFit="1" customWidth="1"/>
    <col min="23" max="23" width="25.85546875" bestFit="1" customWidth="1"/>
    <col min="24" max="24" width="9" bestFit="1" customWidth="1"/>
    <col min="25" max="25" width="25.85546875" bestFit="1" customWidth="1"/>
    <col min="26" max="26" width="17.42578125" bestFit="1" customWidth="1"/>
    <col min="27" max="27" width="14" bestFit="1" customWidth="1"/>
    <col min="28" max="28" width="15.140625" bestFit="1" customWidth="1"/>
    <col min="29" max="29" width="10" bestFit="1" customWidth="1"/>
    <col min="30" max="30" width="8.42578125" bestFit="1" customWidth="1"/>
    <col min="31" max="31" width="25.85546875" bestFit="1" customWidth="1"/>
    <col min="32" max="32" width="17.42578125" bestFit="1" customWidth="1"/>
    <col min="33" max="33" width="14" bestFit="1" customWidth="1"/>
    <col min="34" max="34" width="15.140625" bestFit="1" customWidth="1"/>
    <col min="35" max="35" width="10" bestFit="1" customWidth="1"/>
    <col min="36" max="36" width="9" bestFit="1" customWidth="1"/>
    <col min="37" max="37" width="25.85546875" bestFit="1" customWidth="1"/>
    <col min="38" max="38" width="17.42578125" bestFit="1" customWidth="1"/>
    <col min="39" max="39" width="14" bestFit="1" customWidth="1"/>
    <col min="40" max="40" width="15.140625" bestFit="1" customWidth="1"/>
    <col min="41" max="41" width="10" bestFit="1" customWidth="1"/>
    <col min="42" max="42" width="8.42578125" bestFit="1" customWidth="1"/>
    <col min="43" max="43" width="25.85546875" bestFit="1" customWidth="1"/>
    <col min="44" max="44" width="17.42578125" bestFit="1" customWidth="1"/>
    <col min="45" max="45" width="14" bestFit="1" customWidth="1"/>
    <col min="46" max="46" width="15.140625" bestFit="1" customWidth="1"/>
    <col min="47" max="47" width="11" bestFit="1" customWidth="1"/>
    <col min="48" max="48" width="8.42578125" bestFit="1" customWidth="1"/>
    <col min="49" max="49" width="25.85546875" bestFit="1" customWidth="1"/>
    <col min="50" max="50" width="17.42578125" bestFit="1" customWidth="1"/>
    <col min="51" max="51" width="14" bestFit="1" customWidth="1"/>
    <col min="52" max="52" width="15.140625" bestFit="1" customWidth="1"/>
    <col min="53" max="53" width="10" bestFit="1" customWidth="1"/>
    <col min="54" max="54" width="8.42578125" bestFit="1" customWidth="1"/>
    <col min="55" max="55" width="25.85546875" bestFit="1" customWidth="1"/>
    <col min="56" max="56" width="17.42578125" bestFit="1" customWidth="1"/>
    <col min="57" max="57" width="14" bestFit="1" customWidth="1"/>
    <col min="58" max="58" width="15.140625" bestFit="1" customWidth="1"/>
    <col min="59" max="59" width="10" bestFit="1" customWidth="1"/>
    <col min="60" max="60" width="9" bestFit="1" customWidth="1"/>
    <col min="61" max="61" width="25.85546875" bestFit="1" customWidth="1"/>
    <col min="62" max="62" width="17.42578125" bestFit="1" customWidth="1"/>
    <col min="63" max="63" width="14" bestFit="1" customWidth="1"/>
    <col min="64" max="64" width="15.140625" bestFit="1" customWidth="1"/>
    <col min="65" max="65" width="10" bestFit="1" customWidth="1"/>
    <col min="66" max="66" width="8.42578125" bestFit="1" customWidth="1"/>
    <col min="67" max="67" width="25.85546875" bestFit="1" customWidth="1"/>
    <col min="68" max="68" width="17.42578125" bestFit="1" customWidth="1"/>
    <col min="69" max="69" width="14" bestFit="1" customWidth="1"/>
    <col min="70" max="70" width="15.140625" bestFit="1" customWidth="1"/>
    <col min="71" max="71" width="9" bestFit="1" customWidth="1"/>
    <col min="72" max="72" width="8.42578125" bestFit="1" customWidth="1"/>
    <col min="73" max="73" width="25.85546875" bestFit="1" customWidth="1"/>
    <col min="74" max="74" width="17.42578125" bestFit="1" customWidth="1"/>
    <col min="75" max="75" width="14" bestFit="1" customWidth="1"/>
    <col min="76" max="76" width="15.140625" bestFit="1" customWidth="1"/>
    <col min="77" max="77" width="10" bestFit="1" customWidth="1"/>
    <col min="78" max="78" width="8.42578125" bestFit="1" customWidth="1"/>
    <col min="79" max="79" width="25.85546875" bestFit="1" customWidth="1"/>
    <col min="80" max="80" width="17.42578125" bestFit="1" customWidth="1"/>
    <col min="81" max="81" width="14" bestFit="1" customWidth="1"/>
    <col min="82" max="82" width="15.140625" bestFit="1" customWidth="1"/>
    <col min="83" max="83" width="10" bestFit="1" customWidth="1"/>
    <col min="84" max="84" width="8.42578125" bestFit="1" customWidth="1"/>
    <col min="85" max="85" width="25.85546875" bestFit="1" customWidth="1"/>
    <col min="86" max="86" width="17.42578125" bestFit="1" customWidth="1"/>
    <col min="87" max="87" width="14" bestFit="1" customWidth="1"/>
    <col min="88" max="88" width="15.140625" bestFit="1" customWidth="1"/>
    <col min="89" max="89" width="10" bestFit="1" customWidth="1"/>
    <col min="90" max="90" width="8.42578125" bestFit="1" customWidth="1"/>
    <col min="91" max="91" width="25.85546875" bestFit="1" customWidth="1"/>
    <col min="92" max="92" width="17.42578125" bestFit="1" customWidth="1"/>
    <col min="93" max="93" width="14" bestFit="1" customWidth="1"/>
    <col min="94" max="94" width="15.140625" bestFit="1" customWidth="1"/>
    <col min="95" max="95" width="10" bestFit="1" customWidth="1"/>
    <col min="96" max="96" width="8.42578125" bestFit="1" customWidth="1"/>
    <col min="97" max="97" width="25.85546875" bestFit="1" customWidth="1"/>
    <col min="98" max="98" width="17.42578125" bestFit="1" customWidth="1"/>
    <col min="99" max="99" width="14" bestFit="1" customWidth="1"/>
    <col min="100" max="100" width="15.140625" bestFit="1" customWidth="1"/>
    <col min="101" max="101" width="10" bestFit="1" customWidth="1"/>
    <col min="102" max="102" width="8.42578125" bestFit="1" customWidth="1"/>
    <col min="103" max="104" width="25.85546875" bestFit="1" customWidth="1"/>
    <col min="105" max="105" width="8.42578125" bestFit="1" customWidth="1"/>
    <col min="106" max="106" width="16.5703125" bestFit="1" customWidth="1"/>
    <col min="107" max="107" width="17.42578125" bestFit="1" customWidth="1"/>
    <col min="108" max="108" width="14" bestFit="1" customWidth="1"/>
    <col min="109" max="109" width="15.140625" bestFit="1" customWidth="1"/>
    <col min="110" max="110" width="10" bestFit="1" customWidth="1"/>
    <col min="111" max="111" width="8.42578125" bestFit="1" customWidth="1"/>
    <col min="112" max="112" width="25.85546875" bestFit="1" customWidth="1"/>
    <col min="113" max="113" width="17.42578125" bestFit="1" customWidth="1"/>
    <col min="114" max="114" width="14" bestFit="1" customWidth="1"/>
    <col min="115" max="115" width="15.140625" bestFit="1" customWidth="1"/>
    <col min="116" max="116" width="10" bestFit="1" customWidth="1"/>
    <col min="117" max="117" width="8.42578125" bestFit="1" customWidth="1"/>
    <col min="118" max="118" width="25.85546875" bestFit="1" customWidth="1"/>
    <col min="119" max="119" width="17.42578125" bestFit="1" customWidth="1"/>
    <col min="120" max="120" width="14" bestFit="1" customWidth="1"/>
    <col min="121" max="121" width="15.140625" bestFit="1" customWidth="1"/>
    <col min="122" max="122" width="10" bestFit="1" customWidth="1"/>
    <col min="123" max="123" width="9" bestFit="1" customWidth="1"/>
    <col min="124" max="124" width="25.85546875" bestFit="1" customWidth="1"/>
    <col min="125" max="125" width="17.42578125" bestFit="1" customWidth="1"/>
    <col min="126" max="126" width="14" bestFit="1" customWidth="1"/>
    <col min="127" max="127" width="15.140625" bestFit="1" customWidth="1"/>
    <col min="128" max="128" width="10" bestFit="1" customWidth="1"/>
    <col min="129" max="129" width="8.42578125" bestFit="1" customWidth="1"/>
    <col min="130" max="130" width="25.85546875" bestFit="1" customWidth="1"/>
    <col min="131" max="131" width="17.42578125" bestFit="1" customWidth="1"/>
    <col min="132" max="132" width="14" bestFit="1" customWidth="1"/>
    <col min="133" max="133" width="15.140625" bestFit="1" customWidth="1"/>
    <col min="134" max="134" width="10" bestFit="1" customWidth="1"/>
    <col min="135" max="135" width="8.42578125" bestFit="1" customWidth="1"/>
    <col min="136" max="136" width="25.85546875" bestFit="1" customWidth="1"/>
    <col min="137" max="137" width="17.42578125" bestFit="1" customWidth="1"/>
    <col min="138" max="138" width="14" bestFit="1" customWidth="1"/>
    <col min="139" max="139" width="15.140625" bestFit="1" customWidth="1"/>
    <col min="140" max="140" width="10" bestFit="1" customWidth="1"/>
    <col min="141" max="141" width="8.42578125" bestFit="1" customWidth="1"/>
    <col min="142" max="142" width="25.85546875" bestFit="1" customWidth="1"/>
    <col min="143" max="143" width="17.42578125" bestFit="1" customWidth="1"/>
    <col min="144" max="144" width="14" bestFit="1" customWidth="1"/>
    <col min="145" max="145" width="15.140625" bestFit="1" customWidth="1"/>
    <col min="146" max="146" width="10" bestFit="1" customWidth="1"/>
    <col min="147" max="147" width="8.42578125" bestFit="1" customWidth="1"/>
    <col min="148" max="148" width="25.85546875" bestFit="1" customWidth="1"/>
    <col min="149" max="149" width="17.42578125" bestFit="1" customWidth="1"/>
    <col min="150" max="150" width="14" bestFit="1" customWidth="1"/>
    <col min="151" max="151" width="15.140625" bestFit="1" customWidth="1"/>
    <col min="152" max="152" width="10" bestFit="1" customWidth="1"/>
    <col min="153" max="153" width="8.42578125" bestFit="1" customWidth="1"/>
    <col min="154" max="154" width="25.85546875" bestFit="1" customWidth="1"/>
    <col min="155" max="155" width="17.42578125" bestFit="1" customWidth="1"/>
    <col min="156" max="156" width="14" bestFit="1" customWidth="1"/>
    <col min="157" max="157" width="15.140625" bestFit="1" customWidth="1"/>
    <col min="158" max="158" width="10" bestFit="1" customWidth="1"/>
    <col min="159" max="159" width="8.42578125" bestFit="1" customWidth="1"/>
    <col min="160" max="160" width="25.85546875" bestFit="1" customWidth="1"/>
    <col min="161" max="161" width="17.42578125" bestFit="1" customWidth="1"/>
    <col min="162" max="162" width="14" bestFit="1" customWidth="1"/>
    <col min="163" max="163" width="15.140625" bestFit="1" customWidth="1"/>
    <col min="164" max="164" width="11" bestFit="1" customWidth="1"/>
    <col min="165" max="165" width="8.42578125" bestFit="1" customWidth="1"/>
    <col min="166" max="166" width="25.85546875" bestFit="1" customWidth="1"/>
    <col min="167" max="167" width="17.42578125" bestFit="1" customWidth="1"/>
    <col min="168" max="168" width="14" bestFit="1" customWidth="1"/>
    <col min="169" max="169" width="15.140625" bestFit="1" customWidth="1"/>
    <col min="170" max="170" width="10" bestFit="1" customWidth="1"/>
    <col min="171" max="171" width="8.42578125" bestFit="1" customWidth="1"/>
    <col min="172" max="172" width="25.85546875" bestFit="1" customWidth="1"/>
    <col min="173" max="173" width="17.42578125" bestFit="1" customWidth="1"/>
    <col min="174" max="174" width="14" bestFit="1" customWidth="1"/>
    <col min="175" max="175" width="15.140625" bestFit="1" customWidth="1"/>
    <col min="176" max="176" width="10" bestFit="1" customWidth="1"/>
    <col min="177" max="177" width="9" bestFit="1" customWidth="1"/>
    <col min="178" max="178" width="25.85546875" bestFit="1" customWidth="1"/>
    <col min="179" max="179" width="17.42578125" bestFit="1" customWidth="1"/>
    <col min="180" max="180" width="14" bestFit="1" customWidth="1"/>
    <col min="181" max="181" width="15.140625" bestFit="1" customWidth="1"/>
    <col min="182" max="182" width="10" bestFit="1" customWidth="1"/>
    <col min="183" max="183" width="8.42578125" bestFit="1" customWidth="1"/>
    <col min="184" max="184" width="25.85546875" bestFit="1" customWidth="1"/>
    <col min="185" max="185" width="17.42578125" bestFit="1" customWidth="1"/>
    <col min="186" max="186" width="14" bestFit="1" customWidth="1"/>
    <col min="187" max="187" width="15.140625" bestFit="1" customWidth="1"/>
    <col min="188" max="188" width="10" bestFit="1" customWidth="1"/>
    <col min="189" max="189" width="8.42578125" bestFit="1" customWidth="1"/>
    <col min="190" max="190" width="25.85546875" bestFit="1" customWidth="1"/>
    <col min="191" max="191" width="17.42578125" bestFit="1" customWidth="1"/>
    <col min="192" max="192" width="14" bestFit="1" customWidth="1"/>
    <col min="193" max="193" width="15.140625" bestFit="1" customWidth="1"/>
    <col min="194" max="194" width="11" bestFit="1" customWidth="1"/>
    <col min="195" max="195" width="8.42578125" bestFit="1" customWidth="1"/>
    <col min="196" max="196" width="25.85546875" bestFit="1" customWidth="1"/>
    <col min="197" max="197" width="17.42578125" bestFit="1" customWidth="1"/>
    <col min="198" max="198" width="14" bestFit="1" customWidth="1"/>
    <col min="199" max="199" width="15.140625" bestFit="1" customWidth="1"/>
    <col min="200" max="200" width="11" bestFit="1" customWidth="1"/>
    <col min="201" max="201" width="9" bestFit="1" customWidth="1"/>
    <col min="202" max="202" width="25.85546875" bestFit="1" customWidth="1"/>
    <col min="203" max="203" width="17.42578125" bestFit="1" customWidth="1"/>
    <col min="204" max="204" width="14" bestFit="1" customWidth="1"/>
    <col min="205" max="205" width="15.140625" bestFit="1" customWidth="1"/>
    <col min="206" max="206" width="10" bestFit="1" customWidth="1"/>
    <col min="207" max="207" width="8.42578125" bestFit="1" customWidth="1"/>
    <col min="208" max="208" width="25.85546875" bestFit="1" customWidth="1"/>
    <col min="209" max="209" width="17.42578125" bestFit="1" customWidth="1"/>
    <col min="210" max="210" width="14" bestFit="1" customWidth="1"/>
    <col min="211" max="211" width="15.140625" bestFit="1" customWidth="1"/>
    <col min="212" max="212" width="11" bestFit="1" customWidth="1"/>
    <col min="213" max="213" width="8.42578125" bestFit="1" customWidth="1"/>
    <col min="214" max="214" width="25.85546875" bestFit="1" customWidth="1"/>
    <col min="215" max="215" width="17.42578125" bestFit="1" customWidth="1"/>
    <col min="216" max="216" width="14" bestFit="1" customWidth="1"/>
    <col min="217" max="217" width="15.140625" bestFit="1" customWidth="1"/>
    <col min="218" max="218" width="11" bestFit="1" customWidth="1"/>
    <col min="219" max="219" width="8.42578125" bestFit="1" customWidth="1"/>
    <col min="220" max="220" width="25.85546875" bestFit="1" customWidth="1"/>
    <col min="221" max="221" width="17.42578125" bestFit="1" customWidth="1"/>
    <col min="222" max="222" width="14" bestFit="1" customWidth="1"/>
    <col min="223" max="223" width="15.140625" bestFit="1" customWidth="1"/>
    <col min="224" max="224" width="10" bestFit="1" customWidth="1"/>
    <col min="225" max="225" width="8.42578125" bestFit="1" customWidth="1"/>
    <col min="226" max="226" width="25.85546875" bestFit="1" customWidth="1"/>
    <col min="227" max="227" width="17.42578125" bestFit="1" customWidth="1"/>
    <col min="228" max="228" width="14" bestFit="1" customWidth="1"/>
    <col min="229" max="229" width="15.140625" bestFit="1" customWidth="1"/>
    <col min="230" max="230" width="11" bestFit="1" customWidth="1"/>
    <col min="231" max="231" width="8.42578125" bestFit="1" customWidth="1"/>
    <col min="232" max="232" width="25.85546875" bestFit="1" customWidth="1"/>
    <col min="233" max="233" width="17.42578125" bestFit="1" customWidth="1"/>
    <col min="234" max="234" width="14" bestFit="1" customWidth="1"/>
    <col min="235" max="235" width="15.140625" bestFit="1" customWidth="1"/>
    <col min="236" max="236" width="11" bestFit="1" customWidth="1"/>
    <col min="237" max="237" width="8.42578125" bestFit="1" customWidth="1"/>
    <col min="238" max="238" width="25.85546875" bestFit="1" customWidth="1"/>
    <col min="239" max="239" width="17.42578125" bestFit="1" customWidth="1"/>
    <col min="240" max="240" width="14" bestFit="1" customWidth="1"/>
    <col min="241" max="241" width="15.140625" bestFit="1" customWidth="1"/>
    <col min="242" max="242" width="10" bestFit="1" customWidth="1"/>
    <col min="243" max="243" width="8.42578125" bestFit="1" customWidth="1"/>
    <col min="244" max="244" width="25.85546875" bestFit="1" customWidth="1"/>
    <col min="245" max="245" width="17.42578125" bestFit="1" customWidth="1"/>
    <col min="246" max="246" width="14" bestFit="1" customWidth="1"/>
    <col min="247" max="247" width="15.140625" bestFit="1" customWidth="1"/>
    <col min="248" max="248" width="10" bestFit="1" customWidth="1"/>
    <col min="249" max="249" width="8.42578125" bestFit="1" customWidth="1"/>
    <col min="250" max="250" width="25.85546875" bestFit="1" customWidth="1"/>
    <col min="251" max="251" width="17.42578125" bestFit="1" customWidth="1"/>
    <col min="252" max="252" width="14" bestFit="1" customWidth="1"/>
    <col min="253" max="253" width="15.140625" bestFit="1" customWidth="1"/>
    <col min="254" max="254" width="10" bestFit="1" customWidth="1"/>
    <col min="255" max="255" width="8.42578125" bestFit="1" customWidth="1"/>
    <col min="256" max="256" width="25.85546875" bestFit="1" customWidth="1"/>
    <col min="257" max="257" width="17.42578125" bestFit="1" customWidth="1"/>
    <col min="258" max="258" width="14" bestFit="1" customWidth="1"/>
    <col min="259" max="259" width="15.140625" bestFit="1" customWidth="1"/>
    <col min="260" max="260" width="10" bestFit="1" customWidth="1"/>
    <col min="261" max="261" width="8.42578125" bestFit="1" customWidth="1"/>
    <col min="262" max="262" width="25.85546875" bestFit="1" customWidth="1"/>
    <col min="263" max="263" width="17.42578125" bestFit="1" customWidth="1"/>
    <col min="264" max="264" width="14" bestFit="1" customWidth="1"/>
    <col min="265" max="265" width="15.140625" bestFit="1" customWidth="1"/>
    <col min="266" max="266" width="10" bestFit="1" customWidth="1"/>
    <col min="267" max="267" width="8.42578125" bestFit="1" customWidth="1"/>
    <col min="268" max="268" width="25.85546875" bestFit="1" customWidth="1"/>
    <col min="269" max="269" width="14" bestFit="1" customWidth="1"/>
    <col min="270" max="270" width="15.140625" bestFit="1" customWidth="1"/>
    <col min="271" max="271" width="11" bestFit="1" customWidth="1"/>
    <col min="272" max="272" width="8.42578125" bestFit="1" customWidth="1"/>
    <col min="273" max="273" width="25.85546875" bestFit="1" customWidth="1"/>
    <col min="274" max="274" width="14" bestFit="1" customWidth="1"/>
    <col min="275" max="275" width="15.140625" bestFit="1" customWidth="1"/>
    <col min="276" max="276" width="10" bestFit="1" customWidth="1"/>
    <col min="277" max="277" width="8.42578125" bestFit="1" customWidth="1"/>
    <col min="278" max="278" width="25.85546875" bestFit="1" customWidth="1"/>
    <col min="279" max="279" width="14" bestFit="1" customWidth="1"/>
    <col min="280" max="280" width="15.140625" bestFit="1" customWidth="1"/>
    <col min="281" max="281" width="10" bestFit="1" customWidth="1"/>
    <col min="282" max="282" width="8.42578125" bestFit="1" customWidth="1"/>
    <col min="283" max="283" width="25.85546875" bestFit="1" customWidth="1"/>
    <col min="284" max="284" width="14" bestFit="1" customWidth="1"/>
    <col min="285" max="285" width="15.140625" bestFit="1" customWidth="1"/>
    <col min="286" max="286" width="10" bestFit="1" customWidth="1"/>
    <col min="287" max="287" width="8.42578125" bestFit="1" customWidth="1"/>
    <col min="288" max="288" width="25.85546875" bestFit="1" customWidth="1"/>
    <col min="289" max="289" width="17.42578125" bestFit="1" customWidth="1"/>
    <col min="290" max="290" width="14" bestFit="1" customWidth="1"/>
    <col min="291" max="291" width="15.140625" bestFit="1" customWidth="1"/>
    <col min="292" max="292" width="10" bestFit="1" customWidth="1"/>
    <col min="293" max="293" width="8.42578125" bestFit="1" customWidth="1"/>
    <col min="294" max="294" width="25.85546875" bestFit="1" customWidth="1"/>
    <col min="295" max="295" width="17.42578125" bestFit="1" customWidth="1"/>
    <col min="296" max="296" width="14" bestFit="1" customWidth="1"/>
    <col min="297" max="297" width="15.140625" bestFit="1" customWidth="1"/>
    <col min="298" max="298" width="11" bestFit="1" customWidth="1"/>
    <col min="299" max="299" width="8.42578125" bestFit="1" customWidth="1"/>
    <col min="300" max="300" width="25.85546875" bestFit="1" customWidth="1"/>
    <col min="301" max="301" width="14" bestFit="1" customWidth="1"/>
    <col min="302" max="302" width="15.140625" bestFit="1" customWidth="1"/>
    <col min="303" max="303" width="11" bestFit="1" customWidth="1"/>
    <col min="304" max="304" width="8.42578125" bestFit="1" customWidth="1"/>
    <col min="305" max="305" width="25.85546875" bestFit="1" customWidth="1"/>
    <col min="306" max="306" width="14" bestFit="1" customWidth="1"/>
    <col min="307" max="307" width="15.140625" bestFit="1" customWidth="1"/>
    <col min="308" max="308" width="11" bestFit="1" customWidth="1"/>
    <col min="309" max="309" width="8.42578125" bestFit="1" customWidth="1"/>
    <col min="310" max="310" width="25.85546875" bestFit="1" customWidth="1"/>
    <col min="311" max="311" width="14.140625" bestFit="1" customWidth="1"/>
  </cols>
  <sheetData>
    <row r="1" spans="1:17" s="19" customFormat="1" x14ac:dyDescent="0.25">
      <c r="A1" s="19" t="s">
        <v>279</v>
      </c>
      <c r="B1" s="20" t="s">
        <v>326</v>
      </c>
      <c r="C1" s="19" t="s">
        <v>327</v>
      </c>
      <c r="D1" s="19" t="s">
        <v>328</v>
      </c>
      <c r="E1" s="19" t="s">
        <v>329</v>
      </c>
      <c r="F1" s="19" t="s">
        <v>330</v>
      </c>
      <c r="G1" s="19" t="s">
        <v>201</v>
      </c>
      <c r="H1" s="19" t="s">
        <v>331</v>
      </c>
      <c r="I1" s="19" t="s">
        <v>332</v>
      </c>
      <c r="J1" s="19" t="s">
        <v>333</v>
      </c>
      <c r="K1" s="19" t="s">
        <v>334</v>
      </c>
      <c r="L1" s="19" t="s">
        <v>335</v>
      </c>
      <c r="M1" s="19" t="s">
        <v>336</v>
      </c>
      <c r="N1" s="19" t="s">
        <v>337</v>
      </c>
      <c r="O1" s="19" t="s">
        <v>338</v>
      </c>
      <c r="P1" s="19" t="s">
        <v>339</v>
      </c>
      <c r="Q1" s="19" t="s">
        <v>340</v>
      </c>
    </row>
    <row r="2" spans="1:17" x14ac:dyDescent="0.25">
      <c r="A2" t="str">
        <f>TEXT(G2,"MMYYYY")</f>
        <v>012020</v>
      </c>
      <c r="B2" s="21">
        <v>44617</v>
      </c>
      <c r="C2" t="s">
        <v>341</v>
      </c>
      <c r="D2" t="s">
        <v>342</v>
      </c>
      <c r="E2" t="s">
        <v>343</v>
      </c>
      <c r="F2" t="s">
        <v>16</v>
      </c>
      <c r="G2" s="21">
        <v>43861</v>
      </c>
      <c r="H2">
        <v>9.44</v>
      </c>
      <c r="I2" t="s">
        <v>344</v>
      </c>
      <c r="J2" t="s">
        <v>19</v>
      </c>
      <c r="K2">
        <v>18</v>
      </c>
      <c r="L2">
        <v>8</v>
      </c>
      <c r="M2">
        <v>0</v>
      </c>
      <c r="N2">
        <v>0.72</v>
      </c>
      <c r="O2">
        <v>0.72</v>
      </c>
      <c r="P2">
        <v>0</v>
      </c>
      <c r="Q2" t="s">
        <v>345</v>
      </c>
    </row>
    <row r="3" spans="1:17" x14ac:dyDescent="0.25">
      <c r="A3" t="str">
        <f t="shared" ref="A3:A66" si="0">TEXT(G3,"MMYYYY")</f>
        <v>012022</v>
      </c>
      <c r="B3" s="21">
        <v>44617</v>
      </c>
      <c r="C3" t="s">
        <v>341</v>
      </c>
      <c r="D3" t="s">
        <v>342</v>
      </c>
      <c r="E3" t="s">
        <v>346</v>
      </c>
      <c r="F3" t="s">
        <v>16</v>
      </c>
      <c r="G3" s="21">
        <v>44592</v>
      </c>
      <c r="H3">
        <v>24.78</v>
      </c>
      <c r="I3" t="s">
        <v>344</v>
      </c>
      <c r="J3" t="s">
        <v>19</v>
      </c>
      <c r="K3">
        <v>18</v>
      </c>
      <c r="L3">
        <v>21</v>
      </c>
      <c r="M3">
        <v>0</v>
      </c>
      <c r="N3">
        <v>1.89</v>
      </c>
      <c r="O3">
        <v>1.89</v>
      </c>
      <c r="P3">
        <v>0</v>
      </c>
      <c r="Q3" t="s">
        <v>345</v>
      </c>
    </row>
    <row r="4" spans="1:17" x14ac:dyDescent="0.25">
      <c r="A4" t="str">
        <f t="shared" si="0"/>
        <v>022021</v>
      </c>
      <c r="B4" s="21">
        <v>44617</v>
      </c>
      <c r="C4" t="s">
        <v>347</v>
      </c>
      <c r="D4" t="s">
        <v>348</v>
      </c>
      <c r="E4" t="s">
        <v>349</v>
      </c>
      <c r="F4" t="s">
        <v>16</v>
      </c>
      <c r="G4" s="21">
        <v>44234</v>
      </c>
      <c r="H4">
        <v>1300</v>
      </c>
      <c r="I4" t="s">
        <v>344</v>
      </c>
      <c r="J4" t="s">
        <v>19</v>
      </c>
      <c r="K4">
        <v>18</v>
      </c>
      <c r="L4">
        <v>1101.7</v>
      </c>
      <c r="M4">
        <v>0</v>
      </c>
      <c r="N4">
        <v>99.16</v>
      </c>
      <c r="O4">
        <v>99.16</v>
      </c>
      <c r="P4">
        <v>0</v>
      </c>
      <c r="Q4" t="s">
        <v>345</v>
      </c>
    </row>
    <row r="5" spans="1:17" x14ac:dyDescent="0.25">
      <c r="A5" t="str">
        <f t="shared" si="0"/>
        <v>022021</v>
      </c>
      <c r="B5" s="21">
        <v>44617</v>
      </c>
      <c r="C5" t="s">
        <v>350</v>
      </c>
      <c r="D5" t="s">
        <v>351</v>
      </c>
      <c r="E5" t="s">
        <v>352</v>
      </c>
      <c r="F5" t="s">
        <v>16</v>
      </c>
      <c r="G5" s="21">
        <v>44229</v>
      </c>
      <c r="H5">
        <v>19470</v>
      </c>
      <c r="I5" t="s">
        <v>344</v>
      </c>
      <c r="J5" t="s">
        <v>19</v>
      </c>
      <c r="K5">
        <v>18</v>
      </c>
      <c r="L5">
        <v>16500</v>
      </c>
      <c r="M5">
        <v>0</v>
      </c>
      <c r="N5">
        <v>1485</v>
      </c>
      <c r="O5">
        <v>1485</v>
      </c>
      <c r="P5">
        <v>0</v>
      </c>
      <c r="Q5" t="s">
        <v>345</v>
      </c>
    </row>
    <row r="6" spans="1:17" x14ac:dyDescent="0.25">
      <c r="A6" t="str">
        <f t="shared" si="0"/>
        <v>022021</v>
      </c>
      <c r="B6" s="21">
        <v>44617</v>
      </c>
      <c r="C6" t="s">
        <v>353</v>
      </c>
      <c r="D6" t="s">
        <v>354</v>
      </c>
      <c r="E6" t="s">
        <v>355</v>
      </c>
      <c r="F6" t="s">
        <v>16</v>
      </c>
      <c r="G6" s="21">
        <v>44235</v>
      </c>
      <c r="H6">
        <v>4000.08</v>
      </c>
      <c r="I6" t="s">
        <v>344</v>
      </c>
      <c r="J6" t="s">
        <v>19</v>
      </c>
      <c r="K6">
        <v>12</v>
      </c>
      <c r="L6">
        <v>3571.5</v>
      </c>
      <c r="M6">
        <v>0</v>
      </c>
      <c r="N6">
        <v>214.29</v>
      </c>
      <c r="O6">
        <v>214.29</v>
      </c>
      <c r="P6">
        <v>0</v>
      </c>
      <c r="Q6" t="s">
        <v>345</v>
      </c>
    </row>
    <row r="7" spans="1:17" x14ac:dyDescent="0.25">
      <c r="A7" t="str">
        <f t="shared" si="0"/>
        <v>022021</v>
      </c>
      <c r="B7" s="21">
        <v>44617</v>
      </c>
      <c r="C7" t="s">
        <v>353</v>
      </c>
      <c r="D7" t="s">
        <v>354</v>
      </c>
      <c r="E7" t="s">
        <v>356</v>
      </c>
      <c r="F7" t="s">
        <v>16</v>
      </c>
      <c r="G7" s="21">
        <v>44234</v>
      </c>
      <c r="H7">
        <v>118</v>
      </c>
      <c r="I7" t="s">
        <v>344</v>
      </c>
      <c r="J7" t="s">
        <v>19</v>
      </c>
      <c r="K7">
        <v>18</v>
      </c>
      <c r="L7">
        <v>100</v>
      </c>
      <c r="M7">
        <v>0</v>
      </c>
      <c r="N7">
        <v>9</v>
      </c>
      <c r="O7">
        <v>9</v>
      </c>
      <c r="P7">
        <v>0</v>
      </c>
      <c r="Q7" t="s">
        <v>345</v>
      </c>
    </row>
    <row r="8" spans="1:17" x14ac:dyDescent="0.25">
      <c r="A8" t="str">
        <f t="shared" si="0"/>
        <v>022021</v>
      </c>
      <c r="B8" s="21">
        <v>44617</v>
      </c>
      <c r="C8" t="s">
        <v>353</v>
      </c>
      <c r="D8" t="s">
        <v>354</v>
      </c>
      <c r="E8" t="s">
        <v>357</v>
      </c>
      <c r="F8" t="s">
        <v>16</v>
      </c>
      <c r="G8" s="21">
        <v>44234</v>
      </c>
      <c r="H8">
        <v>1270.5</v>
      </c>
      <c r="I8" t="s">
        <v>344</v>
      </c>
      <c r="J8" t="s">
        <v>19</v>
      </c>
      <c r="K8">
        <v>5</v>
      </c>
      <c r="L8">
        <v>1210</v>
      </c>
      <c r="M8">
        <v>0</v>
      </c>
      <c r="N8">
        <v>30.25</v>
      </c>
      <c r="O8">
        <v>30.25</v>
      </c>
      <c r="P8">
        <v>0</v>
      </c>
      <c r="Q8" t="s">
        <v>345</v>
      </c>
    </row>
    <row r="9" spans="1:17" x14ac:dyDescent="0.25">
      <c r="A9" t="str">
        <f t="shared" si="0"/>
        <v>032020</v>
      </c>
      <c r="B9" s="21">
        <v>44617</v>
      </c>
      <c r="C9" t="s">
        <v>341</v>
      </c>
      <c r="D9" t="s">
        <v>342</v>
      </c>
      <c r="E9" t="s">
        <v>358</v>
      </c>
      <c r="F9" t="s">
        <v>16</v>
      </c>
      <c r="G9" s="21">
        <v>43921</v>
      </c>
      <c r="H9">
        <v>17.7</v>
      </c>
      <c r="I9" t="s">
        <v>344</v>
      </c>
      <c r="J9" t="s">
        <v>19</v>
      </c>
      <c r="K9">
        <v>18</v>
      </c>
      <c r="L9">
        <v>15</v>
      </c>
      <c r="M9">
        <v>0</v>
      </c>
      <c r="N9">
        <v>1.35</v>
      </c>
      <c r="O9">
        <v>1.35</v>
      </c>
      <c r="P9">
        <v>0</v>
      </c>
      <c r="Q9" t="s">
        <v>345</v>
      </c>
    </row>
    <row r="10" spans="1:17" x14ac:dyDescent="0.25">
      <c r="A10" t="str">
        <f t="shared" si="0"/>
        <v>032021</v>
      </c>
      <c r="B10" s="21">
        <v>44617</v>
      </c>
      <c r="C10" t="s">
        <v>341</v>
      </c>
      <c r="D10" t="s">
        <v>342</v>
      </c>
      <c r="E10" t="s">
        <v>359</v>
      </c>
      <c r="F10" t="s">
        <v>16</v>
      </c>
      <c r="G10" s="21">
        <v>44286</v>
      </c>
      <c r="H10">
        <v>29.5</v>
      </c>
      <c r="I10" t="s">
        <v>344</v>
      </c>
      <c r="J10" t="s">
        <v>19</v>
      </c>
      <c r="K10">
        <v>18</v>
      </c>
      <c r="L10">
        <v>25</v>
      </c>
      <c r="M10">
        <v>0</v>
      </c>
      <c r="N10">
        <v>2.25</v>
      </c>
      <c r="O10">
        <v>2.25</v>
      </c>
      <c r="P10">
        <v>0</v>
      </c>
      <c r="Q10" t="s">
        <v>345</v>
      </c>
    </row>
    <row r="11" spans="1:17" x14ac:dyDescent="0.25">
      <c r="A11" t="str">
        <f t="shared" si="0"/>
        <v>032021</v>
      </c>
      <c r="B11" s="21">
        <v>44617</v>
      </c>
      <c r="C11" t="s">
        <v>341</v>
      </c>
      <c r="D11" t="s">
        <v>342</v>
      </c>
      <c r="E11" t="s">
        <v>360</v>
      </c>
      <c r="F11" t="s">
        <v>16</v>
      </c>
      <c r="G11" s="21">
        <v>44286</v>
      </c>
      <c r="H11">
        <v>295</v>
      </c>
      <c r="I11" t="s">
        <v>344</v>
      </c>
      <c r="J11" t="s">
        <v>19</v>
      </c>
      <c r="K11">
        <v>18</v>
      </c>
      <c r="L11">
        <v>250</v>
      </c>
      <c r="M11">
        <v>0</v>
      </c>
      <c r="N11">
        <v>22.5</v>
      </c>
      <c r="O11">
        <v>22.5</v>
      </c>
      <c r="P11">
        <v>0</v>
      </c>
      <c r="Q11" t="s">
        <v>345</v>
      </c>
    </row>
    <row r="12" spans="1:17" x14ac:dyDescent="0.25">
      <c r="A12" t="str">
        <f t="shared" si="0"/>
        <v>042021</v>
      </c>
      <c r="B12" s="21">
        <v>44617</v>
      </c>
      <c r="C12" t="s">
        <v>341</v>
      </c>
      <c r="D12" t="s">
        <v>342</v>
      </c>
      <c r="E12" t="s">
        <v>361</v>
      </c>
      <c r="F12" t="s">
        <v>16</v>
      </c>
      <c r="G12" s="21">
        <v>44316</v>
      </c>
      <c r="H12">
        <v>2.36</v>
      </c>
      <c r="I12" t="s">
        <v>344</v>
      </c>
      <c r="J12" t="s">
        <v>19</v>
      </c>
      <c r="K12">
        <v>18</v>
      </c>
      <c r="L12">
        <v>2</v>
      </c>
      <c r="M12">
        <v>0</v>
      </c>
      <c r="N12">
        <v>0.18</v>
      </c>
      <c r="O12">
        <v>0.18</v>
      </c>
      <c r="P12">
        <v>0</v>
      </c>
      <c r="Q12" t="s">
        <v>345</v>
      </c>
    </row>
    <row r="13" spans="1:17" x14ac:dyDescent="0.25">
      <c r="A13" t="str">
        <f t="shared" si="0"/>
        <v>052020</v>
      </c>
      <c r="B13" s="21">
        <v>44617</v>
      </c>
      <c r="C13" t="s">
        <v>341</v>
      </c>
      <c r="D13" t="s">
        <v>342</v>
      </c>
      <c r="E13" t="s">
        <v>362</v>
      </c>
      <c r="F13" t="s">
        <v>16</v>
      </c>
      <c r="G13" s="21">
        <v>43982</v>
      </c>
      <c r="H13">
        <v>17.7</v>
      </c>
      <c r="I13" t="s">
        <v>344</v>
      </c>
      <c r="J13" t="s">
        <v>19</v>
      </c>
      <c r="K13">
        <v>18</v>
      </c>
      <c r="L13">
        <v>15</v>
      </c>
      <c r="M13">
        <v>0</v>
      </c>
      <c r="N13">
        <v>1.35</v>
      </c>
      <c r="O13">
        <v>1.35</v>
      </c>
      <c r="P13">
        <v>0</v>
      </c>
      <c r="Q13" t="s">
        <v>345</v>
      </c>
    </row>
    <row r="14" spans="1:17" x14ac:dyDescent="0.25">
      <c r="A14" t="str">
        <f t="shared" si="0"/>
        <v>052021</v>
      </c>
      <c r="B14" s="21">
        <v>44617</v>
      </c>
      <c r="C14" t="s">
        <v>341</v>
      </c>
      <c r="D14" t="s">
        <v>342</v>
      </c>
      <c r="E14" t="s">
        <v>363</v>
      </c>
      <c r="F14" t="s">
        <v>16</v>
      </c>
      <c r="G14" s="21">
        <v>44347</v>
      </c>
      <c r="H14">
        <v>41.3</v>
      </c>
      <c r="I14" t="s">
        <v>344</v>
      </c>
      <c r="J14" t="s">
        <v>19</v>
      </c>
      <c r="K14">
        <v>18</v>
      </c>
      <c r="L14">
        <v>35</v>
      </c>
      <c r="M14">
        <v>0</v>
      </c>
      <c r="N14">
        <v>3.15</v>
      </c>
      <c r="O14">
        <v>3.15</v>
      </c>
      <c r="P14">
        <v>0</v>
      </c>
      <c r="Q14" t="s">
        <v>345</v>
      </c>
    </row>
    <row r="15" spans="1:17" x14ac:dyDescent="0.25">
      <c r="A15" t="str">
        <f t="shared" si="0"/>
        <v>072019</v>
      </c>
      <c r="B15" s="21">
        <v>44617</v>
      </c>
      <c r="C15" t="s">
        <v>341</v>
      </c>
      <c r="D15" t="s">
        <v>342</v>
      </c>
      <c r="E15" t="s">
        <v>364</v>
      </c>
      <c r="F15" t="s">
        <v>16</v>
      </c>
      <c r="G15" s="21">
        <v>43677</v>
      </c>
      <c r="H15">
        <v>5.9</v>
      </c>
      <c r="I15" t="s">
        <v>344</v>
      </c>
      <c r="J15" t="s">
        <v>19</v>
      </c>
      <c r="K15">
        <v>18</v>
      </c>
      <c r="L15">
        <v>5</v>
      </c>
      <c r="M15">
        <v>0</v>
      </c>
      <c r="N15">
        <v>0.45</v>
      </c>
      <c r="O15">
        <v>0.45</v>
      </c>
      <c r="P15">
        <v>0</v>
      </c>
      <c r="Q15" t="s">
        <v>345</v>
      </c>
    </row>
    <row r="16" spans="1:17" x14ac:dyDescent="0.25">
      <c r="A16" t="str">
        <f t="shared" si="0"/>
        <v>072019</v>
      </c>
      <c r="B16" s="21">
        <v>44617</v>
      </c>
      <c r="C16" t="s">
        <v>365</v>
      </c>
      <c r="D16" t="s">
        <v>366</v>
      </c>
      <c r="E16" t="s">
        <v>367</v>
      </c>
      <c r="F16" t="s">
        <v>16</v>
      </c>
      <c r="G16" s="21">
        <v>43676</v>
      </c>
      <c r="H16">
        <v>69451.259999999995</v>
      </c>
      <c r="I16" t="s">
        <v>344</v>
      </c>
      <c r="J16" t="s">
        <v>19</v>
      </c>
      <c r="K16">
        <v>18</v>
      </c>
      <c r="L16">
        <v>58857</v>
      </c>
      <c r="M16">
        <v>10594.26</v>
      </c>
      <c r="N16">
        <v>0</v>
      </c>
      <c r="O16">
        <v>0</v>
      </c>
      <c r="P16">
        <v>0</v>
      </c>
      <c r="Q16" t="s">
        <v>345</v>
      </c>
    </row>
    <row r="17" spans="1:17" x14ac:dyDescent="0.25">
      <c r="A17" t="str">
        <f t="shared" si="0"/>
        <v>072019</v>
      </c>
      <c r="B17" s="21">
        <v>44617</v>
      </c>
      <c r="C17" t="s">
        <v>365</v>
      </c>
      <c r="D17" t="s">
        <v>366</v>
      </c>
      <c r="E17" t="s">
        <v>368</v>
      </c>
      <c r="F17" t="s">
        <v>16</v>
      </c>
      <c r="G17" s="21">
        <v>43676</v>
      </c>
      <c r="H17">
        <v>81555.7</v>
      </c>
      <c r="I17" t="s">
        <v>344</v>
      </c>
      <c r="J17" t="s">
        <v>19</v>
      </c>
      <c r="K17">
        <v>18</v>
      </c>
      <c r="L17">
        <v>69115</v>
      </c>
      <c r="M17">
        <v>12440.7</v>
      </c>
      <c r="N17">
        <v>0</v>
      </c>
      <c r="O17">
        <v>0</v>
      </c>
      <c r="P17">
        <v>0</v>
      </c>
      <c r="Q17" t="s">
        <v>345</v>
      </c>
    </row>
    <row r="18" spans="1:17" x14ac:dyDescent="0.25">
      <c r="A18" t="str">
        <f t="shared" si="0"/>
        <v>072019</v>
      </c>
      <c r="B18" s="21">
        <v>44617</v>
      </c>
      <c r="C18" t="s">
        <v>365</v>
      </c>
      <c r="D18" t="s">
        <v>366</v>
      </c>
      <c r="E18" t="s">
        <v>369</v>
      </c>
      <c r="F18" t="s">
        <v>16</v>
      </c>
      <c r="G18" s="21">
        <v>43677</v>
      </c>
      <c r="H18">
        <v>83184.100000000006</v>
      </c>
      <c r="I18" t="s">
        <v>344</v>
      </c>
      <c r="J18" t="s">
        <v>19</v>
      </c>
      <c r="K18">
        <v>18</v>
      </c>
      <c r="L18">
        <v>70495</v>
      </c>
      <c r="M18">
        <v>12689.1</v>
      </c>
      <c r="N18">
        <v>0</v>
      </c>
      <c r="O18">
        <v>0</v>
      </c>
      <c r="P18">
        <v>0</v>
      </c>
      <c r="Q18" t="s">
        <v>345</v>
      </c>
    </row>
    <row r="19" spans="1:17" x14ac:dyDescent="0.25">
      <c r="A19" t="str">
        <f t="shared" si="0"/>
        <v>072019</v>
      </c>
      <c r="B19" s="21">
        <v>44617</v>
      </c>
      <c r="C19" t="s">
        <v>365</v>
      </c>
      <c r="D19" t="s">
        <v>366</v>
      </c>
      <c r="E19" t="s">
        <v>370</v>
      </c>
      <c r="F19" t="s">
        <v>16</v>
      </c>
      <c r="G19" s="21">
        <v>43677</v>
      </c>
      <c r="H19">
        <v>65733.08</v>
      </c>
      <c r="I19" t="s">
        <v>344</v>
      </c>
      <c r="J19" t="s">
        <v>19</v>
      </c>
      <c r="K19">
        <v>18</v>
      </c>
      <c r="L19">
        <v>55706</v>
      </c>
      <c r="M19">
        <v>10027.08</v>
      </c>
      <c r="N19">
        <v>0</v>
      </c>
      <c r="O19">
        <v>0</v>
      </c>
      <c r="P19">
        <v>0</v>
      </c>
      <c r="Q19" t="s">
        <v>345</v>
      </c>
    </row>
    <row r="20" spans="1:17" x14ac:dyDescent="0.25">
      <c r="A20" t="str">
        <f t="shared" si="0"/>
        <v>072019</v>
      </c>
      <c r="B20" s="21">
        <v>44617</v>
      </c>
      <c r="C20" t="s">
        <v>371</v>
      </c>
      <c r="D20" t="s">
        <v>372</v>
      </c>
      <c r="E20" t="s">
        <v>373</v>
      </c>
      <c r="F20" t="s">
        <v>16</v>
      </c>
      <c r="G20" s="21">
        <v>43677</v>
      </c>
      <c r="H20">
        <v>49642.6</v>
      </c>
      <c r="I20" t="s">
        <v>344</v>
      </c>
      <c r="J20" t="s">
        <v>19</v>
      </c>
      <c r="K20">
        <v>18</v>
      </c>
      <c r="L20">
        <v>42070</v>
      </c>
      <c r="M20">
        <v>7572.6</v>
      </c>
      <c r="N20">
        <v>0</v>
      </c>
      <c r="O20">
        <v>0</v>
      </c>
      <c r="P20">
        <v>0</v>
      </c>
      <c r="Q20" t="s">
        <v>345</v>
      </c>
    </row>
    <row r="21" spans="1:17" x14ac:dyDescent="0.25">
      <c r="A21" t="str">
        <f t="shared" si="0"/>
        <v>072019</v>
      </c>
      <c r="B21" s="21">
        <v>44617</v>
      </c>
      <c r="C21" t="s">
        <v>374</v>
      </c>
      <c r="D21" t="s">
        <v>375</v>
      </c>
      <c r="E21" t="s">
        <v>376</v>
      </c>
      <c r="F21" t="s">
        <v>16</v>
      </c>
      <c r="G21" s="21">
        <v>43673</v>
      </c>
      <c r="H21">
        <v>98025</v>
      </c>
      <c r="I21" t="s">
        <v>344</v>
      </c>
      <c r="J21" t="s">
        <v>19</v>
      </c>
      <c r="K21">
        <v>18</v>
      </c>
      <c r="L21">
        <v>83072</v>
      </c>
      <c r="M21">
        <v>0</v>
      </c>
      <c r="N21">
        <v>7476.48</v>
      </c>
      <c r="O21">
        <v>7476.48</v>
      </c>
      <c r="P21">
        <v>0</v>
      </c>
      <c r="Q21" t="s">
        <v>345</v>
      </c>
    </row>
    <row r="22" spans="1:17" x14ac:dyDescent="0.25">
      <c r="A22" t="str">
        <f t="shared" si="0"/>
        <v>072019</v>
      </c>
      <c r="B22" s="21">
        <v>44617</v>
      </c>
      <c r="C22" t="s">
        <v>374</v>
      </c>
      <c r="D22" t="s">
        <v>375</v>
      </c>
      <c r="E22" t="s">
        <v>377</v>
      </c>
      <c r="F22" t="s">
        <v>16</v>
      </c>
      <c r="G22" s="21">
        <v>43673</v>
      </c>
      <c r="H22">
        <v>98252</v>
      </c>
      <c r="I22" t="s">
        <v>344</v>
      </c>
      <c r="J22" t="s">
        <v>19</v>
      </c>
      <c r="K22">
        <v>18</v>
      </c>
      <c r="L22">
        <v>83264</v>
      </c>
      <c r="M22">
        <v>0</v>
      </c>
      <c r="N22">
        <v>7493.76</v>
      </c>
      <c r="O22">
        <v>7493.76</v>
      </c>
      <c r="P22">
        <v>0</v>
      </c>
      <c r="Q22" t="s">
        <v>345</v>
      </c>
    </row>
    <row r="23" spans="1:17" x14ac:dyDescent="0.25">
      <c r="A23" t="str">
        <f t="shared" si="0"/>
        <v>072019</v>
      </c>
      <c r="B23" s="21">
        <v>44617</v>
      </c>
      <c r="C23" t="s">
        <v>374</v>
      </c>
      <c r="D23" t="s">
        <v>375</v>
      </c>
      <c r="E23" t="s">
        <v>378</v>
      </c>
      <c r="F23" t="s">
        <v>16</v>
      </c>
      <c r="G23" s="21">
        <v>43673</v>
      </c>
      <c r="H23">
        <v>97874</v>
      </c>
      <c r="I23" t="s">
        <v>344</v>
      </c>
      <c r="J23" t="s">
        <v>19</v>
      </c>
      <c r="K23">
        <v>18</v>
      </c>
      <c r="L23">
        <v>82944</v>
      </c>
      <c r="M23">
        <v>0</v>
      </c>
      <c r="N23">
        <v>7464.96</v>
      </c>
      <c r="O23">
        <v>7464.96</v>
      </c>
      <c r="P23">
        <v>0</v>
      </c>
      <c r="Q23" t="s">
        <v>345</v>
      </c>
    </row>
    <row r="24" spans="1:17" x14ac:dyDescent="0.25">
      <c r="A24" t="str">
        <f t="shared" si="0"/>
        <v>072019</v>
      </c>
      <c r="B24" s="21">
        <v>44617</v>
      </c>
      <c r="C24" t="s">
        <v>374</v>
      </c>
      <c r="D24" t="s">
        <v>375</v>
      </c>
      <c r="E24" t="s">
        <v>379</v>
      </c>
      <c r="F24" t="s">
        <v>16</v>
      </c>
      <c r="G24" s="21">
        <v>43674</v>
      </c>
      <c r="H24">
        <v>97685</v>
      </c>
      <c r="I24" t="s">
        <v>344</v>
      </c>
      <c r="J24" t="s">
        <v>19</v>
      </c>
      <c r="K24">
        <v>18</v>
      </c>
      <c r="L24">
        <v>82784</v>
      </c>
      <c r="M24">
        <v>0</v>
      </c>
      <c r="N24">
        <v>7450.56</v>
      </c>
      <c r="O24">
        <v>7450.56</v>
      </c>
      <c r="P24">
        <v>0</v>
      </c>
      <c r="Q24" t="s">
        <v>345</v>
      </c>
    </row>
    <row r="25" spans="1:17" x14ac:dyDescent="0.25">
      <c r="A25" t="str">
        <f t="shared" si="0"/>
        <v>072019</v>
      </c>
      <c r="B25" s="21">
        <v>44617</v>
      </c>
      <c r="C25" t="s">
        <v>374</v>
      </c>
      <c r="D25" t="s">
        <v>375</v>
      </c>
      <c r="E25" t="s">
        <v>380</v>
      </c>
      <c r="F25" t="s">
        <v>16</v>
      </c>
      <c r="G25" s="21">
        <v>43674</v>
      </c>
      <c r="H25">
        <v>99649</v>
      </c>
      <c r="I25" t="s">
        <v>344</v>
      </c>
      <c r="J25" t="s">
        <v>19</v>
      </c>
      <c r="K25">
        <v>18</v>
      </c>
      <c r="L25">
        <v>84448</v>
      </c>
      <c r="M25">
        <v>0</v>
      </c>
      <c r="N25">
        <v>7600.32</v>
      </c>
      <c r="O25">
        <v>7600.32</v>
      </c>
      <c r="P25">
        <v>0</v>
      </c>
      <c r="Q25" t="s">
        <v>345</v>
      </c>
    </row>
    <row r="26" spans="1:17" x14ac:dyDescent="0.25">
      <c r="A26" t="str">
        <f t="shared" si="0"/>
        <v>072019</v>
      </c>
      <c r="B26" s="21">
        <v>44617</v>
      </c>
      <c r="C26" t="s">
        <v>374</v>
      </c>
      <c r="D26" t="s">
        <v>375</v>
      </c>
      <c r="E26" t="s">
        <v>381</v>
      </c>
      <c r="F26" t="s">
        <v>16</v>
      </c>
      <c r="G26" s="21">
        <v>43675</v>
      </c>
      <c r="H26">
        <v>115206</v>
      </c>
      <c r="I26" t="s">
        <v>344</v>
      </c>
      <c r="J26" t="s">
        <v>19</v>
      </c>
      <c r="K26">
        <v>18</v>
      </c>
      <c r="L26">
        <v>97632</v>
      </c>
      <c r="M26">
        <v>0</v>
      </c>
      <c r="N26">
        <v>8786.8799999999992</v>
      </c>
      <c r="O26">
        <v>8786.8799999999992</v>
      </c>
      <c r="P26">
        <v>0</v>
      </c>
      <c r="Q26" t="s">
        <v>345</v>
      </c>
    </row>
    <row r="27" spans="1:17" x14ac:dyDescent="0.25">
      <c r="A27" t="str">
        <f t="shared" si="0"/>
        <v>072019</v>
      </c>
      <c r="B27" s="21">
        <v>44617</v>
      </c>
      <c r="C27" t="s">
        <v>374</v>
      </c>
      <c r="D27" t="s">
        <v>375</v>
      </c>
      <c r="E27" t="s">
        <v>382</v>
      </c>
      <c r="F27" t="s">
        <v>16</v>
      </c>
      <c r="G27" s="21">
        <v>43675</v>
      </c>
      <c r="H27">
        <v>107125</v>
      </c>
      <c r="I27" t="s">
        <v>344</v>
      </c>
      <c r="J27" t="s">
        <v>19</v>
      </c>
      <c r="K27">
        <v>18</v>
      </c>
      <c r="L27">
        <v>90784</v>
      </c>
      <c r="M27">
        <v>0</v>
      </c>
      <c r="N27">
        <v>8170.56</v>
      </c>
      <c r="O27">
        <v>8170.56</v>
      </c>
      <c r="P27">
        <v>0</v>
      </c>
      <c r="Q27" t="s">
        <v>345</v>
      </c>
    </row>
    <row r="28" spans="1:17" x14ac:dyDescent="0.25">
      <c r="A28" t="str">
        <f t="shared" si="0"/>
        <v>072019</v>
      </c>
      <c r="B28" s="21">
        <v>44617</v>
      </c>
      <c r="C28" t="s">
        <v>374</v>
      </c>
      <c r="D28" t="s">
        <v>375</v>
      </c>
      <c r="E28" t="s">
        <v>383</v>
      </c>
      <c r="F28" t="s">
        <v>16</v>
      </c>
      <c r="G28" s="21">
        <v>43675</v>
      </c>
      <c r="H28">
        <v>116376</v>
      </c>
      <c r="I28" t="s">
        <v>344</v>
      </c>
      <c r="J28" t="s">
        <v>19</v>
      </c>
      <c r="K28">
        <v>18</v>
      </c>
      <c r="L28">
        <v>98624</v>
      </c>
      <c r="M28">
        <v>0</v>
      </c>
      <c r="N28">
        <v>8876.16</v>
      </c>
      <c r="O28">
        <v>8876.16</v>
      </c>
      <c r="P28">
        <v>0</v>
      </c>
      <c r="Q28" t="s">
        <v>345</v>
      </c>
    </row>
    <row r="29" spans="1:17" x14ac:dyDescent="0.25">
      <c r="A29" t="str">
        <f t="shared" si="0"/>
        <v>072019</v>
      </c>
      <c r="B29" s="21">
        <v>44617</v>
      </c>
      <c r="C29" t="s">
        <v>374</v>
      </c>
      <c r="D29" t="s">
        <v>375</v>
      </c>
      <c r="E29" t="s">
        <v>384</v>
      </c>
      <c r="F29" t="s">
        <v>16</v>
      </c>
      <c r="G29" s="21">
        <v>43675</v>
      </c>
      <c r="H29">
        <v>115017</v>
      </c>
      <c r="I29" t="s">
        <v>344</v>
      </c>
      <c r="J29" t="s">
        <v>19</v>
      </c>
      <c r="K29">
        <v>18</v>
      </c>
      <c r="L29">
        <v>97472</v>
      </c>
      <c r="M29">
        <v>0</v>
      </c>
      <c r="N29">
        <v>8772.48</v>
      </c>
      <c r="O29">
        <v>8772.48</v>
      </c>
      <c r="P29">
        <v>0</v>
      </c>
      <c r="Q29" t="s">
        <v>345</v>
      </c>
    </row>
    <row r="30" spans="1:17" x14ac:dyDescent="0.25">
      <c r="A30" t="str">
        <f t="shared" si="0"/>
        <v>072019</v>
      </c>
      <c r="B30" s="21">
        <v>44617</v>
      </c>
      <c r="C30" t="s">
        <v>385</v>
      </c>
      <c r="D30" t="s">
        <v>342</v>
      </c>
      <c r="E30" t="s">
        <v>386</v>
      </c>
      <c r="F30" t="s">
        <v>16</v>
      </c>
      <c r="G30" s="21">
        <v>43677</v>
      </c>
      <c r="H30">
        <v>3.54</v>
      </c>
      <c r="I30" t="s">
        <v>344</v>
      </c>
      <c r="J30" t="s">
        <v>19</v>
      </c>
      <c r="K30">
        <v>18</v>
      </c>
      <c r="L30">
        <v>3</v>
      </c>
      <c r="M30">
        <v>0.54</v>
      </c>
      <c r="N30">
        <v>0</v>
      </c>
      <c r="O30">
        <v>0</v>
      </c>
      <c r="P30">
        <v>0</v>
      </c>
      <c r="Q30" t="s">
        <v>345</v>
      </c>
    </row>
    <row r="31" spans="1:17" x14ac:dyDescent="0.25">
      <c r="A31" t="str">
        <f t="shared" si="0"/>
        <v>072019</v>
      </c>
      <c r="B31" s="21">
        <v>44617</v>
      </c>
      <c r="C31" t="s">
        <v>387</v>
      </c>
      <c r="D31" t="s">
        <v>388</v>
      </c>
      <c r="E31" t="s">
        <v>389</v>
      </c>
      <c r="F31" t="s">
        <v>16</v>
      </c>
      <c r="G31" s="21">
        <v>43672</v>
      </c>
      <c r="H31">
        <v>50391</v>
      </c>
      <c r="I31" t="s">
        <v>344</v>
      </c>
      <c r="J31" t="s">
        <v>19</v>
      </c>
      <c r="K31">
        <v>18</v>
      </c>
      <c r="L31">
        <v>42703.51</v>
      </c>
      <c r="M31">
        <v>7686.63</v>
      </c>
      <c r="N31">
        <v>0</v>
      </c>
      <c r="O31">
        <v>0</v>
      </c>
      <c r="P31">
        <v>0</v>
      </c>
      <c r="Q31" t="s">
        <v>345</v>
      </c>
    </row>
    <row r="32" spans="1:17" x14ac:dyDescent="0.25">
      <c r="A32" t="str">
        <f t="shared" si="0"/>
        <v>072020</v>
      </c>
      <c r="B32" s="21">
        <v>44617</v>
      </c>
      <c r="C32" t="s">
        <v>341</v>
      </c>
      <c r="D32" t="s">
        <v>342</v>
      </c>
      <c r="E32" t="s">
        <v>390</v>
      </c>
      <c r="F32" t="s">
        <v>16</v>
      </c>
      <c r="G32" s="21">
        <v>44043</v>
      </c>
      <c r="H32">
        <v>277.3</v>
      </c>
      <c r="I32" t="s">
        <v>344</v>
      </c>
      <c r="J32" t="s">
        <v>19</v>
      </c>
      <c r="K32">
        <v>18</v>
      </c>
      <c r="L32">
        <v>235</v>
      </c>
      <c r="M32">
        <v>0</v>
      </c>
      <c r="N32">
        <v>21.15</v>
      </c>
      <c r="O32">
        <v>21.15</v>
      </c>
      <c r="P32">
        <v>0</v>
      </c>
      <c r="Q32" t="s">
        <v>345</v>
      </c>
    </row>
    <row r="33" spans="1:17" x14ac:dyDescent="0.25">
      <c r="A33" t="str">
        <f t="shared" si="0"/>
        <v>072021</v>
      </c>
      <c r="B33" s="21">
        <v>44617</v>
      </c>
      <c r="C33" t="s">
        <v>341</v>
      </c>
      <c r="D33" t="s">
        <v>342</v>
      </c>
      <c r="E33" t="s">
        <v>391</v>
      </c>
      <c r="F33" t="s">
        <v>16</v>
      </c>
      <c r="G33" s="21">
        <v>44408</v>
      </c>
      <c r="H33">
        <v>442.5</v>
      </c>
      <c r="I33" t="s">
        <v>344</v>
      </c>
      <c r="J33" t="s">
        <v>19</v>
      </c>
      <c r="K33">
        <v>18</v>
      </c>
      <c r="L33">
        <v>375</v>
      </c>
      <c r="M33">
        <v>0</v>
      </c>
      <c r="N33">
        <v>33.75</v>
      </c>
      <c r="O33">
        <v>33.75</v>
      </c>
      <c r="P33">
        <v>0</v>
      </c>
      <c r="Q33" t="s">
        <v>345</v>
      </c>
    </row>
    <row r="34" spans="1:17" x14ac:dyDescent="0.25">
      <c r="A34" t="str">
        <f t="shared" si="0"/>
        <v>072021</v>
      </c>
      <c r="B34" s="21">
        <v>44617</v>
      </c>
      <c r="C34" t="s">
        <v>341</v>
      </c>
      <c r="D34" t="s">
        <v>342</v>
      </c>
      <c r="E34" t="s">
        <v>392</v>
      </c>
      <c r="F34" t="s">
        <v>16</v>
      </c>
      <c r="G34" s="21">
        <v>44408</v>
      </c>
      <c r="H34">
        <v>259.60000000000002</v>
      </c>
      <c r="I34" t="s">
        <v>344</v>
      </c>
      <c r="J34" t="s">
        <v>19</v>
      </c>
      <c r="K34">
        <v>18</v>
      </c>
      <c r="L34">
        <v>220</v>
      </c>
      <c r="M34">
        <v>0</v>
      </c>
      <c r="N34">
        <v>19.8</v>
      </c>
      <c r="O34">
        <v>19.8</v>
      </c>
      <c r="P34">
        <v>0</v>
      </c>
      <c r="Q34" t="s">
        <v>345</v>
      </c>
    </row>
    <row r="35" spans="1:17" x14ac:dyDescent="0.25">
      <c r="A35" t="str">
        <f t="shared" si="0"/>
        <v>082019</v>
      </c>
      <c r="B35" s="21">
        <v>44617</v>
      </c>
      <c r="C35" t="s">
        <v>393</v>
      </c>
      <c r="D35" t="s">
        <v>394</v>
      </c>
      <c r="E35" t="s">
        <v>395</v>
      </c>
      <c r="F35" t="s">
        <v>16</v>
      </c>
      <c r="G35" s="21">
        <v>43687</v>
      </c>
      <c r="H35">
        <v>125776</v>
      </c>
      <c r="I35" t="s">
        <v>344</v>
      </c>
      <c r="J35" t="s">
        <v>19</v>
      </c>
      <c r="K35">
        <v>18</v>
      </c>
      <c r="L35">
        <v>106590</v>
      </c>
      <c r="M35">
        <v>0</v>
      </c>
      <c r="N35">
        <v>9593.1</v>
      </c>
      <c r="O35">
        <v>9593.1</v>
      </c>
      <c r="P35">
        <v>0</v>
      </c>
      <c r="Q35" t="s">
        <v>345</v>
      </c>
    </row>
    <row r="36" spans="1:17" x14ac:dyDescent="0.25">
      <c r="A36" t="str">
        <f t="shared" si="0"/>
        <v>082019</v>
      </c>
      <c r="B36" s="21">
        <v>44617</v>
      </c>
      <c r="C36" t="s">
        <v>393</v>
      </c>
      <c r="D36" t="s">
        <v>394</v>
      </c>
      <c r="E36" t="s">
        <v>396</v>
      </c>
      <c r="F36" t="s">
        <v>16</v>
      </c>
      <c r="G36" s="21">
        <v>43687</v>
      </c>
      <c r="H36">
        <v>99686</v>
      </c>
      <c r="I36" t="s">
        <v>344</v>
      </c>
      <c r="J36" t="s">
        <v>19</v>
      </c>
      <c r="K36">
        <v>18</v>
      </c>
      <c r="L36">
        <v>84480</v>
      </c>
      <c r="M36">
        <v>0</v>
      </c>
      <c r="N36">
        <v>7603.2</v>
      </c>
      <c r="O36">
        <v>7603.2</v>
      </c>
      <c r="P36">
        <v>0</v>
      </c>
      <c r="Q36" t="s">
        <v>345</v>
      </c>
    </row>
    <row r="37" spans="1:17" x14ac:dyDescent="0.25">
      <c r="A37" t="str">
        <f t="shared" si="0"/>
        <v>082019</v>
      </c>
      <c r="B37" s="21">
        <v>44617</v>
      </c>
      <c r="C37" t="s">
        <v>393</v>
      </c>
      <c r="D37" t="s">
        <v>394</v>
      </c>
      <c r="E37" t="s">
        <v>397</v>
      </c>
      <c r="F37" t="s">
        <v>16</v>
      </c>
      <c r="G37" s="21">
        <v>43687</v>
      </c>
      <c r="H37">
        <v>100387</v>
      </c>
      <c r="I37" t="s">
        <v>344</v>
      </c>
      <c r="J37" t="s">
        <v>19</v>
      </c>
      <c r="K37">
        <v>18</v>
      </c>
      <c r="L37">
        <v>85074</v>
      </c>
      <c r="M37">
        <v>0</v>
      </c>
      <c r="N37">
        <v>7656.66</v>
      </c>
      <c r="O37">
        <v>7656.66</v>
      </c>
      <c r="P37">
        <v>0</v>
      </c>
      <c r="Q37" t="s">
        <v>345</v>
      </c>
    </row>
    <row r="38" spans="1:17" x14ac:dyDescent="0.25">
      <c r="A38" t="str">
        <f t="shared" si="0"/>
        <v>082019</v>
      </c>
      <c r="B38" s="21">
        <v>44617</v>
      </c>
      <c r="C38" t="s">
        <v>393</v>
      </c>
      <c r="D38" t="s">
        <v>394</v>
      </c>
      <c r="E38" t="s">
        <v>398</v>
      </c>
      <c r="F38" t="s">
        <v>16</v>
      </c>
      <c r="G38" s="21">
        <v>43688</v>
      </c>
      <c r="H38">
        <v>116603</v>
      </c>
      <c r="I38" t="s">
        <v>344</v>
      </c>
      <c r="J38" t="s">
        <v>19</v>
      </c>
      <c r="K38">
        <v>18</v>
      </c>
      <c r="L38">
        <v>98816</v>
      </c>
      <c r="M38">
        <v>0</v>
      </c>
      <c r="N38">
        <v>8893.44</v>
      </c>
      <c r="O38">
        <v>8893.44</v>
      </c>
      <c r="P38">
        <v>0</v>
      </c>
      <c r="Q38" t="s">
        <v>345</v>
      </c>
    </row>
    <row r="39" spans="1:17" x14ac:dyDescent="0.25">
      <c r="A39" t="str">
        <f t="shared" si="0"/>
        <v>082019</v>
      </c>
      <c r="B39" s="21">
        <v>44617</v>
      </c>
      <c r="C39" t="s">
        <v>393</v>
      </c>
      <c r="D39" t="s">
        <v>394</v>
      </c>
      <c r="E39" t="s">
        <v>399</v>
      </c>
      <c r="F39" t="s">
        <v>16</v>
      </c>
      <c r="G39" s="21">
        <v>43689</v>
      </c>
      <c r="H39">
        <v>113884</v>
      </c>
      <c r="I39" t="s">
        <v>344</v>
      </c>
      <c r="J39" t="s">
        <v>19</v>
      </c>
      <c r="K39">
        <v>18</v>
      </c>
      <c r="L39">
        <v>96512</v>
      </c>
      <c r="M39">
        <v>0</v>
      </c>
      <c r="N39">
        <v>8686.08</v>
      </c>
      <c r="O39">
        <v>8686.08</v>
      </c>
      <c r="P39">
        <v>0</v>
      </c>
      <c r="Q39" t="s">
        <v>345</v>
      </c>
    </row>
    <row r="40" spans="1:17" x14ac:dyDescent="0.25">
      <c r="A40" t="str">
        <f t="shared" si="0"/>
        <v>082019</v>
      </c>
      <c r="B40" s="21">
        <v>44617</v>
      </c>
      <c r="C40" t="s">
        <v>393</v>
      </c>
      <c r="D40" t="s">
        <v>394</v>
      </c>
      <c r="E40" t="s">
        <v>400</v>
      </c>
      <c r="F40" t="s">
        <v>16</v>
      </c>
      <c r="G40" s="21">
        <v>43689</v>
      </c>
      <c r="H40">
        <v>96326</v>
      </c>
      <c r="I40" t="s">
        <v>344</v>
      </c>
      <c r="J40" t="s">
        <v>19</v>
      </c>
      <c r="K40">
        <v>18</v>
      </c>
      <c r="L40">
        <v>81632</v>
      </c>
      <c r="M40">
        <v>0</v>
      </c>
      <c r="N40">
        <v>7346.88</v>
      </c>
      <c r="O40">
        <v>7346.88</v>
      </c>
      <c r="P40">
        <v>0</v>
      </c>
      <c r="Q40" t="s">
        <v>345</v>
      </c>
    </row>
    <row r="41" spans="1:17" x14ac:dyDescent="0.25">
      <c r="A41" t="str">
        <f t="shared" si="0"/>
        <v>082019</v>
      </c>
      <c r="B41" s="21">
        <v>44617</v>
      </c>
      <c r="C41" t="s">
        <v>393</v>
      </c>
      <c r="D41" t="s">
        <v>394</v>
      </c>
      <c r="E41" t="s">
        <v>401</v>
      </c>
      <c r="F41" t="s">
        <v>16</v>
      </c>
      <c r="G41" s="21">
        <v>43689</v>
      </c>
      <c r="H41">
        <v>115319</v>
      </c>
      <c r="I41" t="s">
        <v>344</v>
      </c>
      <c r="J41" t="s">
        <v>19</v>
      </c>
      <c r="K41">
        <v>18</v>
      </c>
      <c r="L41">
        <v>97728</v>
      </c>
      <c r="M41">
        <v>0</v>
      </c>
      <c r="N41">
        <v>8795.52</v>
      </c>
      <c r="O41">
        <v>8795.52</v>
      </c>
      <c r="P41">
        <v>0</v>
      </c>
      <c r="Q41" t="s">
        <v>345</v>
      </c>
    </row>
    <row r="42" spans="1:17" x14ac:dyDescent="0.25">
      <c r="A42" t="str">
        <f t="shared" si="0"/>
        <v>082019</v>
      </c>
      <c r="B42" s="21">
        <v>44617</v>
      </c>
      <c r="C42" t="s">
        <v>393</v>
      </c>
      <c r="D42" t="s">
        <v>394</v>
      </c>
      <c r="E42" t="s">
        <v>402</v>
      </c>
      <c r="F42" t="s">
        <v>16</v>
      </c>
      <c r="G42" s="21">
        <v>43689</v>
      </c>
      <c r="H42">
        <v>114073</v>
      </c>
      <c r="I42" t="s">
        <v>344</v>
      </c>
      <c r="J42" t="s">
        <v>19</v>
      </c>
      <c r="K42">
        <v>18</v>
      </c>
      <c r="L42">
        <v>96672</v>
      </c>
      <c r="M42">
        <v>0</v>
      </c>
      <c r="N42">
        <v>8700.48</v>
      </c>
      <c r="O42">
        <v>8700.48</v>
      </c>
      <c r="P42">
        <v>0</v>
      </c>
      <c r="Q42" t="s">
        <v>345</v>
      </c>
    </row>
    <row r="43" spans="1:17" x14ac:dyDescent="0.25">
      <c r="A43" t="str">
        <f t="shared" si="0"/>
        <v>082019</v>
      </c>
      <c r="B43" s="21">
        <v>44617</v>
      </c>
      <c r="C43" t="s">
        <v>403</v>
      </c>
      <c r="D43" t="s">
        <v>404</v>
      </c>
      <c r="E43" t="s">
        <v>405</v>
      </c>
      <c r="F43" t="s">
        <v>16</v>
      </c>
      <c r="G43" s="21">
        <v>43688</v>
      </c>
      <c r="H43">
        <v>77786</v>
      </c>
      <c r="I43" t="s">
        <v>344</v>
      </c>
      <c r="J43" t="s">
        <v>19</v>
      </c>
      <c r="K43">
        <v>18</v>
      </c>
      <c r="L43">
        <v>65920</v>
      </c>
      <c r="M43">
        <v>0</v>
      </c>
      <c r="N43">
        <v>5932.8</v>
      </c>
      <c r="O43">
        <v>5932.8</v>
      </c>
      <c r="P43">
        <v>0</v>
      </c>
      <c r="Q43" t="s">
        <v>345</v>
      </c>
    </row>
    <row r="44" spans="1:17" x14ac:dyDescent="0.25">
      <c r="A44" t="str">
        <f t="shared" si="0"/>
        <v>082019</v>
      </c>
      <c r="B44" s="21">
        <v>44617</v>
      </c>
      <c r="C44" t="s">
        <v>403</v>
      </c>
      <c r="D44" t="s">
        <v>404</v>
      </c>
      <c r="E44" t="s">
        <v>406</v>
      </c>
      <c r="F44" t="s">
        <v>16</v>
      </c>
      <c r="G44" s="21">
        <v>43688</v>
      </c>
      <c r="H44">
        <v>115885</v>
      </c>
      <c r="I44" t="s">
        <v>344</v>
      </c>
      <c r="J44" t="s">
        <v>19</v>
      </c>
      <c r="K44">
        <v>18</v>
      </c>
      <c r="L44">
        <v>98208</v>
      </c>
      <c r="M44">
        <v>0</v>
      </c>
      <c r="N44">
        <v>8838.7199999999993</v>
      </c>
      <c r="O44">
        <v>8838.7199999999993</v>
      </c>
      <c r="P44">
        <v>0</v>
      </c>
      <c r="Q44" t="s">
        <v>345</v>
      </c>
    </row>
    <row r="45" spans="1:17" x14ac:dyDescent="0.25">
      <c r="A45" t="str">
        <f t="shared" si="0"/>
        <v>082019</v>
      </c>
      <c r="B45" s="21">
        <v>44617</v>
      </c>
      <c r="C45" t="s">
        <v>403</v>
      </c>
      <c r="D45" t="s">
        <v>404</v>
      </c>
      <c r="E45" t="s">
        <v>407</v>
      </c>
      <c r="F45" t="s">
        <v>16</v>
      </c>
      <c r="G45" s="21">
        <v>43688</v>
      </c>
      <c r="H45">
        <v>94324</v>
      </c>
      <c r="I45" t="s">
        <v>344</v>
      </c>
      <c r="J45" t="s">
        <v>19</v>
      </c>
      <c r="K45">
        <v>18</v>
      </c>
      <c r="L45">
        <v>79936</v>
      </c>
      <c r="M45">
        <v>0</v>
      </c>
      <c r="N45">
        <v>7194.24</v>
      </c>
      <c r="O45">
        <v>7194.24</v>
      </c>
      <c r="P45">
        <v>0</v>
      </c>
      <c r="Q45" t="s">
        <v>345</v>
      </c>
    </row>
    <row r="46" spans="1:17" x14ac:dyDescent="0.25">
      <c r="A46" t="str">
        <f t="shared" si="0"/>
        <v>082019</v>
      </c>
      <c r="B46" s="21">
        <v>44617</v>
      </c>
      <c r="C46" t="s">
        <v>403</v>
      </c>
      <c r="D46" t="s">
        <v>404</v>
      </c>
      <c r="E46" t="s">
        <v>408</v>
      </c>
      <c r="F46" t="s">
        <v>16</v>
      </c>
      <c r="G46" s="21">
        <v>43688</v>
      </c>
      <c r="H46">
        <v>78088</v>
      </c>
      <c r="I46" t="s">
        <v>344</v>
      </c>
      <c r="J46" t="s">
        <v>19</v>
      </c>
      <c r="K46">
        <v>18</v>
      </c>
      <c r="L46">
        <v>66176</v>
      </c>
      <c r="M46">
        <v>0</v>
      </c>
      <c r="N46">
        <v>5955.84</v>
      </c>
      <c r="O46">
        <v>5955.84</v>
      </c>
      <c r="P46">
        <v>0</v>
      </c>
      <c r="Q46" t="s">
        <v>345</v>
      </c>
    </row>
    <row r="47" spans="1:17" x14ac:dyDescent="0.25">
      <c r="A47" t="str">
        <f t="shared" si="0"/>
        <v>082019</v>
      </c>
      <c r="B47" s="21">
        <v>44617</v>
      </c>
      <c r="C47" t="s">
        <v>409</v>
      </c>
      <c r="D47" t="s">
        <v>410</v>
      </c>
      <c r="E47" t="s">
        <v>411</v>
      </c>
      <c r="F47" t="s">
        <v>16</v>
      </c>
      <c r="G47" s="21">
        <v>43684</v>
      </c>
      <c r="H47">
        <v>93569</v>
      </c>
      <c r="I47" t="s">
        <v>344</v>
      </c>
      <c r="J47" t="s">
        <v>19</v>
      </c>
      <c r="K47">
        <v>18</v>
      </c>
      <c r="L47">
        <v>79296</v>
      </c>
      <c r="M47">
        <v>0</v>
      </c>
      <c r="N47">
        <v>7136.64</v>
      </c>
      <c r="O47">
        <v>7136.64</v>
      </c>
      <c r="P47">
        <v>0</v>
      </c>
      <c r="Q47" t="s">
        <v>345</v>
      </c>
    </row>
    <row r="48" spans="1:17" x14ac:dyDescent="0.25">
      <c r="A48" t="str">
        <f t="shared" si="0"/>
        <v>082019</v>
      </c>
      <c r="B48" s="21">
        <v>44617</v>
      </c>
      <c r="C48" t="s">
        <v>409</v>
      </c>
      <c r="D48" t="s">
        <v>410</v>
      </c>
      <c r="E48" t="s">
        <v>412</v>
      </c>
      <c r="F48" t="s">
        <v>16</v>
      </c>
      <c r="G48" s="21">
        <v>43684</v>
      </c>
      <c r="H48">
        <v>95986</v>
      </c>
      <c r="I48" t="s">
        <v>344</v>
      </c>
      <c r="J48" t="s">
        <v>19</v>
      </c>
      <c r="K48">
        <v>18</v>
      </c>
      <c r="L48">
        <v>81344</v>
      </c>
      <c r="M48">
        <v>0</v>
      </c>
      <c r="N48">
        <v>7320.96</v>
      </c>
      <c r="O48">
        <v>7320.96</v>
      </c>
      <c r="P48">
        <v>0</v>
      </c>
      <c r="Q48" t="s">
        <v>345</v>
      </c>
    </row>
    <row r="49" spans="1:17" x14ac:dyDescent="0.25">
      <c r="A49" t="str">
        <f t="shared" si="0"/>
        <v>082019</v>
      </c>
      <c r="B49" s="21">
        <v>44617</v>
      </c>
      <c r="C49" t="s">
        <v>409</v>
      </c>
      <c r="D49" t="s">
        <v>410</v>
      </c>
      <c r="E49" t="s">
        <v>413</v>
      </c>
      <c r="F49" t="s">
        <v>16</v>
      </c>
      <c r="G49" s="21">
        <v>43684</v>
      </c>
      <c r="H49">
        <v>99837</v>
      </c>
      <c r="I49" t="s">
        <v>344</v>
      </c>
      <c r="J49" t="s">
        <v>19</v>
      </c>
      <c r="K49">
        <v>18</v>
      </c>
      <c r="L49">
        <v>84608</v>
      </c>
      <c r="M49">
        <v>0</v>
      </c>
      <c r="N49">
        <v>7614.72</v>
      </c>
      <c r="O49">
        <v>7614.72</v>
      </c>
      <c r="P49">
        <v>0</v>
      </c>
      <c r="Q49" t="s">
        <v>345</v>
      </c>
    </row>
    <row r="50" spans="1:17" x14ac:dyDescent="0.25">
      <c r="A50" t="str">
        <f t="shared" si="0"/>
        <v>082019</v>
      </c>
      <c r="B50" s="21">
        <v>44617</v>
      </c>
      <c r="C50" t="s">
        <v>409</v>
      </c>
      <c r="D50" t="s">
        <v>410</v>
      </c>
      <c r="E50" t="s">
        <v>414</v>
      </c>
      <c r="F50" t="s">
        <v>16</v>
      </c>
      <c r="G50" s="21">
        <v>43684</v>
      </c>
      <c r="H50">
        <v>115961</v>
      </c>
      <c r="I50" t="s">
        <v>344</v>
      </c>
      <c r="J50" t="s">
        <v>19</v>
      </c>
      <c r="K50">
        <v>18</v>
      </c>
      <c r="L50">
        <v>98272</v>
      </c>
      <c r="M50">
        <v>0</v>
      </c>
      <c r="N50">
        <v>8844.48</v>
      </c>
      <c r="O50">
        <v>8844.48</v>
      </c>
      <c r="P50">
        <v>0</v>
      </c>
      <c r="Q50" t="s">
        <v>345</v>
      </c>
    </row>
    <row r="51" spans="1:17" x14ac:dyDescent="0.25">
      <c r="A51" t="str">
        <f t="shared" si="0"/>
        <v>082019</v>
      </c>
      <c r="B51" s="21">
        <v>44617</v>
      </c>
      <c r="C51" t="s">
        <v>374</v>
      </c>
      <c r="D51" t="s">
        <v>375</v>
      </c>
      <c r="E51" t="s">
        <v>415</v>
      </c>
      <c r="F51" t="s">
        <v>16</v>
      </c>
      <c r="G51" s="21">
        <v>43685</v>
      </c>
      <c r="H51">
        <v>116150</v>
      </c>
      <c r="I51" t="s">
        <v>344</v>
      </c>
      <c r="J51" t="s">
        <v>19</v>
      </c>
      <c r="K51">
        <v>18</v>
      </c>
      <c r="L51">
        <v>98432</v>
      </c>
      <c r="M51">
        <v>0</v>
      </c>
      <c r="N51">
        <v>8858.8799999999992</v>
      </c>
      <c r="O51">
        <v>8858.8799999999992</v>
      </c>
      <c r="P51">
        <v>0</v>
      </c>
      <c r="Q51" t="s">
        <v>345</v>
      </c>
    </row>
    <row r="52" spans="1:17" x14ac:dyDescent="0.25">
      <c r="A52" t="str">
        <f t="shared" si="0"/>
        <v>082019</v>
      </c>
      <c r="B52" s="21">
        <v>44617</v>
      </c>
      <c r="C52" t="s">
        <v>374</v>
      </c>
      <c r="D52" t="s">
        <v>375</v>
      </c>
      <c r="E52" t="s">
        <v>416</v>
      </c>
      <c r="F52" t="s">
        <v>16</v>
      </c>
      <c r="G52" s="21">
        <v>43685</v>
      </c>
      <c r="H52">
        <v>98591</v>
      </c>
      <c r="I52" t="s">
        <v>344</v>
      </c>
      <c r="J52" t="s">
        <v>19</v>
      </c>
      <c r="K52">
        <v>18</v>
      </c>
      <c r="L52">
        <v>83552</v>
      </c>
      <c r="M52">
        <v>0</v>
      </c>
      <c r="N52">
        <v>7519.68</v>
      </c>
      <c r="O52">
        <v>7519.68</v>
      </c>
      <c r="P52">
        <v>0</v>
      </c>
      <c r="Q52" t="s">
        <v>345</v>
      </c>
    </row>
    <row r="53" spans="1:17" x14ac:dyDescent="0.25">
      <c r="A53" t="str">
        <f t="shared" si="0"/>
        <v>082019</v>
      </c>
      <c r="B53" s="21">
        <v>44617</v>
      </c>
      <c r="C53" t="s">
        <v>374</v>
      </c>
      <c r="D53" t="s">
        <v>375</v>
      </c>
      <c r="E53" t="s">
        <v>397</v>
      </c>
      <c r="F53" t="s">
        <v>16</v>
      </c>
      <c r="G53" s="21">
        <v>43688</v>
      </c>
      <c r="H53">
        <v>120303</v>
      </c>
      <c r="I53" t="s">
        <v>344</v>
      </c>
      <c r="J53" t="s">
        <v>19</v>
      </c>
      <c r="K53">
        <v>18</v>
      </c>
      <c r="L53">
        <v>101952</v>
      </c>
      <c r="M53">
        <v>0</v>
      </c>
      <c r="N53">
        <v>9175.68</v>
      </c>
      <c r="O53">
        <v>9175.68</v>
      </c>
      <c r="P53">
        <v>0</v>
      </c>
      <c r="Q53" t="s">
        <v>345</v>
      </c>
    </row>
    <row r="54" spans="1:17" x14ac:dyDescent="0.25">
      <c r="A54" t="str">
        <f t="shared" si="0"/>
        <v>082019</v>
      </c>
      <c r="B54" s="21">
        <v>44617</v>
      </c>
      <c r="C54" t="s">
        <v>374</v>
      </c>
      <c r="D54" t="s">
        <v>375</v>
      </c>
      <c r="E54" t="s">
        <v>417</v>
      </c>
      <c r="F54" t="s">
        <v>16</v>
      </c>
      <c r="G54" s="21">
        <v>43688</v>
      </c>
      <c r="H54">
        <v>97723</v>
      </c>
      <c r="I54" t="s">
        <v>344</v>
      </c>
      <c r="J54" t="s">
        <v>19</v>
      </c>
      <c r="K54">
        <v>18</v>
      </c>
      <c r="L54">
        <v>82816</v>
      </c>
      <c r="M54">
        <v>0</v>
      </c>
      <c r="N54">
        <v>7453.44</v>
      </c>
      <c r="O54">
        <v>7453.44</v>
      </c>
      <c r="P54">
        <v>0</v>
      </c>
      <c r="Q54" t="s">
        <v>345</v>
      </c>
    </row>
    <row r="55" spans="1:17" x14ac:dyDescent="0.25">
      <c r="A55" t="str">
        <f t="shared" si="0"/>
        <v>082019</v>
      </c>
      <c r="B55" s="21">
        <v>44617</v>
      </c>
      <c r="C55" t="s">
        <v>374</v>
      </c>
      <c r="D55" t="s">
        <v>375</v>
      </c>
      <c r="E55" t="s">
        <v>418</v>
      </c>
      <c r="F55" t="s">
        <v>16</v>
      </c>
      <c r="G55" s="21">
        <v>43688</v>
      </c>
      <c r="H55">
        <v>120908</v>
      </c>
      <c r="I55" t="s">
        <v>344</v>
      </c>
      <c r="J55" t="s">
        <v>19</v>
      </c>
      <c r="K55">
        <v>18</v>
      </c>
      <c r="L55">
        <v>102464</v>
      </c>
      <c r="M55">
        <v>0</v>
      </c>
      <c r="N55">
        <v>9221.76</v>
      </c>
      <c r="O55">
        <v>9221.76</v>
      </c>
      <c r="P55">
        <v>0</v>
      </c>
      <c r="Q55" t="s">
        <v>345</v>
      </c>
    </row>
    <row r="56" spans="1:17" x14ac:dyDescent="0.25">
      <c r="A56" t="str">
        <f t="shared" si="0"/>
        <v>082019</v>
      </c>
      <c r="B56" s="21">
        <v>44617</v>
      </c>
      <c r="C56" t="s">
        <v>385</v>
      </c>
      <c r="D56" t="s">
        <v>342</v>
      </c>
      <c r="E56" t="s">
        <v>419</v>
      </c>
      <c r="F56" t="s">
        <v>16</v>
      </c>
      <c r="G56" s="21">
        <v>43708</v>
      </c>
      <c r="H56">
        <v>7.08</v>
      </c>
      <c r="I56" t="s">
        <v>344</v>
      </c>
      <c r="J56" t="s">
        <v>19</v>
      </c>
      <c r="K56">
        <v>18</v>
      </c>
      <c r="L56">
        <v>6</v>
      </c>
      <c r="M56">
        <v>1.08</v>
      </c>
      <c r="N56">
        <v>0</v>
      </c>
      <c r="O56">
        <v>0</v>
      </c>
      <c r="P56">
        <v>0</v>
      </c>
      <c r="Q56" t="s">
        <v>345</v>
      </c>
    </row>
    <row r="57" spans="1:17" x14ac:dyDescent="0.25">
      <c r="A57" t="str">
        <f t="shared" si="0"/>
        <v>082020</v>
      </c>
      <c r="B57" s="21">
        <v>44617</v>
      </c>
      <c r="C57" t="s">
        <v>341</v>
      </c>
      <c r="D57" t="s">
        <v>342</v>
      </c>
      <c r="E57" t="s">
        <v>420</v>
      </c>
      <c r="F57" t="s">
        <v>16</v>
      </c>
      <c r="G57" s="21">
        <v>44074</v>
      </c>
      <c r="H57">
        <v>17.7</v>
      </c>
      <c r="I57" t="s">
        <v>344</v>
      </c>
      <c r="J57" t="s">
        <v>19</v>
      </c>
      <c r="K57">
        <v>18</v>
      </c>
      <c r="L57">
        <v>15</v>
      </c>
      <c r="M57">
        <v>0</v>
      </c>
      <c r="N57">
        <v>1.35</v>
      </c>
      <c r="O57">
        <v>1.35</v>
      </c>
      <c r="P57">
        <v>0</v>
      </c>
      <c r="Q57" t="s">
        <v>345</v>
      </c>
    </row>
    <row r="58" spans="1:17" x14ac:dyDescent="0.25">
      <c r="A58" t="str">
        <f t="shared" si="0"/>
        <v>092019</v>
      </c>
      <c r="B58" s="21">
        <v>44617</v>
      </c>
      <c r="C58" t="s">
        <v>341</v>
      </c>
      <c r="D58" t="s">
        <v>342</v>
      </c>
      <c r="E58" t="s">
        <v>421</v>
      </c>
      <c r="F58" t="s">
        <v>16</v>
      </c>
      <c r="G58" s="21">
        <v>43738</v>
      </c>
      <c r="H58">
        <v>47.2</v>
      </c>
      <c r="I58" t="s">
        <v>344</v>
      </c>
      <c r="J58" t="s">
        <v>19</v>
      </c>
      <c r="K58">
        <v>18</v>
      </c>
      <c r="L58">
        <v>40</v>
      </c>
      <c r="M58">
        <v>0</v>
      </c>
      <c r="N58">
        <v>3.6</v>
      </c>
      <c r="O58">
        <v>3.6</v>
      </c>
      <c r="P58">
        <v>0</v>
      </c>
      <c r="Q58" t="s">
        <v>345</v>
      </c>
    </row>
    <row r="59" spans="1:17" x14ac:dyDescent="0.25">
      <c r="A59" t="str">
        <f t="shared" si="0"/>
        <v>092019</v>
      </c>
      <c r="B59" s="21">
        <v>44617</v>
      </c>
      <c r="C59" t="s">
        <v>393</v>
      </c>
      <c r="D59" t="s">
        <v>394</v>
      </c>
      <c r="E59" t="s">
        <v>422</v>
      </c>
      <c r="F59" t="s">
        <v>16</v>
      </c>
      <c r="G59" s="21">
        <v>43729</v>
      </c>
      <c r="H59">
        <v>100037</v>
      </c>
      <c r="I59" t="s">
        <v>344</v>
      </c>
      <c r="J59" t="s">
        <v>19</v>
      </c>
      <c r="K59">
        <v>18</v>
      </c>
      <c r="L59">
        <v>84777</v>
      </c>
      <c r="M59">
        <v>0</v>
      </c>
      <c r="N59">
        <v>7629.93</v>
      </c>
      <c r="O59">
        <v>7629.93</v>
      </c>
      <c r="P59">
        <v>0</v>
      </c>
      <c r="Q59" t="s">
        <v>345</v>
      </c>
    </row>
    <row r="60" spans="1:17" x14ac:dyDescent="0.25">
      <c r="A60" t="str">
        <f t="shared" si="0"/>
        <v>092019</v>
      </c>
      <c r="B60" s="21">
        <v>44617</v>
      </c>
      <c r="C60" t="s">
        <v>393</v>
      </c>
      <c r="D60" t="s">
        <v>394</v>
      </c>
      <c r="E60" t="s">
        <v>423</v>
      </c>
      <c r="F60" t="s">
        <v>16</v>
      </c>
      <c r="G60" s="21">
        <v>43729</v>
      </c>
      <c r="H60">
        <v>100309</v>
      </c>
      <c r="I60" t="s">
        <v>344</v>
      </c>
      <c r="J60" t="s">
        <v>19</v>
      </c>
      <c r="K60">
        <v>18</v>
      </c>
      <c r="L60">
        <v>85008</v>
      </c>
      <c r="M60">
        <v>0</v>
      </c>
      <c r="N60">
        <v>7650.72</v>
      </c>
      <c r="O60">
        <v>7650.72</v>
      </c>
      <c r="P60">
        <v>0</v>
      </c>
      <c r="Q60" t="s">
        <v>345</v>
      </c>
    </row>
    <row r="61" spans="1:17" x14ac:dyDescent="0.25">
      <c r="A61" t="str">
        <f t="shared" si="0"/>
        <v>092019</v>
      </c>
      <c r="B61" s="21">
        <v>44617</v>
      </c>
      <c r="C61" t="s">
        <v>393</v>
      </c>
      <c r="D61" t="s">
        <v>394</v>
      </c>
      <c r="E61" t="s">
        <v>424</v>
      </c>
      <c r="F61" t="s">
        <v>16</v>
      </c>
      <c r="G61" s="21">
        <v>43729</v>
      </c>
      <c r="H61">
        <v>100193</v>
      </c>
      <c r="I61" t="s">
        <v>344</v>
      </c>
      <c r="J61" t="s">
        <v>19</v>
      </c>
      <c r="K61">
        <v>18</v>
      </c>
      <c r="L61">
        <v>84909</v>
      </c>
      <c r="M61">
        <v>0</v>
      </c>
      <c r="N61">
        <v>7641.81</v>
      </c>
      <c r="O61">
        <v>7641.81</v>
      </c>
      <c r="P61">
        <v>0</v>
      </c>
      <c r="Q61" t="s">
        <v>345</v>
      </c>
    </row>
    <row r="62" spans="1:17" x14ac:dyDescent="0.25">
      <c r="A62" t="str">
        <f t="shared" si="0"/>
        <v>092019</v>
      </c>
      <c r="B62" s="21">
        <v>44617</v>
      </c>
      <c r="C62" t="s">
        <v>393</v>
      </c>
      <c r="D62" t="s">
        <v>394</v>
      </c>
      <c r="E62" t="s">
        <v>425</v>
      </c>
      <c r="F62" t="s">
        <v>16</v>
      </c>
      <c r="G62" s="21">
        <v>43729</v>
      </c>
      <c r="H62">
        <v>99647</v>
      </c>
      <c r="I62" t="s">
        <v>344</v>
      </c>
      <c r="J62" t="s">
        <v>19</v>
      </c>
      <c r="K62">
        <v>18</v>
      </c>
      <c r="L62">
        <v>84447</v>
      </c>
      <c r="M62">
        <v>0</v>
      </c>
      <c r="N62">
        <v>7600.23</v>
      </c>
      <c r="O62">
        <v>7600.23</v>
      </c>
      <c r="P62">
        <v>0</v>
      </c>
      <c r="Q62" t="s">
        <v>345</v>
      </c>
    </row>
    <row r="63" spans="1:17" x14ac:dyDescent="0.25">
      <c r="A63" t="str">
        <f t="shared" si="0"/>
        <v>092019</v>
      </c>
      <c r="B63" s="21">
        <v>44617</v>
      </c>
      <c r="C63" t="s">
        <v>393</v>
      </c>
      <c r="D63" t="s">
        <v>394</v>
      </c>
      <c r="E63" t="s">
        <v>426</v>
      </c>
      <c r="F63" t="s">
        <v>16</v>
      </c>
      <c r="G63" s="21">
        <v>43729</v>
      </c>
      <c r="H63">
        <v>99959</v>
      </c>
      <c r="I63" t="s">
        <v>344</v>
      </c>
      <c r="J63" t="s">
        <v>19</v>
      </c>
      <c r="K63">
        <v>18</v>
      </c>
      <c r="L63">
        <v>84711</v>
      </c>
      <c r="M63">
        <v>0</v>
      </c>
      <c r="N63">
        <v>7623.99</v>
      </c>
      <c r="O63">
        <v>7623.99</v>
      </c>
      <c r="P63">
        <v>0</v>
      </c>
      <c r="Q63" t="s">
        <v>345</v>
      </c>
    </row>
    <row r="64" spans="1:17" x14ac:dyDescent="0.25">
      <c r="A64" t="str">
        <f t="shared" si="0"/>
        <v>092019</v>
      </c>
      <c r="B64" s="21">
        <v>44617</v>
      </c>
      <c r="C64" t="s">
        <v>403</v>
      </c>
      <c r="D64" t="s">
        <v>404</v>
      </c>
      <c r="E64" t="s">
        <v>427</v>
      </c>
      <c r="F64" t="s">
        <v>16</v>
      </c>
      <c r="G64" s="21">
        <v>43734</v>
      </c>
      <c r="H64">
        <v>114753</v>
      </c>
      <c r="I64" t="s">
        <v>344</v>
      </c>
      <c r="J64" t="s">
        <v>19</v>
      </c>
      <c r="K64">
        <v>18</v>
      </c>
      <c r="L64">
        <v>97248</v>
      </c>
      <c r="M64">
        <v>0</v>
      </c>
      <c r="N64">
        <v>8752.32</v>
      </c>
      <c r="O64">
        <v>8752.32</v>
      </c>
      <c r="P64">
        <v>0</v>
      </c>
      <c r="Q64" t="s">
        <v>345</v>
      </c>
    </row>
    <row r="65" spans="1:17" x14ac:dyDescent="0.25">
      <c r="A65" t="str">
        <f t="shared" si="0"/>
        <v>092019</v>
      </c>
      <c r="B65" s="21">
        <v>44617</v>
      </c>
      <c r="C65" t="s">
        <v>403</v>
      </c>
      <c r="D65" t="s">
        <v>404</v>
      </c>
      <c r="E65" t="s">
        <v>428</v>
      </c>
      <c r="F65" t="s">
        <v>16</v>
      </c>
      <c r="G65" s="21">
        <v>43734</v>
      </c>
      <c r="H65">
        <v>113884</v>
      </c>
      <c r="I65" t="s">
        <v>344</v>
      </c>
      <c r="J65" t="s">
        <v>19</v>
      </c>
      <c r="K65">
        <v>18</v>
      </c>
      <c r="L65">
        <v>96512</v>
      </c>
      <c r="M65">
        <v>0</v>
      </c>
      <c r="N65">
        <v>8686.08</v>
      </c>
      <c r="O65">
        <v>8686.08</v>
      </c>
      <c r="P65">
        <v>0</v>
      </c>
      <c r="Q65" t="s">
        <v>345</v>
      </c>
    </row>
    <row r="66" spans="1:17" x14ac:dyDescent="0.25">
      <c r="A66" t="str">
        <f t="shared" si="0"/>
        <v>092019</v>
      </c>
      <c r="B66" s="21">
        <v>44617</v>
      </c>
      <c r="C66" t="s">
        <v>403</v>
      </c>
      <c r="D66" t="s">
        <v>404</v>
      </c>
      <c r="E66" t="s">
        <v>429</v>
      </c>
      <c r="F66" t="s">
        <v>16</v>
      </c>
      <c r="G66" s="21">
        <v>43734</v>
      </c>
      <c r="H66">
        <v>114413</v>
      </c>
      <c r="I66" t="s">
        <v>344</v>
      </c>
      <c r="J66" t="s">
        <v>19</v>
      </c>
      <c r="K66">
        <v>18</v>
      </c>
      <c r="L66">
        <v>96960</v>
      </c>
      <c r="M66">
        <v>0</v>
      </c>
      <c r="N66">
        <v>8726.4</v>
      </c>
      <c r="O66">
        <v>8726.4</v>
      </c>
      <c r="P66">
        <v>0</v>
      </c>
      <c r="Q66" t="s">
        <v>345</v>
      </c>
    </row>
    <row r="67" spans="1:17" x14ac:dyDescent="0.25">
      <c r="A67" t="str">
        <f t="shared" ref="A67:A110" si="1">TEXT(G67,"MMYYYY")</f>
        <v>092019</v>
      </c>
      <c r="B67" s="21">
        <v>44617</v>
      </c>
      <c r="C67" t="s">
        <v>403</v>
      </c>
      <c r="D67" t="s">
        <v>404</v>
      </c>
      <c r="E67" t="s">
        <v>430</v>
      </c>
      <c r="F67" t="s">
        <v>16</v>
      </c>
      <c r="G67" s="21">
        <v>43734</v>
      </c>
      <c r="H67">
        <v>95193</v>
      </c>
      <c r="I67" t="s">
        <v>344</v>
      </c>
      <c r="J67" t="s">
        <v>19</v>
      </c>
      <c r="K67">
        <v>18</v>
      </c>
      <c r="L67">
        <v>80672</v>
      </c>
      <c r="M67">
        <v>0</v>
      </c>
      <c r="N67">
        <v>7260.48</v>
      </c>
      <c r="O67">
        <v>7260.48</v>
      </c>
      <c r="P67">
        <v>0</v>
      </c>
      <c r="Q67" t="s">
        <v>345</v>
      </c>
    </row>
    <row r="68" spans="1:17" x14ac:dyDescent="0.25">
      <c r="A68" t="str">
        <f t="shared" si="1"/>
        <v>092019</v>
      </c>
      <c r="B68" s="21">
        <v>44617</v>
      </c>
      <c r="C68" t="s">
        <v>403</v>
      </c>
      <c r="D68" t="s">
        <v>404</v>
      </c>
      <c r="E68" t="s">
        <v>431</v>
      </c>
      <c r="F68" t="s">
        <v>16</v>
      </c>
      <c r="G68" s="21">
        <v>43736</v>
      </c>
      <c r="H68">
        <v>115810</v>
      </c>
      <c r="I68" t="s">
        <v>344</v>
      </c>
      <c r="J68" t="s">
        <v>19</v>
      </c>
      <c r="K68">
        <v>18</v>
      </c>
      <c r="L68">
        <v>98144</v>
      </c>
      <c r="M68">
        <v>0</v>
      </c>
      <c r="N68">
        <v>8832.9599999999991</v>
      </c>
      <c r="O68">
        <v>8832.9599999999991</v>
      </c>
      <c r="P68">
        <v>0</v>
      </c>
      <c r="Q68" t="s">
        <v>345</v>
      </c>
    </row>
    <row r="69" spans="1:17" x14ac:dyDescent="0.25">
      <c r="A69" t="str">
        <f t="shared" si="1"/>
        <v>092019</v>
      </c>
      <c r="B69" s="21">
        <v>44617</v>
      </c>
      <c r="C69" t="s">
        <v>403</v>
      </c>
      <c r="D69" t="s">
        <v>404</v>
      </c>
      <c r="E69" t="s">
        <v>432</v>
      </c>
      <c r="F69" t="s">
        <v>16</v>
      </c>
      <c r="G69" s="21">
        <v>43738</v>
      </c>
      <c r="H69">
        <v>95873</v>
      </c>
      <c r="I69" t="s">
        <v>344</v>
      </c>
      <c r="J69" t="s">
        <v>19</v>
      </c>
      <c r="K69">
        <v>18</v>
      </c>
      <c r="L69">
        <v>81248</v>
      </c>
      <c r="M69">
        <v>0</v>
      </c>
      <c r="N69">
        <v>7312.32</v>
      </c>
      <c r="O69">
        <v>7312.32</v>
      </c>
      <c r="P69">
        <v>0</v>
      </c>
      <c r="Q69" t="s">
        <v>345</v>
      </c>
    </row>
    <row r="70" spans="1:17" x14ac:dyDescent="0.25">
      <c r="A70" t="str">
        <f t="shared" si="1"/>
        <v>092019</v>
      </c>
      <c r="B70" s="21">
        <v>44617</v>
      </c>
      <c r="C70" t="s">
        <v>409</v>
      </c>
      <c r="D70" t="s">
        <v>410</v>
      </c>
      <c r="E70" t="s">
        <v>433</v>
      </c>
      <c r="F70" t="s">
        <v>16</v>
      </c>
      <c r="G70" s="21">
        <v>43731</v>
      </c>
      <c r="H70">
        <v>118300</v>
      </c>
      <c r="I70" t="s">
        <v>344</v>
      </c>
      <c r="J70" t="s">
        <v>19</v>
      </c>
      <c r="K70">
        <v>18</v>
      </c>
      <c r="L70">
        <v>100254</v>
      </c>
      <c r="M70">
        <v>0</v>
      </c>
      <c r="N70">
        <v>9022.86</v>
      </c>
      <c r="O70">
        <v>9022.86</v>
      </c>
      <c r="P70">
        <v>0</v>
      </c>
      <c r="Q70" t="s">
        <v>345</v>
      </c>
    </row>
    <row r="71" spans="1:17" x14ac:dyDescent="0.25">
      <c r="A71" t="str">
        <f t="shared" si="1"/>
        <v>092019</v>
      </c>
      <c r="B71" s="21">
        <v>44617</v>
      </c>
      <c r="C71" t="s">
        <v>374</v>
      </c>
      <c r="D71" t="s">
        <v>375</v>
      </c>
      <c r="E71" t="s">
        <v>434</v>
      </c>
      <c r="F71" t="s">
        <v>16</v>
      </c>
      <c r="G71" s="21">
        <v>43734</v>
      </c>
      <c r="H71">
        <v>114790</v>
      </c>
      <c r="I71" t="s">
        <v>344</v>
      </c>
      <c r="J71" t="s">
        <v>19</v>
      </c>
      <c r="K71">
        <v>18</v>
      </c>
      <c r="L71">
        <v>97280</v>
      </c>
      <c r="M71">
        <v>0</v>
      </c>
      <c r="N71">
        <v>8755.2000000000007</v>
      </c>
      <c r="O71">
        <v>8755.2000000000007</v>
      </c>
      <c r="P71">
        <v>0</v>
      </c>
      <c r="Q71" t="s">
        <v>345</v>
      </c>
    </row>
    <row r="72" spans="1:17" x14ac:dyDescent="0.25">
      <c r="A72" t="str">
        <f t="shared" si="1"/>
        <v>092019</v>
      </c>
      <c r="B72" s="21">
        <v>44617</v>
      </c>
      <c r="C72" t="s">
        <v>374</v>
      </c>
      <c r="D72" t="s">
        <v>375</v>
      </c>
      <c r="E72" t="s">
        <v>435</v>
      </c>
      <c r="F72" t="s">
        <v>16</v>
      </c>
      <c r="G72" s="21">
        <v>43738</v>
      </c>
      <c r="H72">
        <v>113620</v>
      </c>
      <c r="I72" t="s">
        <v>344</v>
      </c>
      <c r="J72" t="s">
        <v>19</v>
      </c>
      <c r="K72">
        <v>18</v>
      </c>
      <c r="L72">
        <v>96288</v>
      </c>
      <c r="M72">
        <v>0</v>
      </c>
      <c r="N72">
        <v>8665.92</v>
      </c>
      <c r="O72">
        <v>8665.92</v>
      </c>
      <c r="P72">
        <v>0</v>
      </c>
      <c r="Q72" t="s">
        <v>345</v>
      </c>
    </row>
    <row r="73" spans="1:17" x14ac:dyDescent="0.25">
      <c r="A73" t="str">
        <f t="shared" si="1"/>
        <v>092019</v>
      </c>
      <c r="B73" s="21">
        <v>44617</v>
      </c>
      <c r="C73" t="s">
        <v>436</v>
      </c>
      <c r="D73" t="s">
        <v>437</v>
      </c>
      <c r="E73" t="s">
        <v>438</v>
      </c>
      <c r="F73" t="s">
        <v>16</v>
      </c>
      <c r="G73" s="21">
        <v>43735</v>
      </c>
      <c r="H73">
        <v>87423.84</v>
      </c>
      <c r="I73" t="s">
        <v>344</v>
      </c>
      <c r="J73" t="s">
        <v>19</v>
      </c>
      <c r="K73">
        <v>18</v>
      </c>
      <c r="L73">
        <v>74088</v>
      </c>
      <c r="M73">
        <v>0</v>
      </c>
      <c r="N73">
        <v>6667.92</v>
      </c>
      <c r="O73">
        <v>6667.92</v>
      </c>
      <c r="P73">
        <v>0</v>
      </c>
      <c r="Q73" t="s">
        <v>345</v>
      </c>
    </row>
    <row r="74" spans="1:17" x14ac:dyDescent="0.25">
      <c r="A74" t="str">
        <f t="shared" si="1"/>
        <v>092019</v>
      </c>
      <c r="B74" s="21">
        <v>44617</v>
      </c>
      <c r="C74" t="s">
        <v>436</v>
      </c>
      <c r="D74" t="s">
        <v>437</v>
      </c>
      <c r="E74" t="s">
        <v>439</v>
      </c>
      <c r="F74" t="s">
        <v>16</v>
      </c>
      <c r="G74" s="21">
        <v>43735</v>
      </c>
      <c r="H74">
        <v>99530.64</v>
      </c>
      <c r="I74" t="s">
        <v>344</v>
      </c>
      <c r="J74" t="s">
        <v>19</v>
      </c>
      <c r="K74">
        <v>18</v>
      </c>
      <c r="L74">
        <v>84348</v>
      </c>
      <c r="M74">
        <v>0</v>
      </c>
      <c r="N74">
        <v>7591.32</v>
      </c>
      <c r="O74">
        <v>7591.32</v>
      </c>
      <c r="P74">
        <v>0</v>
      </c>
      <c r="Q74" t="s">
        <v>345</v>
      </c>
    </row>
    <row r="75" spans="1:17" x14ac:dyDescent="0.25">
      <c r="A75" t="str">
        <f t="shared" si="1"/>
        <v>092019</v>
      </c>
      <c r="B75" s="21">
        <v>44617</v>
      </c>
      <c r="C75" t="s">
        <v>436</v>
      </c>
      <c r="D75" t="s">
        <v>437</v>
      </c>
      <c r="E75" t="s">
        <v>440</v>
      </c>
      <c r="F75" t="s">
        <v>16</v>
      </c>
      <c r="G75" s="21">
        <v>43735</v>
      </c>
      <c r="H75">
        <v>85668</v>
      </c>
      <c r="I75" t="s">
        <v>344</v>
      </c>
      <c r="J75" t="s">
        <v>19</v>
      </c>
      <c r="K75">
        <v>18</v>
      </c>
      <c r="L75">
        <v>72600</v>
      </c>
      <c r="M75">
        <v>0</v>
      </c>
      <c r="N75">
        <v>6534</v>
      </c>
      <c r="O75">
        <v>6534</v>
      </c>
      <c r="P75">
        <v>0</v>
      </c>
      <c r="Q75" t="s">
        <v>345</v>
      </c>
    </row>
    <row r="76" spans="1:17" x14ac:dyDescent="0.25">
      <c r="A76" t="str">
        <f t="shared" si="1"/>
        <v>092019</v>
      </c>
      <c r="B76" s="21">
        <v>44617</v>
      </c>
      <c r="C76" t="s">
        <v>436</v>
      </c>
      <c r="D76" t="s">
        <v>437</v>
      </c>
      <c r="E76" t="s">
        <v>441</v>
      </c>
      <c r="F76" t="s">
        <v>16</v>
      </c>
      <c r="G76" s="21">
        <v>43736</v>
      </c>
      <c r="H76">
        <v>88273.44</v>
      </c>
      <c r="I76" t="s">
        <v>344</v>
      </c>
      <c r="J76" t="s">
        <v>19</v>
      </c>
      <c r="K76">
        <v>18</v>
      </c>
      <c r="L76">
        <v>74808</v>
      </c>
      <c r="M76">
        <v>0</v>
      </c>
      <c r="N76">
        <v>6732.72</v>
      </c>
      <c r="O76">
        <v>6732.72</v>
      </c>
      <c r="P76">
        <v>0</v>
      </c>
      <c r="Q76" t="s">
        <v>345</v>
      </c>
    </row>
    <row r="77" spans="1:17" x14ac:dyDescent="0.25">
      <c r="A77" t="str">
        <f t="shared" si="1"/>
        <v>092019</v>
      </c>
      <c r="B77" s="21">
        <v>44617</v>
      </c>
      <c r="C77" t="s">
        <v>436</v>
      </c>
      <c r="D77" t="s">
        <v>437</v>
      </c>
      <c r="E77" t="s">
        <v>442</v>
      </c>
      <c r="F77" t="s">
        <v>16</v>
      </c>
      <c r="G77" s="21">
        <v>43736</v>
      </c>
      <c r="H77">
        <v>88018.559999999998</v>
      </c>
      <c r="I77" t="s">
        <v>344</v>
      </c>
      <c r="J77" t="s">
        <v>19</v>
      </c>
      <c r="K77">
        <v>18</v>
      </c>
      <c r="L77">
        <v>74592</v>
      </c>
      <c r="M77">
        <v>0</v>
      </c>
      <c r="N77">
        <v>6713.28</v>
      </c>
      <c r="O77">
        <v>6713.28</v>
      </c>
      <c r="P77">
        <v>0</v>
      </c>
      <c r="Q77" t="s">
        <v>345</v>
      </c>
    </row>
    <row r="78" spans="1:17" x14ac:dyDescent="0.25">
      <c r="A78" t="str">
        <f t="shared" si="1"/>
        <v>092019</v>
      </c>
      <c r="B78" s="21">
        <v>44617</v>
      </c>
      <c r="C78" t="s">
        <v>436</v>
      </c>
      <c r="D78" t="s">
        <v>437</v>
      </c>
      <c r="E78" t="s">
        <v>443</v>
      </c>
      <c r="F78" t="s">
        <v>16</v>
      </c>
      <c r="G78" s="21">
        <v>43738</v>
      </c>
      <c r="H78">
        <v>86687.52</v>
      </c>
      <c r="I78" t="s">
        <v>344</v>
      </c>
      <c r="J78" t="s">
        <v>19</v>
      </c>
      <c r="K78">
        <v>18</v>
      </c>
      <c r="L78">
        <v>73464</v>
      </c>
      <c r="M78">
        <v>0</v>
      </c>
      <c r="N78">
        <v>6611.76</v>
      </c>
      <c r="O78">
        <v>6611.76</v>
      </c>
      <c r="P78">
        <v>0</v>
      </c>
      <c r="Q78" t="s">
        <v>345</v>
      </c>
    </row>
    <row r="79" spans="1:17" x14ac:dyDescent="0.25">
      <c r="A79" t="str">
        <f t="shared" si="1"/>
        <v>092019</v>
      </c>
      <c r="B79" s="21">
        <v>44617</v>
      </c>
      <c r="C79" t="s">
        <v>436</v>
      </c>
      <c r="D79" t="s">
        <v>437</v>
      </c>
      <c r="E79" t="s">
        <v>444</v>
      </c>
      <c r="F79" t="s">
        <v>16</v>
      </c>
      <c r="G79" s="21">
        <v>43738</v>
      </c>
      <c r="H79">
        <v>86106.96</v>
      </c>
      <c r="I79" t="s">
        <v>344</v>
      </c>
      <c r="J79" t="s">
        <v>19</v>
      </c>
      <c r="K79">
        <v>18</v>
      </c>
      <c r="L79">
        <v>72972</v>
      </c>
      <c r="M79">
        <v>0</v>
      </c>
      <c r="N79">
        <v>6567.48</v>
      </c>
      <c r="O79">
        <v>6567.48</v>
      </c>
      <c r="P79">
        <v>0</v>
      </c>
      <c r="Q79" t="s">
        <v>345</v>
      </c>
    </row>
    <row r="80" spans="1:17" x14ac:dyDescent="0.25">
      <c r="A80" t="str">
        <f t="shared" si="1"/>
        <v>092019</v>
      </c>
      <c r="B80" s="21">
        <v>44617</v>
      </c>
      <c r="C80" t="s">
        <v>436</v>
      </c>
      <c r="D80" t="s">
        <v>437</v>
      </c>
      <c r="E80" t="s">
        <v>445</v>
      </c>
      <c r="F80" t="s">
        <v>16</v>
      </c>
      <c r="G80" s="21">
        <v>43738</v>
      </c>
      <c r="H80">
        <v>85696.320000000007</v>
      </c>
      <c r="I80" t="s">
        <v>344</v>
      </c>
      <c r="J80" t="s">
        <v>19</v>
      </c>
      <c r="K80">
        <v>18</v>
      </c>
      <c r="L80">
        <v>72624</v>
      </c>
      <c r="M80">
        <v>0</v>
      </c>
      <c r="N80">
        <v>6536.16</v>
      </c>
      <c r="O80">
        <v>6536.16</v>
      </c>
      <c r="P80">
        <v>0</v>
      </c>
      <c r="Q80" t="s">
        <v>345</v>
      </c>
    </row>
    <row r="81" spans="1:17" x14ac:dyDescent="0.25">
      <c r="A81" t="str">
        <f t="shared" si="1"/>
        <v>092019</v>
      </c>
      <c r="B81" s="21">
        <v>44617</v>
      </c>
      <c r="C81" t="s">
        <v>446</v>
      </c>
      <c r="D81" t="s">
        <v>447</v>
      </c>
      <c r="E81" t="s">
        <v>427</v>
      </c>
      <c r="F81" t="s">
        <v>16</v>
      </c>
      <c r="G81" s="21">
        <v>43735</v>
      </c>
      <c r="H81">
        <v>114564</v>
      </c>
      <c r="I81" t="s">
        <v>344</v>
      </c>
      <c r="J81" t="s">
        <v>19</v>
      </c>
      <c r="K81">
        <v>18</v>
      </c>
      <c r="L81">
        <v>97088</v>
      </c>
      <c r="M81">
        <v>0</v>
      </c>
      <c r="N81">
        <v>8737.92</v>
      </c>
      <c r="O81">
        <v>8737.92</v>
      </c>
      <c r="P81">
        <v>0</v>
      </c>
      <c r="Q81" t="s">
        <v>345</v>
      </c>
    </row>
    <row r="82" spans="1:17" x14ac:dyDescent="0.25">
      <c r="A82" t="str">
        <f t="shared" si="1"/>
        <v>092019</v>
      </c>
      <c r="B82" s="21">
        <v>44617</v>
      </c>
      <c r="C82" t="s">
        <v>446</v>
      </c>
      <c r="D82" t="s">
        <v>447</v>
      </c>
      <c r="E82" t="s">
        <v>428</v>
      </c>
      <c r="F82" t="s">
        <v>16</v>
      </c>
      <c r="G82" s="21">
        <v>43735</v>
      </c>
      <c r="H82">
        <v>115017</v>
      </c>
      <c r="I82" t="s">
        <v>344</v>
      </c>
      <c r="J82" t="s">
        <v>19</v>
      </c>
      <c r="K82">
        <v>18</v>
      </c>
      <c r="L82">
        <v>97472</v>
      </c>
      <c r="M82">
        <v>0</v>
      </c>
      <c r="N82">
        <v>8772.48</v>
      </c>
      <c r="O82">
        <v>8772.48</v>
      </c>
      <c r="P82">
        <v>0</v>
      </c>
      <c r="Q82" t="s">
        <v>345</v>
      </c>
    </row>
    <row r="83" spans="1:17" x14ac:dyDescent="0.25">
      <c r="A83" t="str">
        <f t="shared" si="1"/>
        <v>092019</v>
      </c>
      <c r="B83" s="21">
        <v>44617</v>
      </c>
      <c r="C83" t="s">
        <v>446</v>
      </c>
      <c r="D83" t="s">
        <v>447</v>
      </c>
      <c r="E83" t="s">
        <v>429</v>
      </c>
      <c r="F83" t="s">
        <v>16</v>
      </c>
      <c r="G83" s="21">
        <v>43735</v>
      </c>
      <c r="H83">
        <v>98516</v>
      </c>
      <c r="I83" t="s">
        <v>344</v>
      </c>
      <c r="J83" t="s">
        <v>19</v>
      </c>
      <c r="K83">
        <v>18</v>
      </c>
      <c r="L83">
        <v>83488</v>
      </c>
      <c r="M83">
        <v>0</v>
      </c>
      <c r="N83">
        <v>7513.92</v>
      </c>
      <c r="O83">
        <v>7513.92</v>
      </c>
      <c r="P83">
        <v>0</v>
      </c>
      <c r="Q83" t="s">
        <v>345</v>
      </c>
    </row>
    <row r="84" spans="1:17" x14ac:dyDescent="0.25">
      <c r="A84" t="str">
        <f t="shared" si="1"/>
        <v>092019</v>
      </c>
      <c r="B84" s="21">
        <v>44617</v>
      </c>
      <c r="C84" t="s">
        <v>446</v>
      </c>
      <c r="D84" t="s">
        <v>447</v>
      </c>
      <c r="E84" t="s">
        <v>430</v>
      </c>
      <c r="F84" t="s">
        <v>16</v>
      </c>
      <c r="G84" s="21">
        <v>43735</v>
      </c>
      <c r="H84">
        <v>114564</v>
      </c>
      <c r="I84" t="s">
        <v>344</v>
      </c>
      <c r="J84" t="s">
        <v>19</v>
      </c>
      <c r="K84">
        <v>18</v>
      </c>
      <c r="L84">
        <v>97088</v>
      </c>
      <c r="M84">
        <v>0</v>
      </c>
      <c r="N84">
        <v>8737.92</v>
      </c>
      <c r="O84">
        <v>8737.92</v>
      </c>
      <c r="P84">
        <v>0</v>
      </c>
      <c r="Q84" t="s">
        <v>345</v>
      </c>
    </row>
    <row r="85" spans="1:17" x14ac:dyDescent="0.25">
      <c r="A85" t="str">
        <f t="shared" si="1"/>
        <v>092019</v>
      </c>
      <c r="B85" s="21">
        <v>44617</v>
      </c>
      <c r="C85" t="s">
        <v>446</v>
      </c>
      <c r="D85" t="s">
        <v>447</v>
      </c>
      <c r="E85" t="s">
        <v>448</v>
      </c>
      <c r="F85" t="s">
        <v>16</v>
      </c>
      <c r="G85" s="21">
        <v>43735</v>
      </c>
      <c r="H85">
        <v>113280</v>
      </c>
      <c r="I85" t="s">
        <v>344</v>
      </c>
      <c r="J85" t="s">
        <v>19</v>
      </c>
      <c r="K85">
        <v>18</v>
      </c>
      <c r="L85">
        <v>96000</v>
      </c>
      <c r="M85">
        <v>0</v>
      </c>
      <c r="N85">
        <v>8640</v>
      </c>
      <c r="O85">
        <v>8640</v>
      </c>
      <c r="P85">
        <v>0</v>
      </c>
      <c r="Q85" t="s">
        <v>345</v>
      </c>
    </row>
    <row r="86" spans="1:17" x14ac:dyDescent="0.25">
      <c r="A86" t="str">
        <f t="shared" si="1"/>
        <v>092019</v>
      </c>
      <c r="B86" s="21">
        <v>44617</v>
      </c>
      <c r="C86" t="s">
        <v>446</v>
      </c>
      <c r="D86" t="s">
        <v>447</v>
      </c>
      <c r="E86" t="s">
        <v>434</v>
      </c>
      <c r="F86" t="s">
        <v>16</v>
      </c>
      <c r="G86" s="21">
        <v>43735</v>
      </c>
      <c r="H86">
        <v>114300</v>
      </c>
      <c r="I86" t="s">
        <v>344</v>
      </c>
      <c r="J86" t="s">
        <v>19</v>
      </c>
      <c r="K86">
        <v>18</v>
      </c>
      <c r="L86">
        <v>96864</v>
      </c>
      <c r="M86">
        <v>0</v>
      </c>
      <c r="N86">
        <v>8717.76</v>
      </c>
      <c r="O86">
        <v>8717.76</v>
      </c>
      <c r="P86">
        <v>0</v>
      </c>
      <c r="Q86" t="s">
        <v>345</v>
      </c>
    </row>
    <row r="87" spans="1:17" x14ac:dyDescent="0.25">
      <c r="A87" t="str">
        <f t="shared" si="1"/>
        <v>092020</v>
      </c>
      <c r="B87" s="21">
        <v>44617</v>
      </c>
      <c r="C87" t="s">
        <v>341</v>
      </c>
      <c r="D87" t="s">
        <v>342</v>
      </c>
      <c r="E87" t="s">
        <v>449</v>
      </c>
      <c r="F87" t="s">
        <v>16</v>
      </c>
      <c r="G87" s="21">
        <v>44104</v>
      </c>
      <c r="H87">
        <v>1972.96</v>
      </c>
      <c r="I87" t="s">
        <v>344</v>
      </c>
      <c r="J87" t="s">
        <v>19</v>
      </c>
      <c r="K87">
        <v>18</v>
      </c>
      <c r="L87">
        <v>1672</v>
      </c>
      <c r="M87">
        <v>0</v>
      </c>
      <c r="N87">
        <v>150.47999999999999</v>
      </c>
      <c r="O87">
        <v>150.47999999999999</v>
      </c>
      <c r="P87">
        <v>0</v>
      </c>
      <c r="Q87" t="s">
        <v>345</v>
      </c>
    </row>
    <row r="88" spans="1:17" x14ac:dyDescent="0.25">
      <c r="A88" t="str">
        <f t="shared" si="1"/>
        <v>102019</v>
      </c>
      <c r="B88" s="21">
        <v>44617</v>
      </c>
      <c r="C88" t="s">
        <v>341</v>
      </c>
      <c r="D88" t="s">
        <v>342</v>
      </c>
      <c r="E88" t="s">
        <v>450</v>
      </c>
      <c r="F88" t="s">
        <v>16</v>
      </c>
      <c r="G88" s="21">
        <v>43769</v>
      </c>
      <c r="H88">
        <v>23.6</v>
      </c>
      <c r="I88" t="s">
        <v>344</v>
      </c>
      <c r="J88" t="s">
        <v>19</v>
      </c>
      <c r="K88">
        <v>18</v>
      </c>
      <c r="L88">
        <v>20</v>
      </c>
      <c r="M88">
        <v>0</v>
      </c>
      <c r="N88">
        <v>1.8</v>
      </c>
      <c r="O88">
        <v>1.8</v>
      </c>
      <c r="P88">
        <v>0</v>
      </c>
      <c r="Q88" t="s">
        <v>345</v>
      </c>
    </row>
    <row r="89" spans="1:17" x14ac:dyDescent="0.25">
      <c r="A89" t="str">
        <f t="shared" si="1"/>
        <v>102019</v>
      </c>
      <c r="B89" s="21">
        <v>44617</v>
      </c>
      <c r="C89" t="s">
        <v>393</v>
      </c>
      <c r="D89" t="s">
        <v>394</v>
      </c>
      <c r="E89" t="s">
        <v>451</v>
      </c>
      <c r="F89" t="s">
        <v>16</v>
      </c>
      <c r="G89" s="21">
        <v>43739</v>
      </c>
      <c r="H89">
        <v>94966</v>
      </c>
      <c r="I89" t="s">
        <v>344</v>
      </c>
      <c r="J89" t="s">
        <v>19</v>
      </c>
      <c r="K89">
        <v>18</v>
      </c>
      <c r="L89">
        <v>80480</v>
      </c>
      <c r="M89">
        <v>0</v>
      </c>
      <c r="N89">
        <v>7243.2</v>
      </c>
      <c r="O89">
        <v>7243.2</v>
      </c>
      <c r="P89">
        <v>0</v>
      </c>
      <c r="Q89" t="s">
        <v>345</v>
      </c>
    </row>
    <row r="90" spans="1:17" x14ac:dyDescent="0.25">
      <c r="A90" t="str">
        <f t="shared" si="1"/>
        <v>102019</v>
      </c>
      <c r="B90" s="21">
        <v>44617</v>
      </c>
      <c r="C90" t="s">
        <v>393</v>
      </c>
      <c r="D90" t="s">
        <v>394</v>
      </c>
      <c r="E90" t="s">
        <v>452</v>
      </c>
      <c r="F90" t="s">
        <v>16</v>
      </c>
      <c r="G90" s="21">
        <v>43739</v>
      </c>
      <c r="H90">
        <v>95117</v>
      </c>
      <c r="I90" t="s">
        <v>344</v>
      </c>
      <c r="J90" t="s">
        <v>19</v>
      </c>
      <c r="K90">
        <v>18</v>
      </c>
      <c r="L90">
        <v>80608</v>
      </c>
      <c r="M90">
        <v>0</v>
      </c>
      <c r="N90">
        <v>7254.72</v>
      </c>
      <c r="O90">
        <v>7254.72</v>
      </c>
      <c r="P90">
        <v>0</v>
      </c>
      <c r="Q90" t="s">
        <v>345</v>
      </c>
    </row>
    <row r="91" spans="1:17" x14ac:dyDescent="0.25">
      <c r="A91" t="str">
        <f t="shared" si="1"/>
        <v>102019</v>
      </c>
      <c r="B91" s="21">
        <v>44617</v>
      </c>
      <c r="C91" t="s">
        <v>393</v>
      </c>
      <c r="D91" t="s">
        <v>394</v>
      </c>
      <c r="E91" t="s">
        <v>453</v>
      </c>
      <c r="F91" t="s">
        <v>16</v>
      </c>
      <c r="G91" s="21">
        <v>43739</v>
      </c>
      <c r="H91">
        <v>96212</v>
      </c>
      <c r="I91" t="s">
        <v>344</v>
      </c>
      <c r="J91" t="s">
        <v>19</v>
      </c>
      <c r="K91">
        <v>18</v>
      </c>
      <c r="L91">
        <v>81536</v>
      </c>
      <c r="M91">
        <v>0</v>
      </c>
      <c r="N91">
        <v>7338.24</v>
      </c>
      <c r="O91">
        <v>7338.24</v>
      </c>
      <c r="P91">
        <v>0</v>
      </c>
      <c r="Q91" t="s">
        <v>345</v>
      </c>
    </row>
    <row r="92" spans="1:17" x14ac:dyDescent="0.25">
      <c r="A92" t="str">
        <f t="shared" si="1"/>
        <v>102019</v>
      </c>
      <c r="B92" s="21">
        <v>44617</v>
      </c>
      <c r="C92" t="s">
        <v>374</v>
      </c>
      <c r="D92" t="s">
        <v>375</v>
      </c>
      <c r="E92" t="s">
        <v>454</v>
      </c>
      <c r="F92" t="s">
        <v>16</v>
      </c>
      <c r="G92" s="21">
        <v>43739</v>
      </c>
      <c r="H92">
        <v>96515</v>
      </c>
      <c r="I92" t="s">
        <v>344</v>
      </c>
      <c r="J92" t="s">
        <v>19</v>
      </c>
      <c r="K92">
        <v>18</v>
      </c>
      <c r="L92">
        <v>81792</v>
      </c>
      <c r="M92">
        <v>0</v>
      </c>
      <c r="N92">
        <v>7361.28</v>
      </c>
      <c r="O92">
        <v>7361.28</v>
      </c>
      <c r="P92">
        <v>0</v>
      </c>
      <c r="Q92" t="s">
        <v>345</v>
      </c>
    </row>
    <row r="93" spans="1:17" x14ac:dyDescent="0.25">
      <c r="A93" t="str">
        <f t="shared" si="1"/>
        <v>102019</v>
      </c>
      <c r="B93" s="21">
        <v>44617</v>
      </c>
      <c r="C93" t="s">
        <v>374</v>
      </c>
      <c r="D93" t="s">
        <v>375</v>
      </c>
      <c r="E93" t="s">
        <v>455</v>
      </c>
      <c r="F93" t="s">
        <v>16</v>
      </c>
      <c r="G93" s="21">
        <v>43739</v>
      </c>
      <c r="H93">
        <v>114904</v>
      </c>
      <c r="I93" t="s">
        <v>344</v>
      </c>
      <c r="J93" t="s">
        <v>19</v>
      </c>
      <c r="K93">
        <v>18</v>
      </c>
      <c r="L93">
        <v>97376</v>
      </c>
      <c r="M93">
        <v>0</v>
      </c>
      <c r="N93">
        <v>8763.84</v>
      </c>
      <c r="O93">
        <v>8763.84</v>
      </c>
      <c r="P93">
        <v>0</v>
      </c>
      <c r="Q93" t="s">
        <v>345</v>
      </c>
    </row>
    <row r="94" spans="1:17" x14ac:dyDescent="0.25">
      <c r="A94" t="str">
        <f t="shared" si="1"/>
        <v>102019</v>
      </c>
      <c r="B94" s="21">
        <v>44617</v>
      </c>
      <c r="C94" t="s">
        <v>456</v>
      </c>
      <c r="D94" t="s">
        <v>457</v>
      </c>
      <c r="E94" t="s">
        <v>458</v>
      </c>
      <c r="F94" t="s">
        <v>16</v>
      </c>
      <c r="G94" s="21">
        <v>43768</v>
      </c>
      <c r="H94">
        <v>42690</v>
      </c>
      <c r="I94" t="s">
        <v>344</v>
      </c>
      <c r="J94" t="s">
        <v>19</v>
      </c>
      <c r="K94">
        <v>28</v>
      </c>
      <c r="L94">
        <v>33351.31</v>
      </c>
      <c r="M94">
        <v>0</v>
      </c>
      <c r="N94">
        <v>4669.18</v>
      </c>
      <c r="O94">
        <v>4669.18</v>
      </c>
      <c r="P94">
        <v>0</v>
      </c>
      <c r="Q94" t="s">
        <v>345</v>
      </c>
    </row>
    <row r="95" spans="1:17" x14ac:dyDescent="0.25">
      <c r="A95" t="str">
        <f t="shared" si="1"/>
        <v>102019</v>
      </c>
      <c r="B95" s="21">
        <v>44617</v>
      </c>
      <c r="C95" t="s">
        <v>436</v>
      </c>
      <c r="D95" t="s">
        <v>437</v>
      </c>
      <c r="E95" t="s">
        <v>459</v>
      </c>
      <c r="F95" t="s">
        <v>16</v>
      </c>
      <c r="G95" s="21">
        <v>43741</v>
      </c>
      <c r="H95">
        <v>87806.16</v>
      </c>
      <c r="I95" t="s">
        <v>344</v>
      </c>
      <c r="J95" t="s">
        <v>19</v>
      </c>
      <c r="K95">
        <v>18</v>
      </c>
      <c r="L95">
        <v>74412</v>
      </c>
      <c r="M95">
        <v>0</v>
      </c>
      <c r="N95">
        <v>6697.08</v>
      </c>
      <c r="O95">
        <v>6697.08</v>
      </c>
      <c r="P95">
        <v>0</v>
      </c>
      <c r="Q95" t="s">
        <v>345</v>
      </c>
    </row>
    <row r="96" spans="1:17" x14ac:dyDescent="0.25">
      <c r="A96" t="str">
        <f t="shared" si="1"/>
        <v>102019</v>
      </c>
      <c r="B96" s="21">
        <v>44617</v>
      </c>
      <c r="C96" t="s">
        <v>436</v>
      </c>
      <c r="D96" t="s">
        <v>437</v>
      </c>
      <c r="E96" t="s">
        <v>460</v>
      </c>
      <c r="F96" t="s">
        <v>16</v>
      </c>
      <c r="G96" s="21">
        <v>43741</v>
      </c>
      <c r="H96">
        <v>85583.039999999994</v>
      </c>
      <c r="I96" t="s">
        <v>344</v>
      </c>
      <c r="J96" t="s">
        <v>19</v>
      </c>
      <c r="K96">
        <v>18</v>
      </c>
      <c r="L96">
        <v>72528</v>
      </c>
      <c r="M96">
        <v>0</v>
      </c>
      <c r="N96">
        <v>6527.52</v>
      </c>
      <c r="O96">
        <v>6527.52</v>
      </c>
      <c r="P96">
        <v>0</v>
      </c>
      <c r="Q96" t="s">
        <v>345</v>
      </c>
    </row>
    <row r="97" spans="1:17" x14ac:dyDescent="0.25">
      <c r="A97" t="str">
        <f t="shared" si="1"/>
        <v>102019</v>
      </c>
      <c r="B97" s="21">
        <v>44617</v>
      </c>
      <c r="C97" t="s">
        <v>436</v>
      </c>
      <c r="D97" t="s">
        <v>437</v>
      </c>
      <c r="E97" t="s">
        <v>461</v>
      </c>
      <c r="F97" t="s">
        <v>16</v>
      </c>
      <c r="G97" s="21">
        <v>43741</v>
      </c>
      <c r="H97">
        <v>86007.84</v>
      </c>
      <c r="I97" t="s">
        <v>344</v>
      </c>
      <c r="J97" t="s">
        <v>19</v>
      </c>
      <c r="K97">
        <v>18</v>
      </c>
      <c r="L97">
        <v>72888</v>
      </c>
      <c r="M97">
        <v>0</v>
      </c>
      <c r="N97">
        <v>6559.92</v>
      </c>
      <c r="O97">
        <v>6559.92</v>
      </c>
      <c r="P97">
        <v>0</v>
      </c>
      <c r="Q97" t="s">
        <v>345</v>
      </c>
    </row>
    <row r="98" spans="1:17" x14ac:dyDescent="0.25">
      <c r="A98" t="str">
        <f t="shared" si="1"/>
        <v>102020</v>
      </c>
      <c r="B98" s="21">
        <v>44617</v>
      </c>
      <c r="C98" t="s">
        <v>341</v>
      </c>
      <c r="D98" t="s">
        <v>342</v>
      </c>
      <c r="E98" t="s">
        <v>462</v>
      </c>
      <c r="F98" t="s">
        <v>16</v>
      </c>
      <c r="G98" s="21">
        <v>44135</v>
      </c>
      <c r="H98">
        <v>236</v>
      </c>
      <c r="I98" t="s">
        <v>344</v>
      </c>
      <c r="J98" t="s">
        <v>19</v>
      </c>
      <c r="K98">
        <v>18</v>
      </c>
      <c r="L98">
        <v>200</v>
      </c>
      <c r="M98">
        <v>0</v>
      </c>
      <c r="N98">
        <v>18</v>
      </c>
      <c r="O98">
        <v>18</v>
      </c>
      <c r="P98">
        <v>0</v>
      </c>
      <c r="Q98" t="s">
        <v>345</v>
      </c>
    </row>
    <row r="99" spans="1:17" x14ac:dyDescent="0.25">
      <c r="A99" t="str">
        <f t="shared" si="1"/>
        <v>102021</v>
      </c>
      <c r="B99" s="21">
        <v>44617</v>
      </c>
      <c r="C99" t="s">
        <v>341</v>
      </c>
      <c r="D99" t="s">
        <v>342</v>
      </c>
      <c r="E99" t="s">
        <v>463</v>
      </c>
      <c r="F99" t="s">
        <v>16</v>
      </c>
      <c r="G99" s="21">
        <v>44500</v>
      </c>
      <c r="H99">
        <v>17.7</v>
      </c>
      <c r="I99" t="s">
        <v>344</v>
      </c>
      <c r="J99" t="s">
        <v>19</v>
      </c>
      <c r="K99">
        <v>18</v>
      </c>
      <c r="L99">
        <v>15</v>
      </c>
      <c r="M99">
        <v>0</v>
      </c>
      <c r="N99">
        <v>1.35</v>
      </c>
      <c r="O99">
        <v>1.35</v>
      </c>
      <c r="P99">
        <v>0</v>
      </c>
      <c r="Q99" t="s">
        <v>345</v>
      </c>
    </row>
    <row r="100" spans="1:17" x14ac:dyDescent="0.25">
      <c r="A100" t="str">
        <f t="shared" si="1"/>
        <v>112019</v>
      </c>
      <c r="B100" s="21">
        <v>44617</v>
      </c>
      <c r="C100" t="s">
        <v>456</v>
      </c>
      <c r="D100" t="s">
        <v>457</v>
      </c>
      <c r="E100" t="s">
        <v>464</v>
      </c>
      <c r="F100" t="s">
        <v>16</v>
      </c>
      <c r="G100" s="21">
        <v>43790</v>
      </c>
      <c r="H100">
        <v>1085</v>
      </c>
      <c r="I100" t="s">
        <v>344</v>
      </c>
      <c r="J100" t="s">
        <v>19</v>
      </c>
      <c r="K100">
        <v>28</v>
      </c>
      <c r="L100">
        <v>847.66</v>
      </c>
      <c r="M100">
        <v>0</v>
      </c>
      <c r="N100">
        <v>118.67</v>
      </c>
      <c r="O100">
        <v>118.67</v>
      </c>
      <c r="P100">
        <v>0</v>
      </c>
      <c r="Q100" t="s">
        <v>345</v>
      </c>
    </row>
    <row r="101" spans="1:17" x14ac:dyDescent="0.25">
      <c r="A101" t="str">
        <f t="shared" si="1"/>
        <v>112019</v>
      </c>
      <c r="B101" s="21">
        <v>44617</v>
      </c>
      <c r="C101" t="s">
        <v>465</v>
      </c>
      <c r="D101" t="s">
        <v>466</v>
      </c>
      <c r="E101" t="s">
        <v>467</v>
      </c>
      <c r="F101" t="s">
        <v>16</v>
      </c>
      <c r="G101" s="21">
        <v>43799</v>
      </c>
      <c r="H101">
        <v>45268</v>
      </c>
      <c r="I101" t="s">
        <v>344</v>
      </c>
      <c r="J101" t="s">
        <v>19</v>
      </c>
      <c r="K101">
        <v>18</v>
      </c>
      <c r="L101">
        <v>38362</v>
      </c>
      <c r="M101">
        <v>6905.16</v>
      </c>
      <c r="N101">
        <v>0</v>
      </c>
      <c r="O101">
        <v>0</v>
      </c>
      <c r="P101">
        <v>0</v>
      </c>
      <c r="Q101" t="s">
        <v>345</v>
      </c>
    </row>
    <row r="102" spans="1:17" x14ac:dyDescent="0.25">
      <c r="A102" t="str">
        <f t="shared" si="1"/>
        <v>112019</v>
      </c>
      <c r="B102" s="21">
        <v>44617</v>
      </c>
      <c r="C102" t="s">
        <v>465</v>
      </c>
      <c r="D102" t="s">
        <v>466</v>
      </c>
      <c r="E102" t="s">
        <v>468</v>
      </c>
      <c r="F102" t="s">
        <v>16</v>
      </c>
      <c r="G102" s="21">
        <v>43799</v>
      </c>
      <c r="H102">
        <v>44516</v>
      </c>
      <c r="I102" t="s">
        <v>344</v>
      </c>
      <c r="J102" t="s">
        <v>19</v>
      </c>
      <c r="K102">
        <v>18</v>
      </c>
      <c r="L102">
        <v>37725</v>
      </c>
      <c r="M102">
        <v>6790.5</v>
      </c>
      <c r="N102">
        <v>0</v>
      </c>
      <c r="O102">
        <v>0</v>
      </c>
      <c r="P102">
        <v>0</v>
      </c>
      <c r="Q102" t="s">
        <v>345</v>
      </c>
    </row>
    <row r="103" spans="1:17" x14ac:dyDescent="0.25">
      <c r="A103" t="str">
        <f t="shared" si="1"/>
        <v>112019</v>
      </c>
      <c r="B103" s="21">
        <v>44617</v>
      </c>
      <c r="C103" t="s">
        <v>465</v>
      </c>
      <c r="D103" t="s">
        <v>466</v>
      </c>
      <c r="E103" t="s">
        <v>469</v>
      </c>
      <c r="F103" t="s">
        <v>16</v>
      </c>
      <c r="G103" s="21">
        <v>43799</v>
      </c>
      <c r="H103">
        <v>47250</v>
      </c>
      <c r="I103" t="s">
        <v>344</v>
      </c>
      <c r="J103" t="s">
        <v>19</v>
      </c>
      <c r="K103">
        <v>18</v>
      </c>
      <c r="L103">
        <v>40042.5</v>
      </c>
      <c r="M103">
        <v>7207.65</v>
      </c>
      <c r="N103">
        <v>0</v>
      </c>
      <c r="O103">
        <v>0</v>
      </c>
      <c r="P103">
        <v>0</v>
      </c>
      <c r="Q103" t="s">
        <v>345</v>
      </c>
    </row>
    <row r="104" spans="1:17" x14ac:dyDescent="0.25">
      <c r="A104" t="str">
        <f t="shared" si="1"/>
        <v>112019</v>
      </c>
      <c r="B104" s="21">
        <v>44617</v>
      </c>
      <c r="C104" t="s">
        <v>470</v>
      </c>
      <c r="D104" t="s">
        <v>471</v>
      </c>
      <c r="E104" t="s">
        <v>472</v>
      </c>
      <c r="F104" t="s">
        <v>16</v>
      </c>
      <c r="G104" s="21">
        <v>43782</v>
      </c>
      <c r="H104">
        <v>5072.82</v>
      </c>
      <c r="I104" t="s">
        <v>344</v>
      </c>
      <c r="J104" t="s">
        <v>19</v>
      </c>
      <c r="K104">
        <v>18</v>
      </c>
      <c r="L104">
        <v>4299</v>
      </c>
      <c r="M104">
        <v>0</v>
      </c>
      <c r="N104">
        <v>386.91</v>
      </c>
      <c r="O104">
        <v>386.91</v>
      </c>
      <c r="P104">
        <v>0</v>
      </c>
      <c r="Q104" t="s">
        <v>345</v>
      </c>
    </row>
    <row r="105" spans="1:17" x14ac:dyDescent="0.25">
      <c r="A105" t="str">
        <f t="shared" si="1"/>
        <v>122019</v>
      </c>
      <c r="B105" s="21">
        <v>44617</v>
      </c>
      <c r="C105" t="s">
        <v>473</v>
      </c>
      <c r="D105" t="s">
        <v>474</v>
      </c>
      <c r="E105" t="s">
        <v>475</v>
      </c>
      <c r="F105" t="s">
        <v>16</v>
      </c>
      <c r="G105" s="21">
        <v>43803</v>
      </c>
      <c r="H105">
        <v>63720</v>
      </c>
      <c r="I105" t="s">
        <v>344</v>
      </c>
      <c r="J105" t="s">
        <v>19</v>
      </c>
      <c r="K105">
        <v>18</v>
      </c>
      <c r="L105">
        <v>54000</v>
      </c>
      <c r="M105">
        <v>9720</v>
      </c>
      <c r="N105">
        <v>0</v>
      </c>
      <c r="O105">
        <v>0</v>
      </c>
      <c r="P105">
        <v>0</v>
      </c>
      <c r="Q105" t="s">
        <v>345</v>
      </c>
    </row>
    <row r="106" spans="1:17" x14ac:dyDescent="0.25">
      <c r="A106" t="str">
        <f t="shared" si="1"/>
        <v>122019</v>
      </c>
      <c r="B106" s="21">
        <v>44617</v>
      </c>
      <c r="C106" t="s">
        <v>473</v>
      </c>
      <c r="D106" t="s">
        <v>474</v>
      </c>
      <c r="E106" t="s">
        <v>476</v>
      </c>
      <c r="F106" t="s">
        <v>16</v>
      </c>
      <c r="G106" s="21">
        <v>43803</v>
      </c>
      <c r="H106">
        <v>74340</v>
      </c>
      <c r="I106" t="s">
        <v>344</v>
      </c>
      <c r="J106" t="s">
        <v>19</v>
      </c>
      <c r="K106">
        <v>18</v>
      </c>
      <c r="L106">
        <v>63000</v>
      </c>
      <c r="M106">
        <v>11340</v>
      </c>
      <c r="N106">
        <v>0</v>
      </c>
      <c r="O106">
        <v>0</v>
      </c>
      <c r="P106">
        <v>0</v>
      </c>
      <c r="Q106" t="s">
        <v>345</v>
      </c>
    </row>
    <row r="107" spans="1:17" x14ac:dyDescent="0.25">
      <c r="A107" t="str">
        <f t="shared" si="1"/>
        <v>122020</v>
      </c>
      <c r="B107" s="21">
        <v>44617</v>
      </c>
      <c r="C107" t="s">
        <v>341</v>
      </c>
      <c r="D107" t="s">
        <v>342</v>
      </c>
      <c r="E107" t="s">
        <v>477</v>
      </c>
      <c r="F107" t="s">
        <v>16</v>
      </c>
      <c r="G107" s="21">
        <v>44196</v>
      </c>
      <c r="H107">
        <v>649</v>
      </c>
      <c r="I107" t="s">
        <v>344</v>
      </c>
      <c r="J107" t="s">
        <v>19</v>
      </c>
      <c r="K107">
        <v>18</v>
      </c>
      <c r="L107">
        <v>550</v>
      </c>
      <c r="M107">
        <v>0</v>
      </c>
      <c r="N107">
        <v>49.5</v>
      </c>
      <c r="O107">
        <v>49.5</v>
      </c>
      <c r="P107">
        <v>0</v>
      </c>
      <c r="Q107" t="s">
        <v>345</v>
      </c>
    </row>
    <row r="108" spans="1:17" x14ac:dyDescent="0.25">
      <c r="A108" t="str">
        <f t="shared" si="1"/>
        <v>122020</v>
      </c>
      <c r="B108" s="21">
        <v>44617</v>
      </c>
      <c r="C108" t="s">
        <v>478</v>
      </c>
      <c r="D108" t="s">
        <v>479</v>
      </c>
      <c r="E108" t="s">
        <v>480</v>
      </c>
      <c r="F108" t="s">
        <v>16</v>
      </c>
      <c r="G108" s="21">
        <v>44183</v>
      </c>
      <c r="H108">
        <v>319676</v>
      </c>
      <c r="I108" t="s">
        <v>344</v>
      </c>
      <c r="J108" t="s">
        <v>19</v>
      </c>
      <c r="K108">
        <v>12</v>
      </c>
      <c r="L108">
        <v>280306.5</v>
      </c>
      <c r="M108">
        <v>0</v>
      </c>
      <c r="N108">
        <v>16818.39</v>
      </c>
      <c r="O108">
        <v>16818.39</v>
      </c>
      <c r="P108">
        <v>0</v>
      </c>
      <c r="Q108" t="s">
        <v>345</v>
      </c>
    </row>
    <row r="109" spans="1:17" x14ac:dyDescent="0.25">
      <c r="A109" t="str">
        <f t="shared" si="1"/>
        <v>122020</v>
      </c>
      <c r="B109" s="21">
        <v>44617</v>
      </c>
      <c r="C109" t="s">
        <v>478</v>
      </c>
      <c r="D109" t="s">
        <v>479</v>
      </c>
      <c r="E109" t="s">
        <v>480</v>
      </c>
      <c r="F109" t="s">
        <v>16</v>
      </c>
      <c r="G109" s="21">
        <v>44183</v>
      </c>
      <c r="H109">
        <v>319676</v>
      </c>
      <c r="I109" t="s">
        <v>344</v>
      </c>
      <c r="J109" t="s">
        <v>19</v>
      </c>
      <c r="K109">
        <v>5</v>
      </c>
      <c r="L109">
        <v>5460</v>
      </c>
      <c r="M109">
        <v>0</v>
      </c>
      <c r="N109">
        <v>136.5</v>
      </c>
      <c r="O109">
        <v>136.5</v>
      </c>
      <c r="P109">
        <v>0</v>
      </c>
      <c r="Q109" t="s">
        <v>345</v>
      </c>
    </row>
    <row r="110" spans="1:17" x14ac:dyDescent="0.25">
      <c r="A110" t="str">
        <f t="shared" si="1"/>
        <v>122021</v>
      </c>
      <c r="B110" s="21">
        <v>44617</v>
      </c>
      <c r="C110" t="s">
        <v>341</v>
      </c>
      <c r="D110" t="s">
        <v>342</v>
      </c>
      <c r="E110" t="s">
        <v>481</v>
      </c>
      <c r="F110" t="s">
        <v>16</v>
      </c>
      <c r="G110" s="21">
        <v>44561</v>
      </c>
      <c r="H110">
        <v>2.36</v>
      </c>
      <c r="I110" t="s">
        <v>344</v>
      </c>
      <c r="J110" t="s">
        <v>19</v>
      </c>
      <c r="K110">
        <v>18</v>
      </c>
      <c r="L110">
        <v>2</v>
      </c>
      <c r="M110">
        <v>0</v>
      </c>
      <c r="N110">
        <v>0.18</v>
      </c>
      <c r="O110">
        <v>0.18</v>
      </c>
      <c r="P110">
        <v>0</v>
      </c>
      <c r="Q110" t="s">
        <v>345</v>
      </c>
    </row>
  </sheetData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0C004-116D-497B-917F-03F1428714A6}">
  <dimension ref="A1:B15"/>
  <sheetViews>
    <sheetView tabSelected="1" workbookViewId="0">
      <selection activeCell="D12" sqref="D12"/>
    </sheetView>
  </sheetViews>
  <sheetFormatPr defaultRowHeight="15" x14ac:dyDescent="0.25"/>
  <cols>
    <col min="1" max="1" width="30.85546875" bestFit="1" customWidth="1"/>
    <col min="2" max="2" width="15.28515625" bestFit="1" customWidth="1"/>
  </cols>
  <sheetData>
    <row r="1" spans="1:2" x14ac:dyDescent="0.25">
      <c r="A1" t="s">
        <v>492</v>
      </c>
    </row>
    <row r="3" spans="1:2" x14ac:dyDescent="0.25">
      <c r="A3" s="55" t="s">
        <v>323</v>
      </c>
    </row>
    <row r="4" spans="1:2" x14ac:dyDescent="0.25">
      <c r="A4" s="55" t="s">
        <v>482</v>
      </c>
    </row>
    <row r="5" spans="1:2" x14ac:dyDescent="0.25">
      <c r="A5" s="55" t="s">
        <v>322</v>
      </c>
    </row>
    <row r="7" spans="1:2" x14ac:dyDescent="0.25">
      <c r="A7" s="55" t="s">
        <v>493</v>
      </c>
    </row>
    <row r="8" spans="1:2" x14ac:dyDescent="0.25">
      <c r="A8" s="55" t="s">
        <v>494</v>
      </c>
    </row>
    <row r="9" spans="1:2" x14ac:dyDescent="0.25">
      <c r="A9" s="55" t="s">
        <v>546</v>
      </c>
    </row>
    <row r="10" spans="1:2" x14ac:dyDescent="0.25">
      <c r="A10" s="55" t="s">
        <v>547</v>
      </c>
    </row>
    <row r="12" spans="1:2" x14ac:dyDescent="0.25">
      <c r="A12" s="56" t="s">
        <v>495</v>
      </c>
    </row>
    <row r="13" spans="1:2" ht="15.75" thickBot="1" x14ac:dyDescent="0.3"/>
    <row r="14" spans="1:2" ht="15.75" thickBot="1" x14ac:dyDescent="0.3">
      <c r="A14" s="8" t="s">
        <v>496</v>
      </c>
      <c r="B14" s="8" t="s">
        <v>498</v>
      </c>
    </row>
    <row r="15" spans="1:2" ht="15.75" thickBot="1" x14ac:dyDescent="0.3">
      <c r="A15" s="58" t="s">
        <v>497</v>
      </c>
      <c r="B15" s="57" t="s">
        <v>499</v>
      </c>
    </row>
  </sheetData>
  <hyperlinks>
    <hyperlink ref="A3" location="GSTR3B!A1" display="GSTR3B" xr:uid="{7B79A1C5-ECAE-4A3E-916F-E0427D3DC0CE}"/>
    <hyperlink ref="A4" location="'2A'!A1" display="GSTR2A" xr:uid="{F6F15C02-22BB-4432-81F5-60A4ECBB5CCD}"/>
    <hyperlink ref="A5" location="CONSO!A1" display="GSTR1" xr:uid="{C077408B-1307-4DE8-BA32-C12428B6CFC8}"/>
    <hyperlink ref="A7" location="'GSTR1 VS 3B SALES'!A1" display="GSTR1 VS GSTR3B" xr:uid="{B52A1BD2-5106-411A-BEBE-DEB0A6E0FB9F}"/>
    <hyperlink ref="A8" location="'GSTR2A VS 3B'!A1" display="GSTR2A VS GSTR3B" xr:uid="{069E796B-DB3F-43B7-9FE4-1EC859203856}"/>
    <hyperlink ref="A9" location="'Electronic cash ledger'!A1" display="Electronic cash ledger" xr:uid="{7F56D9FF-9D6A-4216-93C1-3CF8EC69576F}"/>
    <hyperlink ref="A10" location="'Electronic credit ledger'!A1" display="Electronic Credit ledger" xr:uid="{EDB91030-7EA2-45CA-B8AC-5E4C7FCA62C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7247A-BEC9-4E9A-97FF-024E41223DE2}">
  <dimension ref="A1:P36"/>
  <sheetViews>
    <sheetView workbookViewId="0">
      <selection activeCell="E10" sqref="E10"/>
    </sheetView>
  </sheetViews>
  <sheetFormatPr defaultRowHeight="15" x14ac:dyDescent="0.25"/>
  <cols>
    <col min="1" max="1" width="12.28515625" bestFit="1" customWidth="1"/>
    <col min="2" max="2" width="17.5703125" bestFit="1" customWidth="1"/>
    <col min="3" max="3" width="17" bestFit="1" customWidth="1"/>
    <col min="4" max="4" width="16.140625" bestFit="1" customWidth="1"/>
    <col min="5" max="5" width="26.140625" bestFit="1" customWidth="1"/>
    <col min="6" max="6" width="38.7109375" bestFit="1" customWidth="1"/>
    <col min="7" max="7" width="13.85546875" bestFit="1" customWidth="1"/>
    <col min="8" max="8" width="10.85546875" bestFit="1" customWidth="1"/>
    <col min="9" max="9" width="13.140625" bestFit="1" customWidth="1"/>
    <col min="10" max="10" width="5.140625" bestFit="1" customWidth="1"/>
    <col min="11" max="11" width="9" bestFit="1" customWidth="1"/>
    <col min="12" max="12" width="13.85546875" bestFit="1" customWidth="1"/>
    <col min="13" max="13" width="16.7109375" bestFit="1" customWidth="1"/>
    <col min="14" max="14" width="9" bestFit="1" customWidth="1"/>
    <col min="15" max="15" width="5.140625" bestFit="1" customWidth="1"/>
    <col min="16" max="16" width="9" bestFit="1" customWidth="1"/>
  </cols>
  <sheetData>
    <row r="1" spans="1:16" ht="15.75" thickBot="1" x14ac:dyDescent="0.3">
      <c r="A1" s="72" t="s">
        <v>278</v>
      </c>
      <c r="B1" s="72" t="s">
        <v>21</v>
      </c>
    </row>
    <row r="2" spans="1:16" ht="15.75" thickBot="1" x14ac:dyDescent="0.3">
      <c r="A2" s="72" t="s">
        <v>500</v>
      </c>
      <c r="B2" s="72" t="s">
        <v>501</v>
      </c>
    </row>
    <row r="4" spans="1:16" ht="15.75" thickBot="1" x14ac:dyDescent="0.3"/>
    <row r="5" spans="1:16" ht="15.75" thickBot="1" x14ac:dyDescent="0.3">
      <c r="A5" s="8" t="s">
        <v>502</v>
      </c>
      <c r="B5" s="8" t="s">
        <v>548</v>
      </c>
      <c r="C5" s="8" t="s">
        <v>506</v>
      </c>
      <c r="D5" s="8" t="s">
        <v>549</v>
      </c>
      <c r="E5" s="8" t="s">
        <v>550</v>
      </c>
      <c r="F5" s="8" t="s">
        <v>551</v>
      </c>
      <c r="G5" s="8"/>
      <c r="H5" s="8"/>
      <c r="I5" s="8" t="s">
        <v>552</v>
      </c>
      <c r="J5" s="8"/>
      <c r="K5" s="8"/>
      <c r="L5" s="8"/>
      <c r="M5" s="8" t="s">
        <v>553</v>
      </c>
      <c r="N5" s="8"/>
      <c r="O5" s="8"/>
      <c r="P5" s="8"/>
    </row>
    <row r="6" spans="1:16" ht="15.75" thickBot="1" x14ac:dyDescent="0.3">
      <c r="G6" s="18" t="s">
        <v>554</v>
      </c>
      <c r="H6" s="18" t="s">
        <v>555</v>
      </c>
      <c r="I6" s="18" t="s">
        <v>556</v>
      </c>
      <c r="J6" s="18" t="s">
        <v>12</v>
      </c>
      <c r="K6" s="18" t="s">
        <v>522</v>
      </c>
      <c r="L6" s="18" t="s">
        <v>554</v>
      </c>
      <c r="M6" s="18" t="s">
        <v>555</v>
      </c>
      <c r="N6" s="18" t="s">
        <v>556</v>
      </c>
      <c r="O6" s="18" t="s">
        <v>12</v>
      </c>
      <c r="P6" s="18" t="s">
        <v>522</v>
      </c>
    </row>
    <row r="7" spans="1:16" x14ac:dyDescent="0.25">
      <c r="A7" s="49" t="s">
        <v>557</v>
      </c>
      <c r="B7" s="73" t="s">
        <v>523</v>
      </c>
      <c r="C7" s="74" t="s">
        <v>523</v>
      </c>
      <c r="D7" s="73" t="s">
        <v>523</v>
      </c>
      <c r="E7" s="74" t="s">
        <v>524</v>
      </c>
      <c r="F7" s="74" t="s">
        <v>523</v>
      </c>
      <c r="G7" s="75" t="s">
        <v>523</v>
      </c>
      <c r="H7" s="75" t="s">
        <v>523</v>
      </c>
      <c r="I7" s="75" t="s">
        <v>523</v>
      </c>
      <c r="J7" s="75" t="s">
        <v>523</v>
      </c>
      <c r="K7" s="75" t="s">
        <v>523</v>
      </c>
      <c r="L7" s="75">
        <v>0</v>
      </c>
      <c r="M7" s="75">
        <v>0</v>
      </c>
      <c r="N7" s="75">
        <v>0</v>
      </c>
      <c r="O7" s="75">
        <v>0</v>
      </c>
      <c r="P7" s="76">
        <v>0</v>
      </c>
    </row>
    <row r="8" spans="1:16" x14ac:dyDescent="0.25">
      <c r="A8" s="77">
        <v>1</v>
      </c>
      <c r="B8" s="69">
        <v>43694</v>
      </c>
      <c r="C8" s="24" t="s">
        <v>558</v>
      </c>
      <c r="D8" s="69">
        <v>43647</v>
      </c>
      <c r="E8" s="24" t="s">
        <v>559</v>
      </c>
      <c r="F8" s="24" t="s">
        <v>526</v>
      </c>
      <c r="G8" s="25">
        <v>61013</v>
      </c>
      <c r="H8" s="25">
        <v>72092</v>
      </c>
      <c r="I8" s="25">
        <v>72092</v>
      </c>
      <c r="J8" s="25">
        <v>0</v>
      </c>
      <c r="K8" s="25">
        <v>205197</v>
      </c>
      <c r="L8" s="25">
        <v>61013</v>
      </c>
      <c r="M8" s="25">
        <v>72092</v>
      </c>
      <c r="N8" s="25">
        <v>72092</v>
      </c>
      <c r="O8" s="25">
        <v>0</v>
      </c>
      <c r="P8" s="30">
        <v>205197</v>
      </c>
    </row>
    <row r="9" spans="1:16" x14ac:dyDescent="0.25">
      <c r="A9" s="77">
        <v>2</v>
      </c>
      <c r="B9" s="69">
        <v>43694</v>
      </c>
      <c r="C9" s="24" t="s">
        <v>560</v>
      </c>
      <c r="D9" s="69">
        <v>43647</v>
      </c>
      <c r="E9" s="24" t="s">
        <v>528</v>
      </c>
      <c r="F9" s="24" t="s">
        <v>529</v>
      </c>
      <c r="G9" s="25">
        <v>61013</v>
      </c>
      <c r="H9" s="25">
        <v>72092</v>
      </c>
      <c r="I9" s="25">
        <v>28843</v>
      </c>
      <c r="J9" s="25">
        <v>0</v>
      </c>
      <c r="K9" s="25">
        <v>161948</v>
      </c>
      <c r="L9" s="25">
        <v>0</v>
      </c>
      <c r="M9" s="25">
        <v>0</v>
      </c>
      <c r="N9" s="25">
        <v>43249</v>
      </c>
      <c r="O9" s="25">
        <v>0</v>
      </c>
      <c r="P9" s="30">
        <v>43249</v>
      </c>
    </row>
    <row r="10" spans="1:16" x14ac:dyDescent="0.25">
      <c r="A10" s="77">
        <v>3</v>
      </c>
      <c r="B10" s="69">
        <v>43728</v>
      </c>
      <c r="C10" s="24" t="s">
        <v>561</v>
      </c>
      <c r="D10" s="69">
        <v>43678</v>
      </c>
      <c r="E10" s="24" t="s">
        <v>559</v>
      </c>
      <c r="F10" s="24" t="s">
        <v>526</v>
      </c>
      <c r="G10" s="25">
        <v>0</v>
      </c>
      <c r="H10" s="25">
        <v>168343</v>
      </c>
      <c r="I10" s="25">
        <v>168343</v>
      </c>
      <c r="J10" s="25">
        <v>0</v>
      </c>
      <c r="K10" s="25">
        <v>336686</v>
      </c>
      <c r="L10" s="25">
        <v>0</v>
      </c>
      <c r="M10" s="25">
        <v>168343</v>
      </c>
      <c r="N10" s="25">
        <v>211592</v>
      </c>
      <c r="O10" s="25">
        <v>0</v>
      </c>
      <c r="P10" s="30">
        <v>379935</v>
      </c>
    </row>
    <row r="11" spans="1:16" x14ac:dyDescent="0.25">
      <c r="A11" s="77">
        <v>4</v>
      </c>
      <c r="B11" s="69">
        <v>43728</v>
      </c>
      <c r="C11" s="24" t="s">
        <v>562</v>
      </c>
      <c r="D11" s="69">
        <v>43678</v>
      </c>
      <c r="E11" s="24" t="s">
        <v>528</v>
      </c>
      <c r="F11" s="24" t="s">
        <v>529</v>
      </c>
      <c r="G11" s="25">
        <v>0</v>
      </c>
      <c r="H11" s="25">
        <v>168343</v>
      </c>
      <c r="I11" s="25">
        <v>211592</v>
      </c>
      <c r="J11" s="25">
        <v>0</v>
      </c>
      <c r="K11" s="25">
        <v>379935</v>
      </c>
      <c r="L11" s="25">
        <v>0</v>
      </c>
      <c r="M11" s="25">
        <v>0</v>
      </c>
      <c r="N11" s="25">
        <v>0</v>
      </c>
      <c r="O11" s="25">
        <v>0</v>
      </c>
      <c r="P11" s="30">
        <v>0</v>
      </c>
    </row>
    <row r="12" spans="1:16" x14ac:dyDescent="0.25">
      <c r="A12" s="77">
        <v>5</v>
      </c>
      <c r="B12" s="69">
        <v>43753</v>
      </c>
      <c r="C12" s="24" t="s">
        <v>563</v>
      </c>
      <c r="D12" s="69">
        <v>43709</v>
      </c>
      <c r="E12" s="24" t="s">
        <v>559</v>
      </c>
      <c r="F12" s="24" t="s">
        <v>526</v>
      </c>
      <c r="G12" s="25">
        <v>0</v>
      </c>
      <c r="H12" s="25">
        <v>219236</v>
      </c>
      <c r="I12" s="25">
        <v>219236</v>
      </c>
      <c r="J12" s="25">
        <v>0</v>
      </c>
      <c r="K12" s="25">
        <v>438472</v>
      </c>
      <c r="L12" s="25">
        <v>0</v>
      </c>
      <c r="M12" s="25">
        <v>219236</v>
      </c>
      <c r="N12" s="25">
        <v>219236</v>
      </c>
      <c r="O12" s="25">
        <v>0</v>
      </c>
      <c r="P12" s="30">
        <v>438472</v>
      </c>
    </row>
    <row r="13" spans="1:16" x14ac:dyDescent="0.25">
      <c r="A13" s="77">
        <v>6</v>
      </c>
      <c r="B13" s="69">
        <v>43753</v>
      </c>
      <c r="C13" s="24" t="s">
        <v>564</v>
      </c>
      <c r="D13" s="69">
        <v>43709</v>
      </c>
      <c r="E13" s="24" t="s">
        <v>528</v>
      </c>
      <c r="F13" s="24" t="s">
        <v>529</v>
      </c>
      <c r="G13" s="25">
        <v>0</v>
      </c>
      <c r="H13" s="25">
        <v>219236</v>
      </c>
      <c r="I13" s="25">
        <v>219236</v>
      </c>
      <c r="J13" s="25">
        <v>0</v>
      </c>
      <c r="K13" s="25">
        <v>438472</v>
      </c>
      <c r="L13" s="25">
        <v>0</v>
      </c>
      <c r="M13" s="25">
        <v>0</v>
      </c>
      <c r="N13" s="25">
        <v>0</v>
      </c>
      <c r="O13" s="25">
        <v>0</v>
      </c>
      <c r="P13" s="30">
        <v>0</v>
      </c>
    </row>
    <row r="14" spans="1:16" x14ac:dyDescent="0.25">
      <c r="A14" s="77">
        <v>7</v>
      </c>
      <c r="B14" s="69">
        <v>43789</v>
      </c>
      <c r="C14" s="24" t="s">
        <v>565</v>
      </c>
      <c r="D14" s="69">
        <v>43739</v>
      </c>
      <c r="E14" s="24" t="s">
        <v>559</v>
      </c>
      <c r="F14" s="24" t="s">
        <v>526</v>
      </c>
      <c r="G14" s="25">
        <v>5348</v>
      </c>
      <c r="H14" s="25">
        <v>62415</v>
      </c>
      <c r="I14" s="25">
        <v>62415</v>
      </c>
      <c r="J14" s="25">
        <v>0</v>
      </c>
      <c r="K14" s="25">
        <v>130178</v>
      </c>
      <c r="L14" s="25">
        <v>5348</v>
      </c>
      <c r="M14" s="25">
        <v>62415</v>
      </c>
      <c r="N14" s="25">
        <v>62415</v>
      </c>
      <c r="O14" s="25">
        <v>0</v>
      </c>
      <c r="P14" s="30">
        <v>130178</v>
      </c>
    </row>
    <row r="15" spans="1:16" x14ac:dyDescent="0.25">
      <c r="A15" s="77">
        <v>8</v>
      </c>
      <c r="B15" s="69">
        <v>43789</v>
      </c>
      <c r="C15" s="24" t="s">
        <v>566</v>
      </c>
      <c r="D15" s="69">
        <v>43739</v>
      </c>
      <c r="E15" s="24" t="s">
        <v>528</v>
      </c>
      <c r="F15" s="24" t="s">
        <v>529</v>
      </c>
      <c r="G15" s="25">
        <v>5348</v>
      </c>
      <c r="H15" s="25">
        <v>62415</v>
      </c>
      <c r="I15" s="25">
        <v>62415</v>
      </c>
      <c r="J15" s="25">
        <v>0</v>
      </c>
      <c r="K15" s="25">
        <v>130178</v>
      </c>
      <c r="L15" s="25">
        <v>0</v>
      </c>
      <c r="M15" s="25">
        <v>0</v>
      </c>
      <c r="N15" s="25">
        <v>0</v>
      </c>
      <c r="O15" s="25">
        <v>0</v>
      </c>
      <c r="P15" s="30">
        <v>0</v>
      </c>
    </row>
    <row r="16" spans="1:16" x14ac:dyDescent="0.25">
      <c r="A16" s="77">
        <v>9</v>
      </c>
      <c r="B16" s="69">
        <v>43819</v>
      </c>
      <c r="C16" s="24" t="s">
        <v>567</v>
      </c>
      <c r="D16" s="69">
        <v>43770</v>
      </c>
      <c r="E16" s="24" t="s">
        <v>559</v>
      </c>
      <c r="F16" s="24" t="s">
        <v>526</v>
      </c>
      <c r="G16" s="25">
        <v>495431</v>
      </c>
      <c r="H16" s="25">
        <v>146454</v>
      </c>
      <c r="I16" s="25">
        <v>146454</v>
      </c>
      <c r="J16" s="25">
        <v>0</v>
      </c>
      <c r="K16" s="25">
        <v>788339</v>
      </c>
      <c r="L16" s="25">
        <v>495431</v>
      </c>
      <c r="M16" s="25">
        <v>146454</v>
      </c>
      <c r="N16" s="25">
        <v>146454</v>
      </c>
      <c r="O16" s="25">
        <v>0</v>
      </c>
      <c r="P16" s="30">
        <v>788339</v>
      </c>
    </row>
    <row r="17" spans="1:16" x14ac:dyDescent="0.25">
      <c r="A17" s="77">
        <v>10</v>
      </c>
      <c r="B17" s="69">
        <v>43819</v>
      </c>
      <c r="C17" s="24" t="s">
        <v>568</v>
      </c>
      <c r="D17" s="69">
        <v>43770</v>
      </c>
      <c r="E17" s="24" t="s">
        <v>528</v>
      </c>
      <c r="F17" s="24" t="s">
        <v>529</v>
      </c>
      <c r="G17" s="25">
        <v>495431</v>
      </c>
      <c r="H17" s="25">
        <v>146454</v>
      </c>
      <c r="I17" s="25">
        <v>146454</v>
      </c>
      <c r="J17" s="25">
        <v>0</v>
      </c>
      <c r="K17" s="25">
        <v>788339</v>
      </c>
      <c r="L17" s="25">
        <v>0</v>
      </c>
      <c r="M17" s="25">
        <v>0</v>
      </c>
      <c r="N17" s="25">
        <v>0</v>
      </c>
      <c r="O17" s="25">
        <v>0</v>
      </c>
      <c r="P17" s="30">
        <v>0</v>
      </c>
    </row>
    <row r="18" spans="1:16" x14ac:dyDescent="0.25">
      <c r="A18" s="77">
        <v>11</v>
      </c>
      <c r="B18" s="69">
        <v>43850</v>
      </c>
      <c r="C18" s="24" t="s">
        <v>569</v>
      </c>
      <c r="D18" s="69">
        <v>43800</v>
      </c>
      <c r="E18" s="24" t="s">
        <v>559</v>
      </c>
      <c r="F18" s="24" t="s">
        <v>526</v>
      </c>
      <c r="G18" s="25">
        <v>0</v>
      </c>
      <c r="H18" s="25">
        <v>0</v>
      </c>
      <c r="I18" s="25">
        <v>0</v>
      </c>
      <c r="J18" s="25">
        <v>0</v>
      </c>
      <c r="K18" s="25">
        <v>0</v>
      </c>
      <c r="L18" s="25">
        <v>0</v>
      </c>
      <c r="M18" s="25">
        <v>0</v>
      </c>
      <c r="N18" s="25">
        <v>0</v>
      </c>
      <c r="O18" s="25">
        <v>0</v>
      </c>
      <c r="P18" s="30">
        <v>0</v>
      </c>
    </row>
    <row r="19" spans="1:16" x14ac:dyDescent="0.25">
      <c r="A19" s="77">
        <v>12</v>
      </c>
      <c r="B19" s="69">
        <v>43907</v>
      </c>
      <c r="C19" s="24" t="s">
        <v>570</v>
      </c>
      <c r="D19" s="69">
        <v>43831</v>
      </c>
      <c r="E19" s="24" t="s">
        <v>559</v>
      </c>
      <c r="F19" s="24" t="s">
        <v>526</v>
      </c>
      <c r="G19" s="25">
        <v>26141</v>
      </c>
      <c r="H19" s="25">
        <v>0</v>
      </c>
      <c r="I19" s="25">
        <v>0</v>
      </c>
      <c r="J19" s="25">
        <v>0</v>
      </c>
      <c r="K19" s="25">
        <v>26141</v>
      </c>
      <c r="L19" s="25">
        <v>26141</v>
      </c>
      <c r="M19" s="25">
        <v>0</v>
      </c>
      <c r="N19" s="25">
        <v>0</v>
      </c>
      <c r="O19" s="25">
        <v>0</v>
      </c>
      <c r="P19" s="30">
        <v>26141</v>
      </c>
    </row>
    <row r="20" spans="1:16" x14ac:dyDescent="0.25">
      <c r="A20" s="77">
        <f>A19+1</f>
        <v>13</v>
      </c>
      <c r="B20" s="69">
        <v>43923</v>
      </c>
      <c r="C20" s="24" t="s">
        <v>571</v>
      </c>
      <c r="D20" s="69">
        <v>43862</v>
      </c>
      <c r="E20" s="24" t="s">
        <v>559</v>
      </c>
      <c r="F20" s="24" t="s">
        <v>526</v>
      </c>
      <c r="G20" s="25">
        <v>0</v>
      </c>
      <c r="H20" s="25">
        <v>0</v>
      </c>
      <c r="I20" s="25">
        <v>0</v>
      </c>
      <c r="J20" s="25">
        <v>0</v>
      </c>
      <c r="K20" s="25">
        <v>0</v>
      </c>
      <c r="L20" s="25">
        <v>26141</v>
      </c>
      <c r="M20" s="25">
        <v>0</v>
      </c>
      <c r="N20" s="25">
        <v>0</v>
      </c>
      <c r="O20" s="25">
        <v>0</v>
      </c>
      <c r="P20" s="30">
        <v>26141</v>
      </c>
    </row>
    <row r="21" spans="1:16" x14ac:dyDescent="0.25">
      <c r="A21" s="77">
        <f t="shared" ref="A21:A35" si="0">A20+1</f>
        <v>14</v>
      </c>
      <c r="B21" s="69">
        <v>44060</v>
      </c>
      <c r="C21" s="24" t="s">
        <v>572</v>
      </c>
      <c r="D21" s="69">
        <v>44044</v>
      </c>
      <c r="E21" s="24" t="s">
        <v>573</v>
      </c>
      <c r="F21" s="24" t="s">
        <v>529</v>
      </c>
      <c r="G21" s="25">
        <v>0</v>
      </c>
      <c r="H21" s="25">
        <v>0</v>
      </c>
      <c r="I21" s="25">
        <v>0</v>
      </c>
      <c r="J21" s="25">
        <v>0</v>
      </c>
      <c r="K21" s="25">
        <v>0</v>
      </c>
      <c r="L21" s="25">
        <v>26141</v>
      </c>
      <c r="M21" s="25">
        <v>0</v>
      </c>
      <c r="N21" s="25">
        <v>0</v>
      </c>
      <c r="O21" s="25">
        <v>0</v>
      </c>
      <c r="P21" s="30">
        <v>26141</v>
      </c>
    </row>
    <row r="22" spans="1:16" x14ac:dyDescent="0.25">
      <c r="A22" s="77">
        <f t="shared" si="0"/>
        <v>15</v>
      </c>
      <c r="B22" s="69">
        <v>44126</v>
      </c>
      <c r="C22" s="24" t="s">
        <v>574</v>
      </c>
      <c r="D22" s="69">
        <v>44044</v>
      </c>
      <c r="E22" s="24" t="s">
        <v>559</v>
      </c>
      <c r="F22" s="24" t="s">
        <v>526</v>
      </c>
      <c r="G22" s="25">
        <v>0</v>
      </c>
      <c r="H22" s="25">
        <v>0</v>
      </c>
      <c r="I22" s="25">
        <v>0</v>
      </c>
      <c r="J22" s="25">
        <v>0</v>
      </c>
      <c r="K22" s="25">
        <v>0</v>
      </c>
      <c r="L22" s="25">
        <v>26141</v>
      </c>
      <c r="M22" s="25">
        <v>0</v>
      </c>
      <c r="N22" s="25">
        <v>0</v>
      </c>
      <c r="O22" s="25">
        <v>0</v>
      </c>
      <c r="P22" s="30">
        <v>26141</v>
      </c>
    </row>
    <row r="23" spans="1:16" x14ac:dyDescent="0.25">
      <c r="A23" s="77">
        <f t="shared" si="0"/>
        <v>16</v>
      </c>
      <c r="B23" s="69">
        <v>44126</v>
      </c>
      <c r="C23" s="24" t="s">
        <v>575</v>
      </c>
      <c r="D23" s="69">
        <v>44075</v>
      </c>
      <c r="E23" s="24" t="s">
        <v>559</v>
      </c>
      <c r="F23" s="24" t="s">
        <v>526</v>
      </c>
      <c r="G23" s="25">
        <v>0</v>
      </c>
      <c r="H23" s="25">
        <v>0</v>
      </c>
      <c r="I23" s="25">
        <v>0</v>
      </c>
      <c r="J23" s="25">
        <v>0</v>
      </c>
      <c r="K23" s="25">
        <v>0</v>
      </c>
      <c r="L23" s="25">
        <v>26141</v>
      </c>
      <c r="M23" s="25">
        <v>0</v>
      </c>
      <c r="N23" s="25">
        <v>0</v>
      </c>
      <c r="O23" s="25">
        <v>0</v>
      </c>
      <c r="P23" s="30">
        <v>26141</v>
      </c>
    </row>
    <row r="24" spans="1:16" x14ac:dyDescent="0.25">
      <c r="A24" s="77">
        <f t="shared" si="0"/>
        <v>17</v>
      </c>
      <c r="B24" s="69">
        <v>44163</v>
      </c>
      <c r="C24" s="24" t="s">
        <v>576</v>
      </c>
      <c r="D24" s="69">
        <v>44136</v>
      </c>
      <c r="E24" s="24" t="s">
        <v>573</v>
      </c>
      <c r="F24" s="24" t="s">
        <v>529</v>
      </c>
      <c r="G24" s="25">
        <v>26141</v>
      </c>
      <c r="H24" s="25">
        <v>0</v>
      </c>
      <c r="I24" s="25">
        <v>0</v>
      </c>
      <c r="J24" s="25">
        <v>0</v>
      </c>
      <c r="K24" s="25">
        <v>26141</v>
      </c>
      <c r="L24" s="25">
        <v>0</v>
      </c>
      <c r="M24" s="25">
        <v>0</v>
      </c>
      <c r="N24" s="25">
        <v>0</v>
      </c>
      <c r="O24" s="25">
        <v>0</v>
      </c>
      <c r="P24" s="30">
        <v>0</v>
      </c>
    </row>
    <row r="25" spans="1:16" x14ac:dyDescent="0.25">
      <c r="A25" s="77">
        <f t="shared" si="0"/>
        <v>18</v>
      </c>
      <c r="B25" s="69">
        <v>44217</v>
      </c>
      <c r="C25" s="24" t="s">
        <v>577</v>
      </c>
      <c r="D25" s="69">
        <v>44166</v>
      </c>
      <c r="E25" s="24" t="s">
        <v>559</v>
      </c>
      <c r="F25" s="24" t="s">
        <v>526</v>
      </c>
      <c r="G25" s="25">
        <v>0</v>
      </c>
      <c r="H25" s="25">
        <v>16955</v>
      </c>
      <c r="I25" s="25">
        <v>16955</v>
      </c>
      <c r="J25" s="25">
        <v>0</v>
      </c>
      <c r="K25" s="25">
        <v>33910</v>
      </c>
      <c r="L25" s="25">
        <v>0</v>
      </c>
      <c r="M25" s="25">
        <v>16955</v>
      </c>
      <c r="N25" s="25">
        <v>16955</v>
      </c>
      <c r="O25" s="25">
        <v>0</v>
      </c>
      <c r="P25" s="30">
        <v>33910</v>
      </c>
    </row>
    <row r="26" spans="1:16" x14ac:dyDescent="0.25">
      <c r="A26" s="77">
        <f t="shared" si="0"/>
        <v>19</v>
      </c>
      <c r="B26" s="69">
        <v>44217</v>
      </c>
      <c r="C26" s="24" t="s">
        <v>578</v>
      </c>
      <c r="D26" s="69">
        <v>44166</v>
      </c>
      <c r="E26" s="24" t="s">
        <v>528</v>
      </c>
      <c r="F26" s="24" t="s">
        <v>529</v>
      </c>
      <c r="G26" s="25">
        <v>0</v>
      </c>
      <c r="H26" s="25">
        <v>514</v>
      </c>
      <c r="I26" s="25">
        <v>514</v>
      </c>
      <c r="J26" s="25">
        <v>0</v>
      </c>
      <c r="K26" s="25">
        <v>1028</v>
      </c>
      <c r="L26" s="25">
        <v>0</v>
      </c>
      <c r="M26" s="25">
        <v>16441</v>
      </c>
      <c r="N26" s="25">
        <v>16441</v>
      </c>
      <c r="O26" s="25">
        <v>0</v>
      </c>
      <c r="P26" s="30">
        <v>32882</v>
      </c>
    </row>
    <row r="27" spans="1:16" x14ac:dyDescent="0.25">
      <c r="A27" s="77">
        <f t="shared" si="0"/>
        <v>20</v>
      </c>
      <c r="B27" s="69">
        <v>44236</v>
      </c>
      <c r="C27" s="24" t="s">
        <v>579</v>
      </c>
      <c r="D27" s="69">
        <v>44228</v>
      </c>
      <c r="E27" s="24" t="s">
        <v>573</v>
      </c>
      <c r="F27" s="24" t="s">
        <v>529</v>
      </c>
      <c r="G27" s="25">
        <v>0</v>
      </c>
      <c r="H27" s="25">
        <v>16441</v>
      </c>
      <c r="I27" s="25">
        <v>16441</v>
      </c>
      <c r="J27" s="25">
        <v>0</v>
      </c>
      <c r="K27" s="25">
        <v>32882</v>
      </c>
      <c r="L27" s="25">
        <v>0</v>
      </c>
      <c r="M27" s="25">
        <v>0</v>
      </c>
      <c r="N27" s="25">
        <v>0</v>
      </c>
      <c r="O27" s="25">
        <v>0</v>
      </c>
      <c r="P27" s="30">
        <v>0</v>
      </c>
    </row>
    <row r="28" spans="1:16" x14ac:dyDescent="0.25">
      <c r="A28" s="77">
        <f t="shared" si="0"/>
        <v>21</v>
      </c>
      <c r="B28" s="69">
        <v>44397</v>
      </c>
      <c r="C28" s="24" t="s">
        <v>580</v>
      </c>
      <c r="D28" s="69">
        <v>44317</v>
      </c>
      <c r="E28" s="24" t="s">
        <v>559</v>
      </c>
      <c r="F28" s="24" t="s">
        <v>526</v>
      </c>
      <c r="G28" s="25">
        <v>0</v>
      </c>
      <c r="H28" s="25">
        <v>0</v>
      </c>
      <c r="I28" s="25">
        <v>0</v>
      </c>
      <c r="J28" s="25">
        <v>0</v>
      </c>
      <c r="K28" s="25">
        <v>0</v>
      </c>
      <c r="L28" s="25">
        <v>0</v>
      </c>
      <c r="M28" s="25">
        <v>0</v>
      </c>
      <c r="N28" s="25">
        <v>0</v>
      </c>
      <c r="O28" s="25">
        <v>0</v>
      </c>
      <c r="P28" s="30">
        <v>0</v>
      </c>
    </row>
    <row r="29" spans="1:16" x14ac:dyDescent="0.25">
      <c r="A29" s="77">
        <f t="shared" si="0"/>
        <v>22</v>
      </c>
      <c r="B29" s="69">
        <v>44397</v>
      </c>
      <c r="C29" s="24" t="s">
        <v>581</v>
      </c>
      <c r="D29" s="69">
        <v>44348</v>
      </c>
      <c r="E29" s="24" t="s">
        <v>559</v>
      </c>
      <c r="F29" s="24" t="s">
        <v>526</v>
      </c>
      <c r="G29" s="25">
        <v>0</v>
      </c>
      <c r="H29" s="25">
        <v>1798</v>
      </c>
      <c r="I29" s="25">
        <v>1798</v>
      </c>
      <c r="J29" s="25">
        <v>0</v>
      </c>
      <c r="K29" s="25">
        <v>3596</v>
      </c>
      <c r="L29" s="25">
        <v>0</v>
      </c>
      <c r="M29" s="25">
        <v>1798</v>
      </c>
      <c r="N29" s="25">
        <v>1798</v>
      </c>
      <c r="O29" s="25">
        <v>0</v>
      </c>
      <c r="P29" s="30">
        <v>3596</v>
      </c>
    </row>
    <row r="30" spans="1:16" x14ac:dyDescent="0.25">
      <c r="A30" s="77">
        <f t="shared" si="0"/>
        <v>23</v>
      </c>
      <c r="B30" s="69">
        <v>44397</v>
      </c>
      <c r="C30" s="24" t="s">
        <v>582</v>
      </c>
      <c r="D30" s="69">
        <v>44348</v>
      </c>
      <c r="E30" s="24" t="s">
        <v>528</v>
      </c>
      <c r="F30" s="24" t="s">
        <v>529</v>
      </c>
      <c r="G30" s="25">
        <v>0</v>
      </c>
      <c r="H30" s="25">
        <v>1798</v>
      </c>
      <c r="I30" s="25">
        <v>1798</v>
      </c>
      <c r="J30" s="25">
        <v>0</v>
      </c>
      <c r="K30" s="25">
        <v>3596</v>
      </c>
      <c r="L30" s="25">
        <v>0</v>
      </c>
      <c r="M30" s="25">
        <v>0</v>
      </c>
      <c r="N30" s="25">
        <v>0</v>
      </c>
      <c r="O30" s="25">
        <v>0</v>
      </c>
      <c r="P30" s="30">
        <v>0</v>
      </c>
    </row>
    <row r="31" spans="1:16" x14ac:dyDescent="0.25">
      <c r="A31" s="77">
        <f t="shared" si="0"/>
        <v>24</v>
      </c>
      <c r="B31" s="69">
        <v>44424</v>
      </c>
      <c r="C31" s="24" t="s">
        <v>583</v>
      </c>
      <c r="D31" s="69">
        <v>44378</v>
      </c>
      <c r="E31" s="24" t="s">
        <v>559</v>
      </c>
      <c r="F31" s="24" t="s">
        <v>526</v>
      </c>
      <c r="G31" s="25">
        <v>0</v>
      </c>
      <c r="H31" s="25">
        <v>54</v>
      </c>
      <c r="I31" s="25">
        <v>54</v>
      </c>
      <c r="J31" s="25">
        <v>0</v>
      </c>
      <c r="K31" s="25">
        <v>108</v>
      </c>
      <c r="L31" s="25">
        <v>0</v>
      </c>
      <c r="M31" s="25">
        <v>54</v>
      </c>
      <c r="N31" s="25">
        <v>54</v>
      </c>
      <c r="O31" s="25">
        <v>0</v>
      </c>
      <c r="P31" s="30">
        <v>108</v>
      </c>
    </row>
    <row r="32" spans="1:16" x14ac:dyDescent="0.25">
      <c r="A32" s="77">
        <f t="shared" si="0"/>
        <v>25</v>
      </c>
      <c r="B32" s="69">
        <v>44516</v>
      </c>
      <c r="C32" s="24" t="s">
        <v>584</v>
      </c>
      <c r="D32" s="69">
        <v>44470</v>
      </c>
      <c r="E32" s="24" t="s">
        <v>559</v>
      </c>
      <c r="F32" s="24" t="s">
        <v>526</v>
      </c>
      <c r="G32" s="25">
        <v>0</v>
      </c>
      <c r="H32" s="25">
        <v>1</v>
      </c>
      <c r="I32" s="25">
        <v>1</v>
      </c>
      <c r="J32" s="25">
        <v>0</v>
      </c>
      <c r="K32" s="25">
        <v>2</v>
      </c>
      <c r="L32" s="25">
        <v>0</v>
      </c>
      <c r="M32" s="25">
        <v>55</v>
      </c>
      <c r="N32" s="25">
        <v>55</v>
      </c>
      <c r="O32" s="25">
        <v>0</v>
      </c>
      <c r="P32" s="30">
        <v>110</v>
      </c>
    </row>
    <row r="33" spans="1:16" x14ac:dyDescent="0.25">
      <c r="A33" s="77">
        <f t="shared" si="0"/>
        <v>26</v>
      </c>
      <c r="B33" s="69">
        <v>44580</v>
      </c>
      <c r="C33" s="24" t="s">
        <v>585</v>
      </c>
      <c r="D33" s="69">
        <v>44531</v>
      </c>
      <c r="E33" s="24" t="s">
        <v>559</v>
      </c>
      <c r="F33" s="24" t="s">
        <v>526</v>
      </c>
      <c r="G33" s="25">
        <v>0</v>
      </c>
      <c r="H33" s="25">
        <v>0</v>
      </c>
      <c r="I33" s="25">
        <v>0</v>
      </c>
      <c r="J33" s="25">
        <v>0</v>
      </c>
      <c r="K33" s="25">
        <v>0</v>
      </c>
      <c r="L33" s="25">
        <v>0</v>
      </c>
      <c r="M33" s="25">
        <v>55</v>
      </c>
      <c r="N33" s="25">
        <v>55</v>
      </c>
      <c r="O33" s="25">
        <v>0</v>
      </c>
      <c r="P33" s="30">
        <v>110</v>
      </c>
    </row>
    <row r="34" spans="1:16" x14ac:dyDescent="0.25">
      <c r="A34" s="77">
        <f t="shared" si="0"/>
        <v>27</v>
      </c>
      <c r="B34" s="69">
        <v>44580</v>
      </c>
      <c r="C34" s="24" t="s">
        <v>586</v>
      </c>
      <c r="D34" s="69">
        <v>44531</v>
      </c>
      <c r="E34" s="24" t="s">
        <v>528</v>
      </c>
      <c r="F34" s="24" t="s">
        <v>529</v>
      </c>
      <c r="G34" s="25">
        <v>0</v>
      </c>
      <c r="H34" s="25">
        <v>55</v>
      </c>
      <c r="I34" s="25">
        <v>55</v>
      </c>
      <c r="J34" s="25">
        <v>0</v>
      </c>
      <c r="K34" s="25">
        <v>110</v>
      </c>
      <c r="L34" s="25">
        <v>0</v>
      </c>
      <c r="M34" s="25">
        <v>0</v>
      </c>
      <c r="N34" s="25">
        <v>0</v>
      </c>
      <c r="O34" s="25">
        <v>0</v>
      </c>
      <c r="P34" s="30">
        <v>0</v>
      </c>
    </row>
    <row r="35" spans="1:16" x14ac:dyDescent="0.25">
      <c r="A35" s="77">
        <f t="shared" si="0"/>
        <v>28</v>
      </c>
      <c r="B35" s="69">
        <v>44610</v>
      </c>
      <c r="C35" s="24" t="s">
        <v>587</v>
      </c>
      <c r="D35" s="69">
        <v>44562</v>
      </c>
      <c r="E35" s="24" t="s">
        <v>559</v>
      </c>
      <c r="F35" s="24" t="s">
        <v>526</v>
      </c>
      <c r="G35" s="25">
        <v>0</v>
      </c>
      <c r="H35" s="25">
        <v>0</v>
      </c>
      <c r="I35" s="25">
        <v>0</v>
      </c>
      <c r="J35" s="25">
        <v>0</v>
      </c>
      <c r="K35" s="25">
        <v>0</v>
      </c>
      <c r="L35" s="25">
        <v>0</v>
      </c>
      <c r="M35" s="25">
        <v>0</v>
      </c>
      <c r="N35" s="25">
        <v>0</v>
      </c>
      <c r="O35" s="25">
        <v>0</v>
      </c>
      <c r="P35" s="30">
        <v>0</v>
      </c>
    </row>
    <row r="36" spans="1:16" ht="15.75" thickBot="1" x14ac:dyDescent="0.3">
      <c r="A36" s="53" t="s">
        <v>557</v>
      </c>
      <c r="B36" s="78" t="s">
        <v>523</v>
      </c>
      <c r="C36" s="79" t="s">
        <v>523</v>
      </c>
      <c r="D36" s="80" t="s">
        <v>523</v>
      </c>
      <c r="E36" s="79" t="s">
        <v>536</v>
      </c>
      <c r="F36" s="79" t="s">
        <v>523</v>
      </c>
      <c r="G36" s="32" t="s">
        <v>523</v>
      </c>
      <c r="H36" s="32" t="s">
        <v>523</v>
      </c>
      <c r="I36" s="32" t="s">
        <v>523</v>
      </c>
      <c r="J36" s="32" t="s">
        <v>523</v>
      </c>
      <c r="K36" s="32" t="s">
        <v>523</v>
      </c>
      <c r="L36" s="32">
        <v>0</v>
      </c>
      <c r="M36" s="32">
        <v>0</v>
      </c>
      <c r="N36" s="32">
        <v>0</v>
      </c>
      <c r="O36" s="32">
        <v>0</v>
      </c>
      <c r="P36" s="33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05578-155B-4A9B-B109-BE304AAC9AC3}">
  <dimension ref="A1:BD32"/>
  <sheetViews>
    <sheetView workbookViewId="0">
      <selection activeCell="A2" sqref="A2"/>
    </sheetView>
  </sheetViews>
  <sheetFormatPr defaultRowHeight="15" x14ac:dyDescent="0.25"/>
  <cols>
    <col min="1" max="1" width="12.28515625" bestFit="1" customWidth="1"/>
    <col min="2" max="2" width="17.5703125" bestFit="1" customWidth="1"/>
    <col min="3" max="3" width="15" bestFit="1" customWidth="1"/>
    <col min="4" max="4" width="13.85546875" bestFit="1" customWidth="1"/>
    <col min="5" max="5" width="18.5703125" bestFit="1" customWidth="1"/>
    <col min="6" max="6" width="10.140625" customWidth="1"/>
    <col min="7" max="7" width="24.42578125" bestFit="1" customWidth="1"/>
    <col min="8" max="8" width="13.7109375" bestFit="1" customWidth="1"/>
    <col min="9" max="9" width="17.28515625" bestFit="1" customWidth="1"/>
    <col min="10" max="10" width="8" bestFit="1" customWidth="1"/>
    <col min="11" max="11" width="7.7109375" bestFit="1" customWidth="1"/>
    <col min="12" max="12" width="4.5703125" bestFit="1" customWidth="1"/>
    <col min="13" max="13" width="7" bestFit="1" customWidth="1"/>
    <col min="14" max="14" width="7.42578125" bestFit="1" customWidth="1"/>
    <col min="15" max="15" width="17.28515625" bestFit="1" customWidth="1"/>
    <col min="16" max="16" width="8" bestFit="1" customWidth="1"/>
    <col min="17" max="17" width="7.7109375" bestFit="1" customWidth="1"/>
    <col min="18" max="18" width="4.85546875" bestFit="1" customWidth="1"/>
    <col min="19" max="19" width="7" bestFit="1" customWidth="1"/>
    <col min="20" max="20" width="7.42578125" bestFit="1" customWidth="1"/>
    <col min="21" max="21" width="17.85546875" bestFit="1" customWidth="1"/>
    <col min="22" max="22" width="8" bestFit="1" customWidth="1"/>
    <col min="23" max="23" width="7.7109375" bestFit="1" customWidth="1"/>
    <col min="24" max="24" width="4.85546875" bestFit="1" customWidth="1"/>
    <col min="25" max="25" width="7" bestFit="1" customWidth="1"/>
    <col min="26" max="26" width="7.42578125" bestFit="1" customWidth="1"/>
    <col min="27" max="27" width="12.7109375" bestFit="1" customWidth="1"/>
    <col min="28" max="28" width="8" bestFit="1" customWidth="1"/>
    <col min="29" max="29" width="7.7109375" bestFit="1" customWidth="1"/>
    <col min="30" max="30" width="4.5703125" bestFit="1" customWidth="1"/>
    <col min="31" max="31" width="7" bestFit="1" customWidth="1"/>
    <col min="32" max="32" width="5.42578125" bestFit="1" customWidth="1"/>
    <col min="33" max="33" width="9.140625" bestFit="1" customWidth="1"/>
    <col min="34" max="34" width="8" bestFit="1" customWidth="1"/>
    <col min="35" max="35" width="7.7109375" bestFit="1" customWidth="1"/>
    <col min="36" max="36" width="4.5703125" bestFit="1" customWidth="1"/>
    <col min="37" max="37" width="7" bestFit="1" customWidth="1"/>
    <col min="38" max="38" width="9" bestFit="1" customWidth="1"/>
    <col min="39" max="39" width="7.85546875" bestFit="1" customWidth="1"/>
    <col min="40" max="40" width="8" bestFit="1" customWidth="1"/>
    <col min="41" max="41" width="7.7109375" bestFit="1" customWidth="1"/>
    <col min="42" max="42" width="4.85546875" bestFit="1" customWidth="1"/>
    <col min="43" max="43" width="7" bestFit="1" customWidth="1"/>
    <col min="44" max="44" width="7.42578125" bestFit="1" customWidth="1"/>
    <col min="45" max="45" width="9" bestFit="1" customWidth="1"/>
    <col min="46" max="46" width="8" bestFit="1" customWidth="1"/>
    <col min="47" max="47" width="7.7109375" bestFit="1" customWidth="1"/>
    <col min="48" max="48" width="4.85546875" bestFit="1" customWidth="1"/>
    <col min="49" max="49" width="7" bestFit="1" customWidth="1"/>
    <col min="50" max="50" width="7.42578125" bestFit="1" customWidth="1"/>
    <col min="51" max="51" width="12.42578125" bestFit="1" customWidth="1"/>
    <col min="52" max="52" width="8" bestFit="1" customWidth="1"/>
    <col min="53" max="53" width="7.7109375" bestFit="1" customWidth="1"/>
    <col min="54" max="54" width="4.5703125" bestFit="1" customWidth="1"/>
    <col min="55" max="55" width="7" bestFit="1" customWidth="1"/>
    <col min="56" max="56" width="5.42578125" bestFit="1" customWidth="1"/>
  </cols>
  <sheetData>
    <row r="1" spans="1:56" ht="15.75" thickBot="1" x14ac:dyDescent="0.3">
      <c r="A1" s="72" t="s">
        <v>278</v>
      </c>
      <c r="B1" s="72" t="s">
        <v>21</v>
      </c>
    </row>
    <row r="2" spans="1:56" ht="15.75" thickBot="1" x14ac:dyDescent="0.3">
      <c r="A2" s="72" t="s">
        <v>500</v>
      </c>
      <c r="B2" s="72" t="s">
        <v>501</v>
      </c>
    </row>
    <row r="3" spans="1:56" ht="15.75" thickBot="1" x14ac:dyDescent="0.3"/>
    <row r="4" spans="1:56" ht="45.75" thickBot="1" x14ac:dyDescent="0.3">
      <c r="A4" s="8" t="s">
        <v>502</v>
      </c>
      <c r="B4" s="65" t="s">
        <v>503</v>
      </c>
      <c r="C4" s="8" t="s">
        <v>504</v>
      </c>
      <c r="D4" s="65" t="s">
        <v>505</v>
      </c>
      <c r="E4" s="8" t="s">
        <v>506</v>
      </c>
      <c r="F4" s="65" t="s">
        <v>507</v>
      </c>
      <c r="G4" s="8" t="s">
        <v>281</v>
      </c>
      <c r="H4" s="65" t="s">
        <v>508</v>
      </c>
      <c r="I4" s="65" t="s">
        <v>509</v>
      </c>
      <c r="J4" s="8"/>
      <c r="K4" s="8"/>
      <c r="L4" s="8"/>
      <c r="M4" s="8"/>
      <c r="N4" s="8"/>
      <c r="O4" s="65" t="s">
        <v>510</v>
      </c>
      <c r="P4" s="8"/>
      <c r="Q4" s="8"/>
      <c r="R4" s="8"/>
      <c r="S4" s="8"/>
      <c r="T4" s="8"/>
      <c r="U4" s="65" t="s">
        <v>511</v>
      </c>
      <c r="V4" s="8"/>
      <c r="W4" s="8"/>
      <c r="X4" s="8"/>
      <c r="Y4" s="8"/>
      <c r="Z4" s="8"/>
      <c r="AA4" s="65" t="s">
        <v>512</v>
      </c>
      <c r="AB4" s="8"/>
      <c r="AC4" s="8"/>
      <c r="AD4" s="8"/>
      <c r="AE4" s="8"/>
      <c r="AF4" s="8"/>
      <c r="AG4" s="65" t="s">
        <v>513</v>
      </c>
      <c r="AH4" s="8"/>
      <c r="AI4" s="8"/>
      <c r="AJ4" s="8"/>
      <c r="AK4" s="8"/>
      <c r="AL4" s="8"/>
      <c r="AM4" s="65" t="s">
        <v>514</v>
      </c>
      <c r="AN4" s="8"/>
      <c r="AO4" s="8"/>
      <c r="AP4" s="8"/>
      <c r="AQ4" s="8"/>
      <c r="AR4" s="8"/>
      <c r="AS4" s="65" t="s">
        <v>515</v>
      </c>
      <c r="AT4" s="8"/>
      <c r="AU4" s="8"/>
      <c r="AV4" s="8"/>
      <c r="AW4" s="8"/>
      <c r="AX4" s="8"/>
      <c r="AY4" s="8" t="s">
        <v>516</v>
      </c>
      <c r="AZ4" s="8"/>
      <c r="BA4" s="8"/>
      <c r="BB4" s="8"/>
      <c r="BC4" s="8"/>
      <c r="BD4" s="8"/>
    </row>
    <row r="5" spans="1:56" ht="15.75" thickBot="1" x14ac:dyDescent="0.3">
      <c r="A5" s="8"/>
      <c r="B5" s="8"/>
      <c r="C5" s="8"/>
      <c r="D5" s="8"/>
      <c r="E5" s="8"/>
      <c r="F5" s="66"/>
      <c r="G5" s="8"/>
      <c r="H5" s="8"/>
      <c r="I5" s="8" t="s">
        <v>517</v>
      </c>
      <c r="J5" s="8" t="s">
        <v>518</v>
      </c>
      <c r="K5" s="8" t="s">
        <v>519</v>
      </c>
      <c r="L5" s="8" t="s">
        <v>520</v>
      </c>
      <c r="M5" s="8" t="s">
        <v>521</v>
      </c>
      <c r="N5" s="8" t="s">
        <v>522</v>
      </c>
      <c r="O5" s="8" t="s">
        <v>517</v>
      </c>
      <c r="P5" s="8" t="s">
        <v>518</v>
      </c>
      <c r="Q5" s="8" t="s">
        <v>519</v>
      </c>
      <c r="R5" s="8" t="s">
        <v>520</v>
      </c>
      <c r="S5" s="8" t="s">
        <v>521</v>
      </c>
      <c r="T5" s="8" t="s">
        <v>522</v>
      </c>
      <c r="U5" s="8" t="s">
        <v>517</v>
      </c>
      <c r="V5" s="8" t="s">
        <v>518</v>
      </c>
      <c r="W5" s="8" t="s">
        <v>519</v>
      </c>
      <c r="X5" s="8" t="s">
        <v>520</v>
      </c>
      <c r="Y5" s="8" t="s">
        <v>521</v>
      </c>
      <c r="Z5" s="8" t="s">
        <v>522</v>
      </c>
      <c r="AA5" s="8" t="s">
        <v>517</v>
      </c>
      <c r="AB5" s="8" t="s">
        <v>518</v>
      </c>
      <c r="AC5" s="8" t="s">
        <v>519</v>
      </c>
      <c r="AD5" s="8" t="s">
        <v>520</v>
      </c>
      <c r="AE5" s="8" t="s">
        <v>521</v>
      </c>
      <c r="AF5" s="8" t="s">
        <v>522</v>
      </c>
      <c r="AG5" s="8" t="s">
        <v>517</v>
      </c>
      <c r="AH5" s="8" t="s">
        <v>518</v>
      </c>
      <c r="AI5" s="8" t="s">
        <v>519</v>
      </c>
      <c r="AJ5" s="8" t="s">
        <v>520</v>
      </c>
      <c r="AK5" s="8" t="s">
        <v>521</v>
      </c>
      <c r="AL5" s="8" t="s">
        <v>522</v>
      </c>
      <c r="AM5" s="8" t="s">
        <v>517</v>
      </c>
      <c r="AN5" s="8" t="s">
        <v>518</v>
      </c>
      <c r="AO5" s="8" t="s">
        <v>519</v>
      </c>
      <c r="AP5" s="8" t="s">
        <v>520</v>
      </c>
      <c r="AQ5" s="8" t="s">
        <v>521</v>
      </c>
      <c r="AR5" s="8" t="s">
        <v>522</v>
      </c>
      <c r="AS5" s="8" t="s">
        <v>517</v>
      </c>
      <c r="AT5" s="8" t="s">
        <v>518</v>
      </c>
      <c r="AU5" s="8" t="s">
        <v>519</v>
      </c>
      <c r="AV5" s="8" t="s">
        <v>520</v>
      </c>
      <c r="AW5" s="8" t="s">
        <v>521</v>
      </c>
      <c r="AX5" s="8" t="s">
        <v>522</v>
      </c>
      <c r="AY5" s="8" t="s">
        <v>517</v>
      </c>
      <c r="AZ5" s="8" t="s">
        <v>518</v>
      </c>
      <c r="BA5" s="8" t="s">
        <v>519</v>
      </c>
      <c r="BB5" s="8" t="s">
        <v>520</v>
      </c>
      <c r="BC5" s="8" t="s">
        <v>521</v>
      </c>
      <c r="BD5" s="8" t="s">
        <v>522</v>
      </c>
    </row>
    <row r="6" spans="1:56" x14ac:dyDescent="0.25">
      <c r="A6" s="39">
        <v>1</v>
      </c>
      <c r="B6" s="70" t="s">
        <v>523</v>
      </c>
      <c r="C6" s="39" t="s">
        <v>523</v>
      </c>
      <c r="D6" s="70" t="s">
        <v>523</v>
      </c>
      <c r="E6" s="71" t="s">
        <v>523</v>
      </c>
      <c r="F6" s="70" t="s">
        <v>523</v>
      </c>
      <c r="G6" s="39" t="s">
        <v>524</v>
      </c>
      <c r="H6" s="39" t="s">
        <v>523</v>
      </c>
      <c r="I6" s="42" t="s">
        <v>523</v>
      </c>
      <c r="J6" s="42" t="s">
        <v>523</v>
      </c>
      <c r="K6" s="42" t="s">
        <v>523</v>
      </c>
      <c r="L6" s="42" t="s">
        <v>523</v>
      </c>
      <c r="M6" s="42" t="s">
        <v>523</v>
      </c>
      <c r="N6" s="42" t="s">
        <v>523</v>
      </c>
      <c r="O6" s="42" t="s">
        <v>523</v>
      </c>
      <c r="P6" s="42" t="s">
        <v>523</v>
      </c>
      <c r="Q6" s="42" t="s">
        <v>523</v>
      </c>
      <c r="R6" s="42" t="s">
        <v>523</v>
      </c>
      <c r="S6" s="42" t="s">
        <v>523</v>
      </c>
      <c r="T6" s="42" t="s">
        <v>523</v>
      </c>
      <c r="U6" s="42" t="s">
        <v>523</v>
      </c>
      <c r="V6" s="42" t="s">
        <v>523</v>
      </c>
      <c r="W6" s="42" t="s">
        <v>523</v>
      </c>
      <c r="X6" s="42" t="s">
        <v>523</v>
      </c>
      <c r="Y6" s="42" t="s">
        <v>523</v>
      </c>
      <c r="Z6" s="42" t="s">
        <v>523</v>
      </c>
      <c r="AA6" s="42" t="s">
        <v>523</v>
      </c>
      <c r="AB6" s="42" t="s">
        <v>523</v>
      </c>
      <c r="AC6" s="42" t="s">
        <v>523</v>
      </c>
      <c r="AD6" s="42" t="s">
        <v>523</v>
      </c>
      <c r="AE6" s="42" t="s">
        <v>523</v>
      </c>
      <c r="AF6" s="42" t="s">
        <v>523</v>
      </c>
      <c r="AG6" s="42">
        <v>0</v>
      </c>
      <c r="AH6" s="42">
        <v>0</v>
      </c>
      <c r="AI6" s="42">
        <v>0</v>
      </c>
      <c r="AJ6" s="42">
        <v>0</v>
      </c>
      <c r="AK6" s="42">
        <v>0</v>
      </c>
      <c r="AL6" s="42">
        <v>0</v>
      </c>
      <c r="AM6" s="42">
        <v>0</v>
      </c>
      <c r="AN6" s="42">
        <v>0</v>
      </c>
      <c r="AO6" s="42">
        <v>0</v>
      </c>
      <c r="AP6" s="42">
        <v>0</v>
      </c>
      <c r="AQ6" s="42">
        <v>0</v>
      </c>
      <c r="AR6" s="42">
        <v>0</v>
      </c>
      <c r="AS6" s="42">
        <v>0</v>
      </c>
      <c r="AT6" s="42">
        <v>0</v>
      </c>
      <c r="AU6" s="42">
        <v>0</v>
      </c>
      <c r="AV6" s="42">
        <v>0</v>
      </c>
      <c r="AW6" s="42">
        <v>0</v>
      </c>
      <c r="AX6" s="42">
        <v>0</v>
      </c>
      <c r="AY6" s="42">
        <v>0</v>
      </c>
      <c r="AZ6" s="42">
        <v>0</v>
      </c>
      <c r="BA6" s="42">
        <v>0</v>
      </c>
      <c r="BB6" s="42">
        <v>0</v>
      </c>
      <c r="BC6" s="42">
        <v>0</v>
      </c>
      <c r="BD6" s="42">
        <v>0</v>
      </c>
    </row>
    <row r="7" spans="1:56" x14ac:dyDescent="0.25">
      <c r="A7" s="24">
        <v>2</v>
      </c>
      <c r="B7" s="67">
        <v>43726</v>
      </c>
      <c r="C7" s="24">
        <v>0.78996527777777781</v>
      </c>
      <c r="D7" s="69">
        <v>43726</v>
      </c>
      <c r="E7" s="68">
        <v>232300118</v>
      </c>
      <c r="F7" s="67" t="s">
        <v>523</v>
      </c>
      <c r="G7" s="24" t="s">
        <v>525</v>
      </c>
      <c r="H7" s="24" t="s">
        <v>526</v>
      </c>
      <c r="I7" s="25">
        <v>90996</v>
      </c>
      <c r="J7" s="25">
        <v>0</v>
      </c>
      <c r="K7" s="25">
        <v>0</v>
      </c>
      <c r="L7" s="25">
        <v>0</v>
      </c>
      <c r="M7" s="25">
        <v>0</v>
      </c>
      <c r="N7" s="25">
        <v>90996</v>
      </c>
      <c r="O7" s="25">
        <v>0</v>
      </c>
      <c r="P7" s="25">
        <v>0</v>
      </c>
      <c r="Q7" s="25">
        <v>0</v>
      </c>
      <c r="R7" s="25">
        <v>0</v>
      </c>
      <c r="S7" s="25">
        <v>0</v>
      </c>
      <c r="T7" s="25">
        <v>0</v>
      </c>
      <c r="U7" s="25">
        <v>0</v>
      </c>
      <c r="V7" s="25">
        <v>0</v>
      </c>
      <c r="W7" s="25">
        <v>0</v>
      </c>
      <c r="X7" s="25">
        <v>0</v>
      </c>
      <c r="Y7" s="25">
        <v>0</v>
      </c>
      <c r="Z7" s="25">
        <v>0</v>
      </c>
      <c r="AA7" s="25">
        <v>0</v>
      </c>
      <c r="AB7" s="25">
        <v>0</v>
      </c>
      <c r="AC7" s="25">
        <v>0</v>
      </c>
      <c r="AD7" s="25">
        <v>0</v>
      </c>
      <c r="AE7" s="25">
        <v>0</v>
      </c>
      <c r="AF7" s="25">
        <v>0</v>
      </c>
      <c r="AG7" s="25">
        <v>90996</v>
      </c>
      <c r="AH7" s="25">
        <v>0</v>
      </c>
      <c r="AI7" s="25">
        <v>0</v>
      </c>
      <c r="AJ7" s="25">
        <v>0</v>
      </c>
      <c r="AK7" s="25">
        <v>0</v>
      </c>
      <c r="AL7" s="25">
        <v>90996</v>
      </c>
      <c r="AM7" s="25">
        <v>0</v>
      </c>
      <c r="AN7" s="25">
        <v>0</v>
      </c>
      <c r="AO7" s="25">
        <v>0</v>
      </c>
      <c r="AP7" s="25">
        <v>0</v>
      </c>
      <c r="AQ7" s="25">
        <v>0</v>
      </c>
      <c r="AR7" s="25">
        <v>0</v>
      </c>
      <c r="AS7" s="25">
        <v>0</v>
      </c>
      <c r="AT7" s="25">
        <v>0</v>
      </c>
      <c r="AU7" s="25">
        <v>0</v>
      </c>
      <c r="AV7" s="25">
        <v>0</v>
      </c>
      <c r="AW7" s="25">
        <v>0</v>
      </c>
      <c r="AX7" s="25">
        <v>0</v>
      </c>
      <c r="AY7" s="25">
        <v>0</v>
      </c>
      <c r="AZ7" s="25">
        <v>0</v>
      </c>
      <c r="BA7" s="25">
        <v>0</v>
      </c>
      <c r="BB7" s="25">
        <v>0</v>
      </c>
      <c r="BC7" s="25">
        <v>0</v>
      </c>
      <c r="BD7" s="25">
        <v>0</v>
      </c>
    </row>
    <row r="8" spans="1:56" x14ac:dyDescent="0.25">
      <c r="A8" s="24">
        <v>3</v>
      </c>
      <c r="B8" s="67">
        <v>43728</v>
      </c>
      <c r="C8" s="24" t="s">
        <v>523</v>
      </c>
      <c r="D8" s="69" t="s">
        <v>523</v>
      </c>
      <c r="E8" s="68" t="s">
        <v>527</v>
      </c>
      <c r="F8" s="67">
        <v>43678</v>
      </c>
      <c r="G8" s="24" t="s">
        <v>528</v>
      </c>
      <c r="H8" s="24" t="s">
        <v>529</v>
      </c>
      <c r="I8" s="25">
        <v>90996</v>
      </c>
      <c r="J8" s="25">
        <v>0</v>
      </c>
      <c r="K8" s="25">
        <v>0</v>
      </c>
      <c r="L8" s="25">
        <v>0</v>
      </c>
      <c r="M8" s="25">
        <v>0</v>
      </c>
      <c r="N8" s="25">
        <v>90996</v>
      </c>
      <c r="O8" s="25">
        <v>0</v>
      </c>
      <c r="P8" s="25">
        <v>0</v>
      </c>
      <c r="Q8" s="25">
        <v>0</v>
      </c>
      <c r="R8" s="25">
        <v>0</v>
      </c>
      <c r="S8" s="25">
        <v>0</v>
      </c>
      <c r="T8" s="25">
        <v>0</v>
      </c>
      <c r="U8" s="25">
        <v>0</v>
      </c>
      <c r="V8" s="25">
        <v>0</v>
      </c>
      <c r="W8" s="25">
        <v>0</v>
      </c>
      <c r="X8" s="25">
        <v>0</v>
      </c>
      <c r="Y8" s="25">
        <v>0</v>
      </c>
      <c r="Z8" s="25">
        <v>0</v>
      </c>
      <c r="AA8" s="25">
        <v>0</v>
      </c>
      <c r="AB8" s="25">
        <v>0</v>
      </c>
      <c r="AC8" s="25">
        <v>0</v>
      </c>
      <c r="AD8" s="25">
        <v>0</v>
      </c>
      <c r="AE8" s="25">
        <v>0</v>
      </c>
      <c r="AF8" s="25">
        <v>0</v>
      </c>
      <c r="AG8" s="25">
        <v>0</v>
      </c>
      <c r="AH8" s="25">
        <v>0</v>
      </c>
      <c r="AI8" s="25">
        <v>0</v>
      </c>
      <c r="AJ8" s="25">
        <v>0</v>
      </c>
      <c r="AK8" s="25">
        <v>0</v>
      </c>
      <c r="AL8" s="25">
        <v>0</v>
      </c>
      <c r="AM8" s="25">
        <v>0</v>
      </c>
      <c r="AN8" s="25">
        <v>0</v>
      </c>
      <c r="AO8" s="25">
        <v>0</v>
      </c>
      <c r="AP8" s="25">
        <v>0</v>
      </c>
      <c r="AQ8" s="25">
        <v>0</v>
      </c>
      <c r="AR8" s="25">
        <v>0</v>
      </c>
      <c r="AS8" s="25">
        <v>0</v>
      </c>
      <c r="AT8" s="25">
        <v>0</v>
      </c>
      <c r="AU8" s="25">
        <v>0</v>
      </c>
      <c r="AV8" s="25">
        <v>0</v>
      </c>
      <c r="AW8" s="25">
        <v>0</v>
      </c>
      <c r="AX8" s="25">
        <v>0</v>
      </c>
      <c r="AY8" s="25">
        <v>0</v>
      </c>
      <c r="AZ8" s="25">
        <v>0</v>
      </c>
      <c r="BA8" s="25">
        <v>0</v>
      </c>
      <c r="BB8" s="25">
        <v>0</v>
      </c>
      <c r="BC8" s="25">
        <v>0</v>
      </c>
      <c r="BD8" s="25">
        <v>0</v>
      </c>
    </row>
    <row r="9" spans="1:56" x14ac:dyDescent="0.25">
      <c r="A9" s="24">
        <v>4</v>
      </c>
      <c r="B9" s="67">
        <v>43732</v>
      </c>
      <c r="C9" s="24">
        <v>0.44180555555555556</v>
      </c>
      <c r="D9" s="69">
        <v>43732</v>
      </c>
      <c r="E9" s="68">
        <v>232987824</v>
      </c>
      <c r="F9" s="67" t="s">
        <v>523</v>
      </c>
      <c r="G9" s="24" t="s">
        <v>525</v>
      </c>
      <c r="H9" s="24" t="s">
        <v>526</v>
      </c>
      <c r="I9" s="25">
        <v>9502</v>
      </c>
      <c r="J9" s="25">
        <v>0</v>
      </c>
      <c r="K9" s="25">
        <v>9502</v>
      </c>
      <c r="L9" s="25">
        <v>0</v>
      </c>
      <c r="M9" s="25">
        <v>0</v>
      </c>
      <c r="N9" s="25">
        <v>19004</v>
      </c>
      <c r="O9" s="25">
        <v>9502</v>
      </c>
      <c r="P9" s="25">
        <v>0</v>
      </c>
      <c r="Q9" s="25">
        <v>9502</v>
      </c>
      <c r="R9" s="25">
        <v>0</v>
      </c>
      <c r="S9" s="25">
        <v>0</v>
      </c>
      <c r="T9" s="25">
        <v>19004</v>
      </c>
      <c r="U9" s="25">
        <v>0</v>
      </c>
      <c r="V9" s="25">
        <v>0</v>
      </c>
      <c r="W9" s="25">
        <v>0</v>
      </c>
      <c r="X9" s="25">
        <v>0</v>
      </c>
      <c r="Y9" s="25">
        <v>0</v>
      </c>
      <c r="Z9" s="25">
        <v>0</v>
      </c>
      <c r="AA9" s="25">
        <v>0</v>
      </c>
      <c r="AB9" s="25">
        <v>0</v>
      </c>
      <c r="AC9" s="25">
        <v>0</v>
      </c>
      <c r="AD9" s="25">
        <v>0</v>
      </c>
      <c r="AE9" s="25">
        <v>0</v>
      </c>
      <c r="AF9" s="25">
        <v>0</v>
      </c>
      <c r="AG9" s="25">
        <v>9502</v>
      </c>
      <c r="AH9" s="25">
        <v>0</v>
      </c>
      <c r="AI9" s="25">
        <v>9502</v>
      </c>
      <c r="AJ9" s="25">
        <v>0</v>
      </c>
      <c r="AK9" s="25">
        <v>0</v>
      </c>
      <c r="AL9" s="25">
        <v>19004</v>
      </c>
      <c r="AM9" s="25">
        <v>9502</v>
      </c>
      <c r="AN9" s="25">
        <v>0</v>
      </c>
      <c r="AO9" s="25">
        <v>9502</v>
      </c>
      <c r="AP9" s="25">
        <v>0</v>
      </c>
      <c r="AQ9" s="25">
        <v>0</v>
      </c>
      <c r="AR9" s="25">
        <v>19004</v>
      </c>
      <c r="AS9" s="25">
        <v>0</v>
      </c>
      <c r="AT9" s="25">
        <v>0</v>
      </c>
      <c r="AU9" s="25">
        <v>0</v>
      </c>
      <c r="AV9" s="25">
        <v>0</v>
      </c>
      <c r="AW9" s="25">
        <v>0</v>
      </c>
      <c r="AX9" s="25">
        <v>0</v>
      </c>
      <c r="AY9" s="25">
        <v>0</v>
      </c>
      <c r="AZ9" s="25">
        <v>0</v>
      </c>
      <c r="BA9" s="25">
        <v>0</v>
      </c>
      <c r="BB9" s="25">
        <v>0</v>
      </c>
      <c r="BC9" s="25">
        <v>0</v>
      </c>
      <c r="BD9" s="25">
        <v>0</v>
      </c>
    </row>
    <row r="10" spans="1:56" x14ac:dyDescent="0.25">
      <c r="A10" s="24">
        <v>5</v>
      </c>
      <c r="B10" s="67">
        <v>43732</v>
      </c>
      <c r="C10" s="24">
        <v>0.47945601851851855</v>
      </c>
      <c r="D10" s="69">
        <v>43732</v>
      </c>
      <c r="E10" s="68">
        <v>233003858</v>
      </c>
      <c r="F10" s="67" t="s">
        <v>523</v>
      </c>
      <c r="G10" s="24" t="s">
        <v>525</v>
      </c>
      <c r="H10" s="24" t="s">
        <v>526</v>
      </c>
      <c r="I10" s="25">
        <v>0</v>
      </c>
      <c r="J10" s="25">
        <v>0</v>
      </c>
      <c r="K10" s="25">
        <v>0</v>
      </c>
      <c r="L10" s="25">
        <v>0</v>
      </c>
      <c r="M10" s="25">
        <v>0</v>
      </c>
      <c r="N10" s="25">
        <v>0</v>
      </c>
      <c r="O10" s="25">
        <v>9502</v>
      </c>
      <c r="P10" s="25">
        <v>0</v>
      </c>
      <c r="Q10" s="25">
        <v>9502</v>
      </c>
      <c r="R10" s="25">
        <v>0</v>
      </c>
      <c r="S10" s="25">
        <v>0</v>
      </c>
      <c r="T10" s="25">
        <v>19004</v>
      </c>
      <c r="U10" s="25">
        <v>9502</v>
      </c>
      <c r="V10" s="25">
        <v>0</v>
      </c>
      <c r="W10" s="25">
        <v>9502</v>
      </c>
      <c r="X10" s="25">
        <v>0</v>
      </c>
      <c r="Y10" s="25">
        <v>0</v>
      </c>
      <c r="Z10" s="25">
        <v>19004</v>
      </c>
      <c r="AA10" s="25">
        <v>0</v>
      </c>
      <c r="AB10" s="25">
        <v>0</v>
      </c>
      <c r="AC10" s="25">
        <v>0</v>
      </c>
      <c r="AD10" s="25">
        <v>0</v>
      </c>
      <c r="AE10" s="25">
        <v>0</v>
      </c>
      <c r="AF10" s="25">
        <v>0</v>
      </c>
      <c r="AG10" s="25">
        <v>9502</v>
      </c>
      <c r="AH10" s="25">
        <v>0</v>
      </c>
      <c r="AI10" s="25">
        <v>9502</v>
      </c>
      <c r="AJ10" s="25">
        <v>0</v>
      </c>
      <c r="AK10" s="25">
        <v>0</v>
      </c>
      <c r="AL10" s="25">
        <v>19004</v>
      </c>
      <c r="AM10" s="25">
        <v>19004</v>
      </c>
      <c r="AN10" s="25">
        <v>0</v>
      </c>
      <c r="AO10" s="25">
        <v>19004</v>
      </c>
      <c r="AP10" s="25">
        <v>0</v>
      </c>
      <c r="AQ10" s="25">
        <v>0</v>
      </c>
      <c r="AR10" s="25">
        <v>38008</v>
      </c>
      <c r="AS10" s="25">
        <v>9502</v>
      </c>
      <c r="AT10" s="25">
        <v>0</v>
      </c>
      <c r="AU10" s="25">
        <v>9502</v>
      </c>
      <c r="AV10" s="25">
        <v>0</v>
      </c>
      <c r="AW10" s="25">
        <v>0</v>
      </c>
      <c r="AX10" s="25">
        <v>19004</v>
      </c>
      <c r="AY10" s="25">
        <v>0</v>
      </c>
      <c r="AZ10" s="25">
        <v>0</v>
      </c>
      <c r="BA10" s="25">
        <v>0</v>
      </c>
      <c r="BB10" s="25">
        <v>0</v>
      </c>
      <c r="BC10" s="25">
        <v>0</v>
      </c>
      <c r="BD10" s="25">
        <v>0</v>
      </c>
    </row>
    <row r="11" spans="1:56" x14ac:dyDescent="0.25">
      <c r="A11" s="24">
        <v>6</v>
      </c>
      <c r="B11" s="67">
        <v>43753</v>
      </c>
      <c r="C11" s="24">
        <v>0.57054398148148155</v>
      </c>
      <c r="D11" s="69">
        <v>43753</v>
      </c>
      <c r="E11" s="68">
        <v>236001144</v>
      </c>
      <c r="F11" s="67" t="s">
        <v>523</v>
      </c>
      <c r="G11" s="24" t="s">
        <v>525</v>
      </c>
      <c r="H11" s="24" t="s">
        <v>526</v>
      </c>
      <c r="I11" s="25">
        <v>44948</v>
      </c>
      <c r="J11" s="25">
        <v>0</v>
      </c>
      <c r="K11" s="25">
        <v>0</v>
      </c>
      <c r="L11" s="25">
        <v>0</v>
      </c>
      <c r="M11" s="25">
        <v>0</v>
      </c>
      <c r="N11" s="25">
        <v>44948</v>
      </c>
      <c r="O11" s="25">
        <v>0</v>
      </c>
      <c r="P11" s="25">
        <v>0</v>
      </c>
      <c r="Q11" s="25">
        <v>0</v>
      </c>
      <c r="R11" s="25">
        <v>0</v>
      </c>
      <c r="S11" s="25">
        <v>0</v>
      </c>
      <c r="T11" s="25">
        <v>0</v>
      </c>
      <c r="U11" s="25">
        <v>0</v>
      </c>
      <c r="V11" s="25">
        <v>0</v>
      </c>
      <c r="W11" s="25">
        <v>0</v>
      </c>
      <c r="X11" s="25">
        <v>0</v>
      </c>
      <c r="Y11" s="25">
        <v>0</v>
      </c>
      <c r="Z11" s="25">
        <v>0</v>
      </c>
      <c r="AA11" s="25">
        <v>0</v>
      </c>
      <c r="AB11" s="25">
        <v>0</v>
      </c>
      <c r="AC11" s="25">
        <v>0</v>
      </c>
      <c r="AD11" s="25">
        <v>0</v>
      </c>
      <c r="AE11" s="25">
        <v>0</v>
      </c>
      <c r="AF11" s="25">
        <v>0</v>
      </c>
      <c r="AG11" s="25">
        <v>54450</v>
      </c>
      <c r="AH11" s="25">
        <v>0</v>
      </c>
      <c r="AI11" s="25">
        <v>9502</v>
      </c>
      <c r="AJ11" s="25">
        <v>0</v>
      </c>
      <c r="AK11" s="25">
        <v>0</v>
      </c>
      <c r="AL11" s="25">
        <v>63952</v>
      </c>
      <c r="AM11" s="25">
        <v>19004</v>
      </c>
      <c r="AN11" s="25">
        <v>0</v>
      </c>
      <c r="AO11" s="25">
        <v>19004</v>
      </c>
      <c r="AP11" s="25">
        <v>0</v>
      </c>
      <c r="AQ11" s="25">
        <v>0</v>
      </c>
      <c r="AR11" s="25">
        <v>38008</v>
      </c>
      <c r="AS11" s="25">
        <v>9502</v>
      </c>
      <c r="AT11" s="25">
        <v>0</v>
      </c>
      <c r="AU11" s="25">
        <v>9502</v>
      </c>
      <c r="AV11" s="25">
        <v>0</v>
      </c>
      <c r="AW11" s="25">
        <v>0</v>
      </c>
      <c r="AX11" s="25">
        <v>19004</v>
      </c>
      <c r="AY11" s="25">
        <v>0</v>
      </c>
      <c r="AZ11" s="25">
        <v>0</v>
      </c>
      <c r="BA11" s="25">
        <v>0</v>
      </c>
      <c r="BB11" s="25">
        <v>0</v>
      </c>
      <c r="BC11" s="25">
        <v>0</v>
      </c>
      <c r="BD11" s="25">
        <v>0</v>
      </c>
    </row>
    <row r="12" spans="1:56" x14ac:dyDescent="0.25">
      <c r="A12" s="24">
        <v>7</v>
      </c>
      <c r="B12" s="67">
        <v>43753</v>
      </c>
      <c r="C12" s="24" t="s">
        <v>523</v>
      </c>
      <c r="D12" s="69" t="s">
        <v>523</v>
      </c>
      <c r="E12" s="68" t="s">
        <v>530</v>
      </c>
      <c r="F12" s="67">
        <v>43709</v>
      </c>
      <c r="G12" s="24" t="s">
        <v>528</v>
      </c>
      <c r="H12" s="24" t="s">
        <v>529</v>
      </c>
      <c r="I12" s="25">
        <v>54450</v>
      </c>
      <c r="J12" s="25">
        <v>0</v>
      </c>
      <c r="K12" s="25">
        <v>0</v>
      </c>
      <c r="L12" s="25">
        <v>0</v>
      </c>
      <c r="M12" s="25">
        <v>0</v>
      </c>
      <c r="N12" s="25">
        <v>54450</v>
      </c>
      <c r="O12" s="25">
        <v>0</v>
      </c>
      <c r="P12" s="25">
        <v>0</v>
      </c>
      <c r="Q12" s="25">
        <v>0</v>
      </c>
      <c r="R12" s="25">
        <v>0</v>
      </c>
      <c r="S12" s="25">
        <v>0</v>
      </c>
      <c r="T12" s="25">
        <v>0</v>
      </c>
      <c r="U12" s="25">
        <v>0</v>
      </c>
      <c r="V12" s="25">
        <v>0</v>
      </c>
      <c r="W12" s="25">
        <v>0</v>
      </c>
      <c r="X12" s="25">
        <v>0</v>
      </c>
      <c r="Y12" s="25">
        <v>0</v>
      </c>
      <c r="Z12" s="25">
        <v>0</v>
      </c>
      <c r="AA12" s="25">
        <v>0</v>
      </c>
      <c r="AB12" s="25">
        <v>0</v>
      </c>
      <c r="AC12" s="25">
        <v>0</v>
      </c>
      <c r="AD12" s="25">
        <v>0</v>
      </c>
      <c r="AE12" s="25">
        <v>0</v>
      </c>
      <c r="AF12" s="25">
        <v>0</v>
      </c>
      <c r="AG12" s="25">
        <v>0</v>
      </c>
      <c r="AH12" s="25">
        <v>0</v>
      </c>
      <c r="AI12" s="25">
        <v>9502</v>
      </c>
      <c r="AJ12" s="25">
        <v>0</v>
      </c>
      <c r="AK12" s="25">
        <v>0</v>
      </c>
      <c r="AL12" s="25">
        <v>9502</v>
      </c>
      <c r="AM12" s="25">
        <v>19004</v>
      </c>
      <c r="AN12" s="25">
        <v>0</v>
      </c>
      <c r="AO12" s="25">
        <v>19004</v>
      </c>
      <c r="AP12" s="25">
        <v>0</v>
      </c>
      <c r="AQ12" s="25">
        <v>0</v>
      </c>
      <c r="AR12" s="25">
        <v>38008</v>
      </c>
      <c r="AS12" s="25">
        <v>9502</v>
      </c>
      <c r="AT12" s="25">
        <v>0</v>
      </c>
      <c r="AU12" s="25">
        <v>9502</v>
      </c>
      <c r="AV12" s="25">
        <v>0</v>
      </c>
      <c r="AW12" s="25">
        <v>0</v>
      </c>
      <c r="AX12" s="25">
        <v>19004</v>
      </c>
      <c r="AY12" s="25">
        <v>0</v>
      </c>
      <c r="AZ12" s="25">
        <v>0</v>
      </c>
      <c r="BA12" s="25">
        <v>0</v>
      </c>
      <c r="BB12" s="25">
        <v>0</v>
      </c>
      <c r="BC12" s="25">
        <v>0</v>
      </c>
      <c r="BD12" s="25">
        <v>0</v>
      </c>
    </row>
    <row r="13" spans="1:56" x14ac:dyDescent="0.25">
      <c r="A13" s="24">
        <v>8</v>
      </c>
      <c r="B13" s="67">
        <v>43789</v>
      </c>
      <c r="C13" s="24">
        <v>0.80174768518518524</v>
      </c>
      <c r="D13" s="69">
        <v>43789</v>
      </c>
      <c r="E13" s="68">
        <v>241129191</v>
      </c>
      <c r="F13" s="67" t="s">
        <v>523</v>
      </c>
      <c r="G13" s="24" t="s">
        <v>525</v>
      </c>
      <c r="H13" s="24" t="s">
        <v>526</v>
      </c>
      <c r="I13" s="25">
        <v>28733</v>
      </c>
      <c r="J13" s="25">
        <v>0</v>
      </c>
      <c r="K13" s="25">
        <v>0</v>
      </c>
      <c r="L13" s="25">
        <v>0</v>
      </c>
      <c r="M13" s="25">
        <v>0</v>
      </c>
      <c r="N13" s="25">
        <v>28733</v>
      </c>
      <c r="O13" s="25">
        <v>0</v>
      </c>
      <c r="P13" s="25">
        <v>0</v>
      </c>
      <c r="Q13" s="25">
        <v>0</v>
      </c>
      <c r="R13" s="25">
        <v>0</v>
      </c>
      <c r="S13" s="25">
        <v>0</v>
      </c>
      <c r="T13" s="25">
        <v>0</v>
      </c>
      <c r="U13" s="25">
        <v>0</v>
      </c>
      <c r="V13" s="25">
        <v>0</v>
      </c>
      <c r="W13" s="25">
        <v>0</v>
      </c>
      <c r="X13" s="25">
        <v>0</v>
      </c>
      <c r="Y13" s="25">
        <v>0</v>
      </c>
      <c r="Z13" s="25">
        <v>0</v>
      </c>
      <c r="AA13" s="25">
        <v>0</v>
      </c>
      <c r="AB13" s="25">
        <v>0</v>
      </c>
      <c r="AC13" s="25">
        <v>0</v>
      </c>
      <c r="AD13" s="25">
        <v>0</v>
      </c>
      <c r="AE13" s="25">
        <v>0</v>
      </c>
      <c r="AF13" s="25">
        <v>0</v>
      </c>
      <c r="AG13" s="25">
        <v>28733</v>
      </c>
      <c r="AH13" s="25">
        <v>0</v>
      </c>
      <c r="AI13" s="25">
        <v>9502</v>
      </c>
      <c r="AJ13" s="25">
        <v>0</v>
      </c>
      <c r="AK13" s="25">
        <v>0</v>
      </c>
      <c r="AL13" s="25">
        <v>38235</v>
      </c>
      <c r="AM13" s="25">
        <v>19004</v>
      </c>
      <c r="AN13" s="25">
        <v>0</v>
      </c>
      <c r="AO13" s="25">
        <v>19004</v>
      </c>
      <c r="AP13" s="25">
        <v>0</v>
      </c>
      <c r="AQ13" s="25">
        <v>0</v>
      </c>
      <c r="AR13" s="25">
        <v>38008</v>
      </c>
      <c r="AS13" s="25">
        <v>9502</v>
      </c>
      <c r="AT13" s="25">
        <v>0</v>
      </c>
      <c r="AU13" s="25">
        <v>9502</v>
      </c>
      <c r="AV13" s="25">
        <v>0</v>
      </c>
      <c r="AW13" s="25">
        <v>0</v>
      </c>
      <c r="AX13" s="25">
        <v>19004</v>
      </c>
      <c r="AY13" s="25">
        <v>0</v>
      </c>
      <c r="AZ13" s="25">
        <v>0</v>
      </c>
      <c r="BA13" s="25">
        <v>0</v>
      </c>
      <c r="BB13" s="25">
        <v>0</v>
      </c>
      <c r="BC13" s="25">
        <v>0</v>
      </c>
      <c r="BD13" s="25">
        <v>0</v>
      </c>
    </row>
    <row r="14" spans="1:56" x14ac:dyDescent="0.25">
      <c r="A14" s="24">
        <v>9</v>
      </c>
      <c r="B14" s="67">
        <v>43789</v>
      </c>
      <c r="C14" s="24" t="s">
        <v>523</v>
      </c>
      <c r="D14" s="69" t="s">
        <v>523</v>
      </c>
      <c r="E14" s="68" t="s">
        <v>531</v>
      </c>
      <c r="F14" s="67">
        <v>43739</v>
      </c>
      <c r="G14" s="24" t="s">
        <v>528</v>
      </c>
      <c r="H14" s="24" t="s">
        <v>529</v>
      </c>
      <c r="I14" s="25">
        <v>28733</v>
      </c>
      <c r="J14" s="25">
        <v>0</v>
      </c>
      <c r="K14" s="25">
        <v>0</v>
      </c>
      <c r="L14" s="25">
        <v>0</v>
      </c>
      <c r="M14" s="25">
        <v>0</v>
      </c>
      <c r="N14" s="25">
        <v>28733</v>
      </c>
      <c r="O14" s="25">
        <v>0</v>
      </c>
      <c r="P14" s="25">
        <v>0</v>
      </c>
      <c r="Q14" s="25">
        <v>0</v>
      </c>
      <c r="R14" s="25">
        <v>0</v>
      </c>
      <c r="S14" s="25">
        <v>0</v>
      </c>
      <c r="T14" s="25">
        <v>0</v>
      </c>
      <c r="U14" s="25">
        <v>0</v>
      </c>
      <c r="V14" s="25">
        <v>0</v>
      </c>
      <c r="W14" s="25">
        <v>0</v>
      </c>
      <c r="X14" s="25">
        <v>0</v>
      </c>
      <c r="Y14" s="25">
        <v>0</v>
      </c>
      <c r="Z14" s="25">
        <v>0</v>
      </c>
      <c r="AA14" s="25">
        <v>0</v>
      </c>
      <c r="AB14" s="25">
        <v>0</v>
      </c>
      <c r="AC14" s="25">
        <v>0</v>
      </c>
      <c r="AD14" s="25">
        <v>0</v>
      </c>
      <c r="AE14" s="25">
        <v>0</v>
      </c>
      <c r="AF14" s="25">
        <v>0</v>
      </c>
      <c r="AG14" s="25">
        <v>0</v>
      </c>
      <c r="AH14" s="25">
        <v>0</v>
      </c>
      <c r="AI14" s="25">
        <v>9502</v>
      </c>
      <c r="AJ14" s="25">
        <v>0</v>
      </c>
      <c r="AK14" s="25">
        <v>0</v>
      </c>
      <c r="AL14" s="25">
        <v>9502</v>
      </c>
      <c r="AM14" s="25">
        <v>19004</v>
      </c>
      <c r="AN14" s="25">
        <v>0</v>
      </c>
      <c r="AO14" s="25">
        <v>19004</v>
      </c>
      <c r="AP14" s="25">
        <v>0</v>
      </c>
      <c r="AQ14" s="25">
        <v>0</v>
      </c>
      <c r="AR14" s="25">
        <v>38008</v>
      </c>
      <c r="AS14" s="25">
        <v>9502</v>
      </c>
      <c r="AT14" s="25">
        <v>0</v>
      </c>
      <c r="AU14" s="25">
        <v>9502</v>
      </c>
      <c r="AV14" s="25">
        <v>0</v>
      </c>
      <c r="AW14" s="25">
        <v>0</v>
      </c>
      <c r="AX14" s="25">
        <v>19004</v>
      </c>
      <c r="AY14" s="25">
        <v>0</v>
      </c>
      <c r="AZ14" s="25">
        <v>0</v>
      </c>
      <c r="BA14" s="25">
        <v>0</v>
      </c>
      <c r="BB14" s="25">
        <v>0</v>
      </c>
      <c r="BC14" s="25">
        <v>0</v>
      </c>
      <c r="BD14" s="25">
        <v>0</v>
      </c>
    </row>
    <row r="15" spans="1:56" x14ac:dyDescent="0.25">
      <c r="A15" s="24">
        <v>10</v>
      </c>
      <c r="B15" s="67">
        <v>43819</v>
      </c>
      <c r="C15" s="24">
        <v>0.67958333333333332</v>
      </c>
      <c r="D15" s="69">
        <v>43819</v>
      </c>
      <c r="E15" s="68">
        <v>245378072</v>
      </c>
      <c r="F15" s="67" t="s">
        <v>523</v>
      </c>
      <c r="G15" s="24" t="s">
        <v>525</v>
      </c>
      <c r="H15" s="24" t="s">
        <v>526</v>
      </c>
      <c r="I15" s="25">
        <v>31000</v>
      </c>
      <c r="J15" s="25">
        <v>0</v>
      </c>
      <c r="K15" s="25">
        <v>0</v>
      </c>
      <c r="L15" s="25">
        <v>0</v>
      </c>
      <c r="M15" s="25">
        <v>0</v>
      </c>
      <c r="N15" s="25">
        <v>31000</v>
      </c>
      <c r="O15" s="25">
        <v>0</v>
      </c>
      <c r="P15" s="25">
        <v>0</v>
      </c>
      <c r="Q15" s="25">
        <v>0</v>
      </c>
      <c r="R15" s="25">
        <v>0</v>
      </c>
      <c r="S15" s="25">
        <v>0</v>
      </c>
      <c r="T15" s="25">
        <v>0</v>
      </c>
      <c r="U15" s="25">
        <v>0</v>
      </c>
      <c r="V15" s="25">
        <v>0</v>
      </c>
      <c r="W15" s="25">
        <v>0</v>
      </c>
      <c r="X15" s="25">
        <v>0</v>
      </c>
      <c r="Y15" s="25">
        <v>0</v>
      </c>
      <c r="Z15" s="25">
        <v>0</v>
      </c>
      <c r="AA15" s="25">
        <v>0</v>
      </c>
      <c r="AB15" s="25">
        <v>0</v>
      </c>
      <c r="AC15" s="25">
        <v>0</v>
      </c>
      <c r="AD15" s="25">
        <v>0</v>
      </c>
      <c r="AE15" s="25">
        <v>0</v>
      </c>
      <c r="AF15" s="25">
        <v>0</v>
      </c>
      <c r="AG15" s="25">
        <v>31000</v>
      </c>
      <c r="AH15" s="25">
        <v>0</v>
      </c>
      <c r="AI15" s="25">
        <v>9502</v>
      </c>
      <c r="AJ15" s="25">
        <v>0</v>
      </c>
      <c r="AK15" s="25">
        <v>0</v>
      </c>
      <c r="AL15" s="25">
        <v>40502</v>
      </c>
      <c r="AM15" s="25">
        <v>19004</v>
      </c>
      <c r="AN15" s="25">
        <v>0</v>
      </c>
      <c r="AO15" s="25">
        <v>19004</v>
      </c>
      <c r="AP15" s="25">
        <v>0</v>
      </c>
      <c r="AQ15" s="25">
        <v>0</v>
      </c>
      <c r="AR15" s="25">
        <v>38008</v>
      </c>
      <c r="AS15" s="25">
        <v>9502</v>
      </c>
      <c r="AT15" s="25">
        <v>0</v>
      </c>
      <c r="AU15" s="25">
        <v>9502</v>
      </c>
      <c r="AV15" s="25">
        <v>0</v>
      </c>
      <c r="AW15" s="25">
        <v>0</v>
      </c>
      <c r="AX15" s="25">
        <v>19004</v>
      </c>
      <c r="AY15" s="25">
        <v>0</v>
      </c>
      <c r="AZ15" s="25">
        <v>0</v>
      </c>
      <c r="BA15" s="25">
        <v>0</v>
      </c>
      <c r="BB15" s="25">
        <v>0</v>
      </c>
      <c r="BC15" s="25">
        <v>0</v>
      </c>
      <c r="BD15" s="25">
        <v>0</v>
      </c>
    </row>
    <row r="16" spans="1:56" x14ac:dyDescent="0.25">
      <c r="A16" s="24">
        <v>11</v>
      </c>
      <c r="B16" s="67">
        <v>43819</v>
      </c>
      <c r="C16" s="24" t="s">
        <v>523</v>
      </c>
      <c r="D16" s="69" t="s">
        <v>523</v>
      </c>
      <c r="E16" s="68" t="s">
        <v>532</v>
      </c>
      <c r="F16" s="67">
        <v>43770</v>
      </c>
      <c r="G16" s="24" t="s">
        <v>528</v>
      </c>
      <c r="H16" s="24" t="s">
        <v>529</v>
      </c>
      <c r="I16" s="25">
        <v>31000</v>
      </c>
      <c r="J16" s="25">
        <v>0</v>
      </c>
      <c r="K16" s="25">
        <v>0</v>
      </c>
      <c r="L16" s="25">
        <v>0</v>
      </c>
      <c r="M16" s="25">
        <v>0</v>
      </c>
      <c r="N16" s="25">
        <v>31000</v>
      </c>
      <c r="O16" s="25">
        <v>0</v>
      </c>
      <c r="P16" s="25">
        <v>0</v>
      </c>
      <c r="Q16" s="25">
        <v>0</v>
      </c>
      <c r="R16" s="25">
        <v>0</v>
      </c>
      <c r="S16" s="25">
        <v>0</v>
      </c>
      <c r="T16" s="25">
        <v>0</v>
      </c>
      <c r="U16" s="25">
        <v>0</v>
      </c>
      <c r="V16" s="25">
        <v>0</v>
      </c>
      <c r="W16" s="25">
        <v>0</v>
      </c>
      <c r="X16" s="25">
        <v>0</v>
      </c>
      <c r="Y16" s="25">
        <v>0</v>
      </c>
      <c r="Z16" s="25">
        <v>0</v>
      </c>
      <c r="AA16" s="25">
        <v>0</v>
      </c>
      <c r="AB16" s="25">
        <v>0</v>
      </c>
      <c r="AC16" s="25">
        <v>0</v>
      </c>
      <c r="AD16" s="25">
        <v>0</v>
      </c>
      <c r="AE16" s="25">
        <v>0</v>
      </c>
      <c r="AF16" s="25">
        <v>0</v>
      </c>
      <c r="AG16" s="25">
        <v>0</v>
      </c>
      <c r="AH16" s="25">
        <v>0</v>
      </c>
      <c r="AI16" s="25">
        <v>9502</v>
      </c>
      <c r="AJ16" s="25">
        <v>0</v>
      </c>
      <c r="AK16" s="25">
        <v>0</v>
      </c>
      <c r="AL16" s="25">
        <v>9502</v>
      </c>
      <c r="AM16" s="25">
        <v>19004</v>
      </c>
      <c r="AN16" s="25">
        <v>0</v>
      </c>
      <c r="AO16" s="25">
        <v>19004</v>
      </c>
      <c r="AP16" s="25">
        <v>0</v>
      </c>
      <c r="AQ16" s="25">
        <v>0</v>
      </c>
      <c r="AR16" s="25">
        <v>38008</v>
      </c>
      <c r="AS16" s="25">
        <v>9502</v>
      </c>
      <c r="AT16" s="25">
        <v>0</v>
      </c>
      <c r="AU16" s="25">
        <v>9502</v>
      </c>
      <c r="AV16" s="25">
        <v>0</v>
      </c>
      <c r="AW16" s="25">
        <v>0</v>
      </c>
      <c r="AX16" s="25">
        <v>19004</v>
      </c>
      <c r="AY16" s="25">
        <v>0</v>
      </c>
      <c r="AZ16" s="25">
        <v>0</v>
      </c>
      <c r="BA16" s="25">
        <v>0</v>
      </c>
      <c r="BB16" s="25">
        <v>0</v>
      </c>
      <c r="BC16" s="25">
        <v>0</v>
      </c>
      <c r="BD16" s="25">
        <v>0</v>
      </c>
    </row>
    <row r="17" spans="1:56" x14ac:dyDescent="0.25">
      <c r="A17" s="24">
        <v>12</v>
      </c>
      <c r="B17" s="67">
        <v>43850</v>
      </c>
      <c r="C17" s="24">
        <v>0.63392361111111117</v>
      </c>
      <c r="D17" s="69">
        <v>43850</v>
      </c>
      <c r="E17" s="68">
        <v>249678346</v>
      </c>
      <c r="F17" s="67" t="s">
        <v>523</v>
      </c>
      <c r="G17" s="24" t="s">
        <v>525</v>
      </c>
      <c r="H17" s="24" t="s">
        <v>526</v>
      </c>
      <c r="I17" s="25">
        <v>98954</v>
      </c>
      <c r="J17" s="25">
        <v>0</v>
      </c>
      <c r="K17" s="25">
        <v>0</v>
      </c>
      <c r="L17" s="25">
        <v>0</v>
      </c>
      <c r="M17" s="25">
        <v>0</v>
      </c>
      <c r="N17" s="25">
        <v>98954</v>
      </c>
      <c r="O17" s="25">
        <v>0</v>
      </c>
      <c r="P17" s="25">
        <v>0</v>
      </c>
      <c r="Q17" s="25">
        <v>0</v>
      </c>
      <c r="R17" s="25">
        <v>0</v>
      </c>
      <c r="S17" s="25">
        <v>0</v>
      </c>
      <c r="T17" s="25">
        <v>0</v>
      </c>
      <c r="U17" s="25">
        <v>0</v>
      </c>
      <c r="V17" s="25">
        <v>0</v>
      </c>
      <c r="W17" s="25">
        <v>0</v>
      </c>
      <c r="X17" s="25">
        <v>0</v>
      </c>
      <c r="Y17" s="25">
        <v>0</v>
      </c>
      <c r="Z17" s="25">
        <v>0</v>
      </c>
      <c r="AA17" s="25">
        <v>0</v>
      </c>
      <c r="AB17" s="25">
        <v>0</v>
      </c>
      <c r="AC17" s="25">
        <v>0</v>
      </c>
      <c r="AD17" s="25">
        <v>0</v>
      </c>
      <c r="AE17" s="25">
        <v>0</v>
      </c>
      <c r="AF17" s="25">
        <v>0</v>
      </c>
      <c r="AG17" s="25">
        <v>98954</v>
      </c>
      <c r="AH17" s="25">
        <v>0</v>
      </c>
      <c r="AI17" s="25">
        <v>9502</v>
      </c>
      <c r="AJ17" s="25">
        <v>0</v>
      </c>
      <c r="AK17" s="25">
        <v>0</v>
      </c>
      <c r="AL17" s="25">
        <v>108456</v>
      </c>
      <c r="AM17" s="25">
        <v>19004</v>
      </c>
      <c r="AN17" s="25">
        <v>0</v>
      </c>
      <c r="AO17" s="25">
        <v>19004</v>
      </c>
      <c r="AP17" s="25">
        <v>0</v>
      </c>
      <c r="AQ17" s="25">
        <v>0</v>
      </c>
      <c r="AR17" s="25">
        <v>38008</v>
      </c>
      <c r="AS17" s="25">
        <v>9502</v>
      </c>
      <c r="AT17" s="25">
        <v>0</v>
      </c>
      <c r="AU17" s="25">
        <v>9502</v>
      </c>
      <c r="AV17" s="25">
        <v>0</v>
      </c>
      <c r="AW17" s="25">
        <v>0</v>
      </c>
      <c r="AX17" s="25">
        <v>19004</v>
      </c>
      <c r="AY17" s="25">
        <v>0</v>
      </c>
      <c r="AZ17" s="25">
        <v>0</v>
      </c>
      <c r="BA17" s="25">
        <v>0</v>
      </c>
      <c r="BB17" s="25">
        <v>0</v>
      </c>
      <c r="BC17" s="25">
        <v>0</v>
      </c>
      <c r="BD17" s="25">
        <v>0</v>
      </c>
    </row>
    <row r="18" spans="1:56" x14ac:dyDescent="0.25">
      <c r="A18" s="24">
        <v>13</v>
      </c>
      <c r="B18" s="67">
        <v>43850</v>
      </c>
      <c r="C18" s="24" t="s">
        <v>523</v>
      </c>
      <c r="D18" s="69" t="s">
        <v>523</v>
      </c>
      <c r="E18" s="68" t="s">
        <v>533</v>
      </c>
      <c r="F18" s="67">
        <v>43800</v>
      </c>
      <c r="G18" s="24" t="s">
        <v>528</v>
      </c>
      <c r="H18" s="24" t="s">
        <v>529</v>
      </c>
      <c r="I18" s="25">
        <v>98954</v>
      </c>
      <c r="J18" s="25">
        <v>0</v>
      </c>
      <c r="K18" s="25">
        <v>0</v>
      </c>
      <c r="L18" s="25">
        <v>0</v>
      </c>
      <c r="M18" s="25">
        <v>0</v>
      </c>
      <c r="N18" s="25">
        <v>98954</v>
      </c>
      <c r="O18" s="25">
        <v>0</v>
      </c>
      <c r="P18" s="25">
        <v>0</v>
      </c>
      <c r="Q18" s="25">
        <v>0</v>
      </c>
      <c r="R18" s="25">
        <v>0</v>
      </c>
      <c r="S18" s="25">
        <v>0</v>
      </c>
      <c r="T18" s="25">
        <v>0</v>
      </c>
      <c r="U18" s="25">
        <v>0</v>
      </c>
      <c r="V18" s="25">
        <v>0</v>
      </c>
      <c r="W18" s="25">
        <v>0</v>
      </c>
      <c r="X18" s="25">
        <v>0</v>
      </c>
      <c r="Y18" s="25">
        <v>0</v>
      </c>
      <c r="Z18" s="25">
        <v>0</v>
      </c>
      <c r="AA18" s="25">
        <v>0</v>
      </c>
      <c r="AB18" s="25">
        <v>0</v>
      </c>
      <c r="AC18" s="25">
        <v>0</v>
      </c>
      <c r="AD18" s="25">
        <v>0</v>
      </c>
      <c r="AE18" s="25">
        <v>0</v>
      </c>
      <c r="AF18" s="25">
        <v>0</v>
      </c>
      <c r="AG18" s="25">
        <v>0</v>
      </c>
      <c r="AH18" s="25">
        <v>0</v>
      </c>
      <c r="AI18" s="25">
        <v>9502</v>
      </c>
      <c r="AJ18" s="25">
        <v>0</v>
      </c>
      <c r="AK18" s="25">
        <v>0</v>
      </c>
      <c r="AL18" s="25">
        <v>9502</v>
      </c>
      <c r="AM18" s="25">
        <v>19004</v>
      </c>
      <c r="AN18" s="25">
        <v>0</v>
      </c>
      <c r="AO18" s="25">
        <v>19004</v>
      </c>
      <c r="AP18" s="25">
        <v>0</v>
      </c>
      <c r="AQ18" s="25">
        <v>0</v>
      </c>
      <c r="AR18" s="25">
        <v>38008</v>
      </c>
      <c r="AS18" s="25">
        <v>9502</v>
      </c>
      <c r="AT18" s="25">
        <v>0</v>
      </c>
      <c r="AU18" s="25">
        <v>9502</v>
      </c>
      <c r="AV18" s="25">
        <v>0</v>
      </c>
      <c r="AW18" s="25">
        <v>0</v>
      </c>
      <c r="AX18" s="25">
        <v>19004</v>
      </c>
      <c r="AY18" s="25">
        <v>0</v>
      </c>
      <c r="AZ18" s="25">
        <v>0</v>
      </c>
      <c r="BA18" s="25">
        <v>0</v>
      </c>
      <c r="BB18" s="25">
        <v>0</v>
      </c>
      <c r="BC18" s="25">
        <v>0</v>
      </c>
      <c r="BD18" s="25">
        <v>0</v>
      </c>
    </row>
    <row r="19" spans="1:56" x14ac:dyDescent="0.25">
      <c r="A19" s="24">
        <v>14</v>
      </c>
      <c r="B19" s="67">
        <v>43900</v>
      </c>
      <c r="C19" s="24">
        <v>0.66971064814814818</v>
      </c>
      <c r="D19" s="69">
        <v>43900</v>
      </c>
      <c r="E19" s="68" t="s">
        <v>534</v>
      </c>
      <c r="F19" s="67" t="s">
        <v>523</v>
      </c>
      <c r="G19" s="24" t="s">
        <v>525</v>
      </c>
      <c r="H19" s="24" t="s">
        <v>526</v>
      </c>
      <c r="I19" s="25">
        <v>0</v>
      </c>
      <c r="J19" s="25">
        <v>0</v>
      </c>
      <c r="K19" s="25">
        <v>0</v>
      </c>
      <c r="L19" s="25">
        <v>0</v>
      </c>
      <c r="M19" s="25">
        <v>0</v>
      </c>
      <c r="N19" s="25">
        <v>0</v>
      </c>
      <c r="O19" s="25">
        <v>0</v>
      </c>
      <c r="P19" s="25">
        <v>0</v>
      </c>
      <c r="Q19" s="25">
        <v>0</v>
      </c>
      <c r="R19" s="25">
        <v>25</v>
      </c>
      <c r="S19" s="25">
        <v>0</v>
      </c>
      <c r="T19" s="25">
        <v>25</v>
      </c>
      <c r="U19" s="25">
        <v>0</v>
      </c>
      <c r="V19" s="25">
        <v>0</v>
      </c>
      <c r="W19" s="25">
        <v>0</v>
      </c>
      <c r="X19" s="25">
        <v>25</v>
      </c>
      <c r="Y19" s="25">
        <v>0</v>
      </c>
      <c r="Z19" s="25">
        <v>25</v>
      </c>
      <c r="AA19" s="25">
        <v>0</v>
      </c>
      <c r="AB19" s="25">
        <v>0</v>
      </c>
      <c r="AC19" s="25">
        <v>0</v>
      </c>
      <c r="AD19" s="25">
        <v>0</v>
      </c>
      <c r="AE19" s="25">
        <v>0</v>
      </c>
      <c r="AF19" s="25">
        <v>0</v>
      </c>
      <c r="AG19" s="25">
        <v>0</v>
      </c>
      <c r="AH19" s="25">
        <v>0</v>
      </c>
      <c r="AI19" s="25">
        <v>9502</v>
      </c>
      <c r="AJ19" s="25">
        <v>0</v>
      </c>
      <c r="AK19" s="25">
        <v>0</v>
      </c>
      <c r="AL19" s="25">
        <v>9502</v>
      </c>
      <c r="AM19" s="25">
        <v>19004</v>
      </c>
      <c r="AN19" s="25">
        <v>0</v>
      </c>
      <c r="AO19" s="25">
        <v>19004</v>
      </c>
      <c r="AP19" s="25">
        <v>25</v>
      </c>
      <c r="AQ19" s="25">
        <v>0</v>
      </c>
      <c r="AR19" s="25">
        <v>38033</v>
      </c>
      <c r="AS19" s="25">
        <v>9502</v>
      </c>
      <c r="AT19" s="25">
        <v>0</v>
      </c>
      <c r="AU19" s="25">
        <v>9502</v>
      </c>
      <c r="AV19" s="25">
        <v>25</v>
      </c>
      <c r="AW19" s="25">
        <v>0</v>
      </c>
      <c r="AX19" s="25">
        <v>19029</v>
      </c>
      <c r="AY19" s="25">
        <v>0</v>
      </c>
      <c r="AZ19" s="25">
        <v>0</v>
      </c>
      <c r="BA19" s="25">
        <v>0</v>
      </c>
      <c r="BB19" s="25">
        <v>0</v>
      </c>
      <c r="BC19" s="25">
        <v>0</v>
      </c>
      <c r="BD19" s="25">
        <v>0</v>
      </c>
    </row>
    <row r="20" spans="1:56" x14ac:dyDescent="0.25">
      <c r="A20" s="24">
        <v>15</v>
      </c>
      <c r="B20" s="67">
        <v>43907</v>
      </c>
      <c r="C20" s="24" t="s">
        <v>523</v>
      </c>
      <c r="D20" s="69" t="s">
        <v>523</v>
      </c>
      <c r="E20" s="68" t="s">
        <v>535</v>
      </c>
      <c r="F20" s="67">
        <v>43831</v>
      </c>
      <c r="G20" s="24" t="s">
        <v>528</v>
      </c>
      <c r="H20" s="24" t="s">
        <v>529</v>
      </c>
      <c r="I20" s="25">
        <v>0</v>
      </c>
      <c r="J20" s="25">
        <v>0</v>
      </c>
      <c r="K20" s="25">
        <v>0</v>
      </c>
      <c r="L20" s="25">
        <v>0</v>
      </c>
      <c r="M20" s="25">
        <v>0</v>
      </c>
      <c r="N20" s="25">
        <v>0</v>
      </c>
      <c r="O20" s="25">
        <v>0</v>
      </c>
      <c r="P20" s="25">
        <v>0</v>
      </c>
      <c r="Q20" s="25">
        <v>0</v>
      </c>
      <c r="R20" s="25">
        <v>25</v>
      </c>
      <c r="S20" s="25">
        <v>0</v>
      </c>
      <c r="T20" s="25">
        <v>25</v>
      </c>
      <c r="U20" s="25">
        <v>0</v>
      </c>
      <c r="V20" s="25">
        <v>0</v>
      </c>
      <c r="W20" s="25">
        <v>0</v>
      </c>
      <c r="X20" s="25">
        <v>25</v>
      </c>
      <c r="Y20" s="25">
        <v>0</v>
      </c>
      <c r="Z20" s="25">
        <v>25</v>
      </c>
      <c r="AA20" s="25">
        <v>0</v>
      </c>
      <c r="AB20" s="25">
        <v>0</v>
      </c>
      <c r="AC20" s="25">
        <v>0</v>
      </c>
      <c r="AD20" s="25">
        <v>0</v>
      </c>
      <c r="AE20" s="25">
        <v>0</v>
      </c>
      <c r="AF20" s="25">
        <v>0</v>
      </c>
      <c r="AG20" s="25">
        <v>0</v>
      </c>
      <c r="AH20" s="25">
        <v>0</v>
      </c>
      <c r="AI20" s="25">
        <v>9502</v>
      </c>
      <c r="AJ20" s="25">
        <v>0</v>
      </c>
      <c r="AK20" s="25">
        <v>0</v>
      </c>
      <c r="AL20" s="25">
        <v>9502</v>
      </c>
      <c r="AM20" s="25">
        <v>19004</v>
      </c>
      <c r="AN20" s="25">
        <v>0</v>
      </c>
      <c r="AO20" s="25">
        <v>19004</v>
      </c>
      <c r="AP20" s="25">
        <v>0</v>
      </c>
      <c r="AQ20" s="25">
        <v>0</v>
      </c>
      <c r="AR20" s="25">
        <v>38008</v>
      </c>
      <c r="AS20" s="25">
        <v>9502</v>
      </c>
      <c r="AT20" s="25">
        <v>0</v>
      </c>
      <c r="AU20" s="25">
        <v>9502</v>
      </c>
      <c r="AV20" s="25">
        <v>0</v>
      </c>
      <c r="AW20" s="25">
        <v>0</v>
      </c>
      <c r="AX20" s="25">
        <v>19004</v>
      </c>
      <c r="AY20" s="25">
        <v>0</v>
      </c>
      <c r="AZ20" s="25">
        <v>0</v>
      </c>
      <c r="BA20" s="25">
        <v>0</v>
      </c>
      <c r="BB20" s="25">
        <v>0</v>
      </c>
      <c r="BC20" s="25">
        <v>0</v>
      </c>
      <c r="BD20" s="25">
        <v>0</v>
      </c>
    </row>
    <row r="21" spans="1:56" x14ac:dyDescent="0.25">
      <c r="A21" s="24">
        <f>A20+1</f>
        <v>16</v>
      </c>
      <c r="B21" s="67">
        <v>43923</v>
      </c>
      <c r="C21" s="24">
        <v>0.8434490740740741</v>
      </c>
      <c r="D21" s="69">
        <v>43923</v>
      </c>
      <c r="E21" s="68">
        <v>2604180548</v>
      </c>
      <c r="F21" s="67" t="s">
        <v>523</v>
      </c>
      <c r="G21" s="24" t="s">
        <v>525</v>
      </c>
      <c r="H21" s="24" t="s">
        <v>526</v>
      </c>
      <c r="I21" s="25">
        <v>0</v>
      </c>
      <c r="J21" s="25">
        <v>0</v>
      </c>
      <c r="K21" s="25">
        <v>0</v>
      </c>
      <c r="L21" s="25">
        <v>0</v>
      </c>
      <c r="M21" s="25">
        <v>0</v>
      </c>
      <c r="N21" s="25">
        <v>0</v>
      </c>
      <c r="O21" s="25">
        <v>0</v>
      </c>
      <c r="P21" s="25">
        <v>0</v>
      </c>
      <c r="Q21" s="25">
        <v>0</v>
      </c>
      <c r="R21" s="25">
        <v>240</v>
      </c>
      <c r="S21" s="25">
        <v>0</v>
      </c>
      <c r="T21" s="25">
        <v>240</v>
      </c>
      <c r="U21" s="25">
        <v>0</v>
      </c>
      <c r="V21" s="25">
        <v>0</v>
      </c>
      <c r="W21" s="25">
        <v>0</v>
      </c>
      <c r="X21" s="25">
        <v>240</v>
      </c>
      <c r="Y21" s="25">
        <v>0</v>
      </c>
      <c r="Z21" s="25">
        <v>240</v>
      </c>
      <c r="AA21" s="25">
        <v>0</v>
      </c>
      <c r="AB21" s="25">
        <v>0</v>
      </c>
      <c r="AC21" s="25">
        <v>0</v>
      </c>
      <c r="AD21" s="25">
        <v>0</v>
      </c>
      <c r="AE21" s="25">
        <v>0</v>
      </c>
      <c r="AF21" s="25">
        <v>0</v>
      </c>
      <c r="AG21" s="25">
        <v>0</v>
      </c>
      <c r="AH21" s="25">
        <v>0</v>
      </c>
      <c r="AI21" s="25">
        <v>9502</v>
      </c>
      <c r="AJ21" s="25">
        <v>0</v>
      </c>
      <c r="AK21" s="25">
        <v>0</v>
      </c>
      <c r="AL21" s="25">
        <v>9502</v>
      </c>
      <c r="AM21" s="25">
        <v>19004</v>
      </c>
      <c r="AN21" s="25">
        <v>0</v>
      </c>
      <c r="AO21" s="25">
        <v>19004</v>
      </c>
      <c r="AP21" s="25">
        <v>240</v>
      </c>
      <c r="AQ21" s="25">
        <v>0</v>
      </c>
      <c r="AR21" s="25">
        <v>38248</v>
      </c>
      <c r="AS21" s="25">
        <v>9502</v>
      </c>
      <c r="AT21" s="25">
        <v>0</v>
      </c>
      <c r="AU21" s="25">
        <v>9502</v>
      </c>
      <c r="AV21" s="25">
        <v>240</v>
      </c>
      <c r="AW21" s="25">
        <v>0</v>
      </c>
      <c r="AX21" s="25">
        <v>19244</v>
      </c>
      <c r="AY21" s="25">
        <v>0</v>
      </c>
      <c r="AZ21" s="25">
        <v>0</v>
      </c>
      <c r="BA21" s="25">
        <v>0</v>
      </c>
      <c r="BB21" s="25">
        <v>0</v>
      </c>
      <c r="BC21" s="25">
        <v>0</v>
      </c>
      <c r="BD21" s="25">
        <v>0</v>
      </c>
    </row>
    <row r="22" spans="1:56" x14ac:dyDescent="0.25">
      <c r="A22" s="24">
        <f t="shared" ref="A22:A32" si="0">A21+1</f>
        <v>17</v>
      </c>
      <c r="B22" s="67">
        <v>43923</v>
      </c>
      <c r="C22" s="24" t="s">
        <v>523</v>
      </c>
      <c r="D22" s="69" t="s">
        <v>523</v>
      </c>
      <c r="E22" s="68" t="s">
        <v>537</v>
      </c>
      <c r="F22" s="67">
        <v>43862</v>
      </c>
      <c r="G22" s="24" t="s">
        <v>528</v>
      </c>
      <c r="H22" s="24" t="s">
        <v>529</v>
      </c>
      <c r="I22" s="25">
        <v>0</v>
      </c>
      <c r="J22" s="25">
        <v>0</v>
      </c>
      <c r="K22" s="25">
        <v>0</v>
      </c>
      <c r="L22" s="25">
        <v>0</v>
      </c>
      <c r="M22" s="25">
        <v>0</v>
      </c>
      <c r="N22" s="25">
        <v>0</v>
      </c>
      <c r="O22" s="25">
        <v>0</v>
      </c>
      <c r="P22" s="25">
        <v>0</v>
      </c>
      <c r="Q22" s="25">
        <v>0</v>
      </c>
      <c r="R22" s="25">
        <v>240</v>
      </c>
      <c r="S22" s="25">
        <v>0</v>
      </c>
      <c r="T22" s="25">
        <v>240</v>
      </c>
      <c r="U22" s="25">
        <v>0</v>
      </c>
      <c r="V22" s="25">
        <v>0</v>
      </c>
      <c r="W22" s="25">
        <v>0</v>
      </c>
      <c r="X22" s="25">
        <v>240</v>
      </c>
      <c r="Y22" s="25">
        <v>0</v>
      </c>
      <c r="Z22" s="25">
        <v>240</v>
      </c>
      <c r="AA22" s="25">
        <v>0</v>
      </c>
      <c r="AB22" s="25">
        <v>0</v>
      </c>
      <c r="AC22" s="25">
        <v>0</v>
      </c>
      <c r="AD22" s="25">
        <v>0</v>
      </c>
      <c r="AE22" s="25">
        <v>0</v>
      </c>
      <c r="AF22" s="25">
        <v>0</v>
      </c>
      <c r="AG22" s="25">
        <v>0</v>
      </c>
      <c r="AH22" s="25">
        <v>0</v>
      </c>
      <c r="AI22" s="25">
        <v>9502</v>
      </c>
      <c r="AJ22" s="25">
        <v>0</v>
      </c>
      <c r="AK22" s="25">
        <v>0</v>
      </c>
      <c r="AL22" s="25">
        <v>9502</v>
      </c>
      <c r="AM22" s="25">
        <v>19004</v>
      </c>
      <c r="AN22" s="25">
        <v>0</v>
      </c>
      <c r="AO22" s="25">
        <v>19004</v>
      </c>
      <c r="AP22" s="25">
        <v>0</v>
      </c>
      <c r="AQ22" s="25">
        <v>0</v>
      </c>
      <c r="AR22" s="25">
        <v>38008</v>
      </c>
      <c r="AS22" s="25">
        <v>9502</v>
      </c>
      <c r="AT22" s="25">
        <v>0</v>
      </c>
      <c r="AU22" s="25">
        <v>9502</v>
      </c>
      <c r="AV22" s="25">
        <v>0</v>
      </c>
      <c r="AW22" s="25">
        <v>0</v>
      </c>
      <c r="AX22" s="25">
        <v>19004</v>
      </c>
      <c r="AY22" s="25">
        <v>0</v>
      </c>
      <c r="AZ22" s="25">
        <v>0</v>
      </c>
      <c r="BA22" s="25">
        <v>0</v>
      </c>
      <c r="BB22" s="25">
        <v>0</v>
      </c>
      <c r="BC22" s="25">
        <v>0</v>
      </c>
      <c r="BD22" s="25">
        <v>0</v>
      </c>
    </row>
    <row r="23" spans="1:56" x14ac:dyDescent="0.25">
      <c r="A23" s="24">
        <f t="shared" si="0"/>
        <v>18</v>
      </c>
      <c r="B23" s="67">
        <v>44125</v>
      </c>
      <c r="C23" s="24">
        <v>0.45678240740740739</v>
      </c>
      <c r="D23" s="69">
        <v>44125</v>
      </c>
      <c r="E23" s="68">
        <v>2636985014</v>
      </c>
      <c r="F23" s="67" t="s">
        <v>523</v>
      </c>
      <c r="G23" s="24" t="s">
        <v>525</v>
      </c>
      <c r="H23" s="24" t="s">
        <v>526</v>
      </c>
      <c r="I23" s="25">
        <v>0</v>
      </c>
      <c r="J23" s="25">
        <v>0</v>
      </c>
      <c r="K23" s="25">
        <v>0</v>
      </c>
      <c r="L23" s="25">
        <v>0</v>
      </c>
      <c r="M23" s="25">
        <v>0</v>
      </c>
      <c r="N23" s="25">
        <v>0</v>
      </c>
      <c r="O23" s="25">
        <v>0</v>
      </c>
      <c r="P23" s="25">
        <v>0</v>
      </c>
      <c r="Q23" s="25">
        <v>0</v>
      </c>
      <c r="R23" s="25">
        <v>600</v>
      </c>
      <c r="S23" s="25">
        <v>0</v>
      </c>
      <c r="T23" s="25">
        <v>600</v>
      </c>
      <c r="U23" s="25">
        <v>0</v>
      </c>
      <c r="V23" s="25">
        <v>0</v>
      </c>
      <c r="W23" s="25">
        <v>0</v>
      </c>
      <c r="X23" s="25">
        <v>600</v>
      </c>
      <c r="Y23" s="25">
        <v>0</v>
      </c>
      <c r="Z23" s="25">
        <v>600</v>
      </c>
      <c r="AA23" s="25">
        <v>0</v>
      </c>
      <c r="AB23" s="25">
        <v>0</v>
      </c>
      <c r="AC23" s="25">
        <v>0</v>
      </c>
      <c r="AD23" s="25">
        <v>0</v>
      </c>
      <c r="AE23" s="25">
        <v>0</v>
      </c>
      <c r="AF23" s="25">
        <v>0</v>
      </c>
      <c r="AG23" s="25">
        <v>0</v>
      </c>
      <c r="AH23" s="25">
        <v>0</v>
      </c>
      <c r="AI23" s="25">
        <v>9502</v>
      </c>
      <c r="AJ23" s="25">
        <v>0</v>
      </c>
      <c r="AK23" s="25">
        <v>0</v>
      </c>
      <c r="AL23" s="25">
        <v>9502</v>
      </c>
      <c r="AM23" s="25">
        <v>19004</v>
      </c>
      <c r="AN23" s="25">
        <v>0</v>
      </c>
      <c r="AO23" s="25">
        <v>19004</v>
      </c>
      <c r="AP23" s="25">
        <v>600</v>
      </c>
      <c r="AQ23" s="25">
        <v>0</v>
      </c>
      <c r="AR23" s="25">
        <v>38608</v>
      </c>
      <c r="AS23" s="25">
        <v>9502</v>
      </c>
      <c r="AT23" s="25">
        <v>0</v>
      </c>
      <c r="AU23" s="25">
        <v>9502</v>
      </c>
      <c r="AV23" s="25">
        <v>600</v>
      </c>
      <c r="AW23" s="25">
        <v>0</v>
      </c>
      <c r="AX23" s="25">
        <v>19604</v>
      </c>
      <c r="AY23" s="25">
        <v>0</v>
      </c>
      <c r="AZ23" s="25">
        <v>0</v>
      </c>
      <c r="BA23" s="25">
        <v>0</v>
      </c>
      <c r="BB23" s="25">
        <v>0</v>
      </c>
      <c r="BC23" s="25">
        <v>0</v>
      </c>
      <c r="BD23" s="25">
        <v>0</v>
      </c>
    </row>
    <row r="24" spans="1:56" x14ac:dyDescent="0.25">
      <c r="A24" s="24">
        <f t="shared" si="0"/>
        <v>19</v>
      </c>
      <c r="B24" s="67">
        <v>44126</v>
      </c>
      <c r="C24" s="24" t="s">
        <v>523</v>
      </c>
      <c r="D24" s="69" t="s">
        <v>523</v>
      </c>
      <c r="E24" s="68" t="s">
        <v>538</v>
      </c>
      <c r="F24" s="67">
        <v>44044</v>
      </c>
      <c r="G24" s="24" t="s">
        <v>528</v>
      </c>
      <c r="H24" s="24" t="s">
        <v>529</v>
      </c>
      <c r="I24" s="25">
        <v>0</v>
      </c>
      <c r="J24" s="25">
        <v>0</v>
      </c>
      <c r="K24" s="25">
        <v>0</v>
      </c>
      <c r="L24" s="25">
        <v>0</v>
      </c>
      <c r="M24" s="25">
        <v>0</v>
      </c>
      <c r="N24" s="25">
        <v>0</v>
      </c>
      <c r="O24" s="25">
        <v>0</v>
      </c>
      <c r="P24" s="25">
        <v>0</v>
      </c>
      <c r="Q24" s="25">
        <v>0</v>
      </c>
      <c r="R24" s="25">
        <v>600</v>
      </c>
      <c r="S24" s="25">
        <v>0</v>
      </c>
      <c r="T24" s="25">
        <v>600</v>
      </c>
      <c r="U24" s="25">
        <v>0</v>
      </c>
      <c r="V24" s="25">
        <v>0</v>
      </c>
      <c r="W24" s="25">
        <v>0</v>
      </c>
      <c r="X24" s="25">
        <v>600</v>
      </c>
      <c r="Y24" s="25">
        <v>0</v>
      </c>
      <c r="Z24" s="25">
        <v>600</v>
      </c>
      <c r="AA24" s="25">
        <v>0</v>
      </c>
      <c r="AB24" s="25">
        <v>0</v>
      </c>
      <c r="AC24" s="25">
        <v>0</v>
      </c>
      <c r="AD24" s="25">
        <v>0</v>
      </c>
      <c r="AE24" s="25">
        <v>0</v>
      </c>
      <c r="AF24" s="25">
        <v>0</v>
      </c>
      <c r="AG24" s="25">
        <v>0</v>
      </c>
      <c r="AH24" s="25">
        <v>0</v>
      </c>
      <c r="AI24" s="25">
        <v>9502</v>
      </c>
      <c r="AJ24" s="25">
        <v>0</v>
      </c>
      <c r="AK24" s="25">
        <v>0</v>
      </c>
      <c r="AL24" s="25">
        <v>9502</v>
      </c>
      <c r="AM24" s="25">
        <v>19004</v>
      </c>
      <c r="AN24" s="25">
        <v>0</v>
      </c>
      <c r="AO24" s="25">
        <v>19004</v>
      </c>
      <c r="AP24" s="25">
        <v>0</v>
      </c>
      <c r="AQ24" s="25">
        <v>0</v>
      </c>
      <c r="AR24" s="25">
        <v>38008</v>
      </c>
      <c r="AS24" s="25">
        <v>9502</v>
      </c>
      <c r="AT24" s="25">
        <v>0</v>
      </c>
      <c r="AU24" s="25">
        <v>9502</v>
      </c>
      <c r="AV24" s="25">
        <v>0</v>
      </c>
      <c r="AW24" s="25">
        <v>0</v>
      </c>
      <c r="AX24" s="25">
        <v>19004</v>
      </c>
      <c r="AY24" s="25">
        <v>0</v>
      </c>
      <c r="AZ24" s="25">
        <v>0</v>
      </c>
      <c r="BA24" s="25">
        <v>0</v>
      </c>
      <c r="BB24" s="25">
        <v>0</v>
      </c>
      <c r="BC24" s="25">
        <v>0</v>
      </c>
      <c r="BD24" s="25">
        <v>0</v>
      </c>
    </row>
    <row r="25" spans="1:56" x14ac:dyDescent="0.25">
      <c r="A25" s="24">
        <f t="shared" si="0"/>
        <v>20</v>
      </c>
      <c r="B25" s="67">
        <v>44126</v>
      </c>
      <c r="C25" s="24">
        <v>0.42224537037037035</v>
      </c>
      <c r="D25" s="69">
        <v>44126</v>
      </c>
      <c r="E25" s="68">
        <v>2639955600</v>
      </c>
      <c r="F25" s="67" t="s">
        <v>523</v>
      </c>
      <c r="G25" s="24" t="s">
        <v>525</v>
      </c>
      <c r="H25" s="24" t="s">
        <v>526</v>
      </c>
      <c r="I25" s="25">
        <v>0</v>
      </c>
      <c r="J25" s="25">
        <v>0</v>
      </c>
      <c r="K25" s="25">
        <v>0</v>
      </c>
      <c r="L25" s="25">
        <v>0</v>
      </c>
      <c r="M25" s="25">
        <v>0</v>
      </c>
      <c r="N25" s="25">
        <v>0</v>
      </c>
      <c r="O25" s="25">
        <v>0</v>
      </c>
      <c r="P25" s="25">
        <v>0</v>
      </c>
      <c r="Q25" s="25">
        <v>0</v>
      </c>
      <c r="R25" s="25">
        <v>210</v>
      </c>
      <c r="S25" s="25">
        <v>0</v>
      </c>
      <c r="T25" s="25">
        <v>210</v>
      </c>
      <c r="U25" s="25">
        <v>0</v>
      </c>
      <c r="V25" s="25">
        <v>0</v>
      </c>
      <c r="W25" s="25">
        <v>0</v>
      </c>
      <c r="X25" s="25">
        <v>210</v>
      </c>
      <c r="Y25" s="25">
        <v>0</v>
      </c>
      <c r="Z25" s="25">
        <v>210</v>
      </c>
      <c r="AA25" s="25">
        <v>0</v>
      </c>
      <c r="AB25" s="25">
        <v>0</v>
      </c>
      <c r="AC25" s="25">
        <v>0</v>
      </c>
      <c r="AD25" s="25">
        <v>0</v>
      </c>
      <c r="AE25" s="25">
        <v>0</v>
      </c>
      <c r="AF25" s="25">
        <v>0</v>
      </c>
      <c r="AG25" s="25">
        <v>0</v>
      </c>
      <c r="AH25" s="25">
        <v>0</v>
      </c>
      <c r="AI25" s="25">
        <v>9502</v>
      </c>
      <c r="AJ25" s="25">
        <v>0</v>
      </c>
      <c r="AK25" s="25">
        <v>0</v>
      </c>
      <c r="AL25" s="25">
        <v>9502</v>
      </c>
      <c r="AM25" s="25">
        <v>19004</v>
      </c>
      <c r="AN25" s="25">
        <v>0</v>
      </c>
      <c r="AO25" s="25">
        <v>19004</v>
      </c>
      <c r="AP25" s="25">
        <v>210</v>
      </c>
      <c r="AQ25" s="25">
        <v>0</v>
      </c>
      <c r="AR25" s="25">
        <v>38218</v>
      </c>
      <c r="AS25" s="25">
        <v>9502</v>
      </c>
      <c r="AT25" s="25">
        <v>0</v>
      </c>
      <c r="AU25" s="25">
        <v>9502</v>
      </c>
      <c r="AV25" s="25">
        <v>210</v>
      </c>
      <c r="AW25" s="25">
        <v>0</v>
      </c>
      <c r="AX25" s="25">
        <v>19214</v>
      </c>
      <c r="AY25" s="25">
        <v>0</v>
      </c>
      <c r="AZ25" s="25">
        <v>0</v>
      </c>
      <c r="BA25" s="25">
        <v>0</v>
      </c>
      <c r="BB25" s="25">
        <v>0</v>
      </c>
      <c r="BC25" s="25">
        <v>0</v>
      </c>
      <c r="BD25" s="25">
        <v>0</v>
      </c>
    </row>
    <row r="26" spans="1:56" x14ac:dyDescent="0.25">
      <c r="A26" s="24">
        <f t="shared" si="0"/>
        <v>21</v>
      </c>
      <c r="B26" s="67">
        <v>44126</v>
      </c>
      <c r="C26" s="24" t="s">
        <v>523</v>
      </c>
      <c r="D26" s="69" t="s">
        <v>523</v>
      </c>
      <c r="E26" s="68" t="s">
        <v>539</v>
      </c>
      <c r="F26" s="67">
        <v>44075</v>
      </c>
      <c r="G26" s="24" t="s">
        <v>528</v>
      </c>
      <c r="H26" s="24" t="s">
        <v>529</v>
      </c>
      <c r="I26" s="25">
        <v>0</v>
      </c>
      <c r="J26" s="25">
        <v>0</v>
      </c>
      <c r="K26" s="25">
        <v>0</v>
      </c>
      <c r="L26" s="25">
        <v>0</v>
      </c>
      <c r="M26" s="25">
        <v>0</v>
      </c>
      <c r="N26" s="25">
        <v>0</v>
      </c>
      <c r="O26" s="25">
        <v>0</v>
      </c>
      <c r="P26" s="25">
        <v>0</v>
      </c>
      <c r="Q26" s="25">
        <v>0</v>
      </c>
      <c r="R26" s="25">
        <v>210</v>
      </c>
      <c r="S26" s="25">
        <v>0</v>
      </c>
      <c r="T26" s="25">
        <v>210</v>
      </c>
      <c r="U26" s="25">
        <v>0</v>
      </c>
      <c r="V26" s="25">
        <v>0</v>
      </c>
      <c r="W26" s="25">
        <v>0</v>
      </c>
      <c r="X26" s="25">
        <v>210</v>
      </c>
      <c r="Y26" s="25">
        <v>0</v>
      </c>
      <c r="Z26" s="25">
        <v>210</v>
      </c>
      <c r="AA26" s="25">
        <v>0</v>
      </c>
      <c r="AB26" s="25">
        <v>0</v>
      </c>
      <c r="AC26" s="25">
        <v>0</v>
      </c>
      <c r="AD26" s="25">
        <v>0</v>
      </c>
      <c r="AE26" s="25">
        <v>0</v>
      </c>
      <c r="AF26" s="25">
        <v>0</v>
      </c>
      <c r="AG26" s="25">
        <v>0</v>
      </c>
      <c r="AH26" s="25">
        <v>0</v>
      </c>
      <c r="AI26" s="25">
        <v>9502</v>
      </c>
      <c r="AJ26" s="25">
        <v>0</v>
      </c>
      <c r="AK26" s="25">
        <v>0</v>
      </c>
      <c r="AL26" s="25">
        <v>9502</v>
      </c>
      <c r="AM26" s="25">
        <v>19004</v>
      </c>
      <c r="AN26" s="25">
        <v>0</v>
      </c>
      <c r="AO26" s="25">
        <v>19004</v>
      </c>
      <c r="AP26" s="25">
        <v>0</v>
      </c>
      <c r="AQ26" s="25">
        <v>0</v>
      </c>
      <c r="AR26" s="25">
        <v>38008</v>
      </c>
      <c r="AS26" s="25">
        <v>9502</v>
      </c>
      <c r="AT26" s="25">
        <v>0</v>
      </c>
      <c r="AU26" s="25">
        <v>9502</v>
      </c>
      <c r="AV26" s="25">
        <v>0</v>
      </c>
      <c r="AW26" s="25">
        <v>0</v>
      </c>
      <c r="AX26" s="25">
        <v>19004</v>
      </c>
      <c r="AY26" s="25">
        <v>0</v>
      </c>
      <c r="AZ26" s="25">
        <v>0</v>
      </c>
      <c r="BA26" s="25">
        <v>0</v>
      </c>
      <c r="BB26" s="25">
        <v>0</v>
      </c>
      <c r="BC26" s="25">
        <v>0</v>
      </c>
      <c r="BD26" s="25">
        <v>0</v>
      </c>
    </row>
    <row r="27" spans="1:56" x14ac:dyDescent="0.25">
      <c r="A27" s="24">
        <f t="shared" si="0"/>
        <v>22</v>
      </c>
      <c r="B27" s="67">
        <v>44397</v>
      </c>
      <c r="C27" s="24" t="s">
        <v>523</v>
      </c>
      <c r="D27" s="67" t="s">
        <v>523</v>
      </c>
      <c r="E27" s="24" t="s">
        <v>540</v>
      </c>
      <c r="F27" s="67">
        <v>44348</v>
      </c>
      <c r="G27" s="24" t="s">
        <v>528</v>
      </c>
      <c r="H27" s="24" t="s">
        <v>529</v>
      </c>
      <c r="I27" s="25">
        <v>0</v>
      </c>
      <c r="J27" s="25">
        <v>0</v>
      </c>
      <c r="K27" s="25">
        <v>0</v>
      </c>
      <c r="L27" s="25">
        <v>0</v>
      </c>
      <c r="M27" s="25">
        <v>0</v>
      </c>
      <c r="N27" s="25">
        <v>0</v>
      </c>
      <c r="O27" s="25">
        <v>4042</v>
      </c>
      <c r="P27" s="25">
        <v>0</v>
      </c>
      <c r="Q27" s="25">
        <v>0</v>
      </c>
      <c r="R27" s="25">
        <v>0</v>
      </c>
      <c r="S27" s="25">
        <v>0</v>
      </c>
      <c r="T27" s="25">
        <v>4042</v>
      </c>
      <c r="U27" s="25">
        <v>4042</v>
      </c>
      <c r="V27" s="25">
        <v>0</v>
      </c>
      <c r="W27" s="25">
        <v>0</v>
      </c>
      <c r="X27" s="25">
        <v>0</v>
      </c>
      <c r="Y27" s="25">
        <v>0</v>
      </c>
      <c r="Z27" s="25">
        <v>4042</v>
      </c>
      <c r="AA27" s="25">
        <v>0</v>
      </c>
      <c r="AB27" s="25">
        <v>0</v>
      </c>
      <c r="AC27" s="25">
        <v>0</v>
      </c>
      <c r="AD27" s="25">
        <v>0</v>
      </c>
      <c r="AE27" s="25">
        <v>0</v>
      </c>
      <c r="AF27" s="25">
        <v>0</v>
      </c>
      <c r="AG27" s="25">
        <v>0</v>
      </c>
      <c r="AH27" s="25">
        <v>0</v>
      </c>
      <c r="AI27" s="25">
        <v>9502</v>
      </c>
      <c r="AJ27" s="25">
        <v>0</v>
      </c>
      <c r="AK27" s="25">
        <v>0</v>
      </c>
      <c r="AL27" s="25">
        <v>9502</v>
      </c>
      <c r="AM27" s="25">
        <v>14962</v>
      </c>
      <c r="AN27" s="25">
        <v>0</v>
      </c>
      <c r="AO27" s="25">
        <v>19004</v>
      </c>
      <c r="AP27" s="25">
        <v>0</v>
      </c>
      <c r="AQ27" s="25">
        <v>0</v>
      </c>
      <c r="AR27" s="25">
        <v>33966</v>
      </c>
      <c r="AS27" s="25">
        <v>5460</v>
      </c>
      <c r="AT27" s="25">
        <v>0</v>
      </c>
      <c r="AU27" s="25">
        <v>9502</v>
      </c>
      <c r="AV27" s="25">
        <v>0</v>
      </c>
      <c r="AW27" s="25">
        <v>0</v>
      </c>
      <c r="AX27" s="25">
        <v>14962</v>
      </c>
      <c r="AY27" s="25">
        <v>0</v>
      </c>
      <c r="AZ27" s="25">
        <v>0</v>
      </c>
      <c r="BA27" s="25">
        <v>0</v>
      </c>
      <c r="BB27" s="25">
        <v>0</v>
      </c>
      <c r="BC27" s="25">
        <v>0</v>
      </c>
      <c r="BD27" s="25">
        <v>0</v>
      </c>
    </row>
    <row r="28" spans="1:56" x14ac:dyDescent="0.25">
      <c r="A28" s="24">
        <f t="shared" si="0"/>
        <v>23</v>
      </c>
      <c r="B28" s="67">
        <v>44580</v>
      </c>
      <c r="C28" s="24" t="s">
        <v>523</v>
      </c>
      <c r="D28" s="67" t="s">
        <v>523</v>
      </c>
      <c r="E28" s="24" t="s">
        <v>541</v>
      </c>
      <c r="F28" s="67">
        <v>44531</v>
      </c>
      <c r="G28" s="24" t="s">
        <v>528</v>
      </c>
      <c r="H28" s="24" t="s">
        <v>529</v>
      </c>
      <c r="I28" s="25">
        <v>0</v>
      </c>
      <c r="J28" s="25">
        <v>0</v>
      </c>
      <c r="K28" s="25">
        <v>0</v>
      </c>
      <c r="L28" s="25">
        <v>0</v>
      </c>
      <c r="M28" s="25">
        <v>0</v>
      </c>
      <c r="N28" s="25">
        <v>0</v>
      </c>
      <c r="O28" s="25">
        <v>791</v>
      </c>
      <c r="P28" s="25">
        <v>0</v>
      </c>
      <c r="Q28" s="25">
        <v>0</v>
      </c>
      <c r="R28" s="25">
        <v>0</v>
      </c>
      <c r="S28" s="25">
        <v>0</v>
      </c>
      <c r="T28" s="25">
        <v>791</v>
      </c>
      <c r="U28" s="25">
        <v>791</v>
      </c>
      <c r="V28" s="25">
        <v>0</v>
      </c>
      <c r="W28" s="25">
        <v>0</v>
      </c>
      <c r="X28" s="25">
        <v>0</v>
      </c>
      <c r="Y28" s="25">
        <v>0</v>
      </c>
      <c r="Z28" s="25">
        <v>791</v>
      </c>
      <c r="AA28" s="25">
        <v>0</v>
      </c>
      <c r="AB28" s="25">
        <v>0</v>
      </c>
      <c r="AC28" s="25">
        <v>0</v>
      </c>
      <c r="AD28" s="25">
        <v>0</v>
      </c>
      <c r="AE28" s="25">
        <v>0</v>
      </c>
      <c r="AF28" s="25">
        <v>0</v>
      </c>
      <c r="AG28" s="25">
        <v>0</v>
      </c>
      <c r="AH28" s="25">
        <v>0</v>
      </c>
      <c r="AI28" s="25">
        <v>9502</v>
      </c>
      <c r="AJ28" s="25">
        <v>0</v>
      </c>
      <c r="AK28" s="25">
        <v>0</v>
      </c>
      <c r="AL28" s="25">
        <v>9502</v>
      </c>
      <c r="AM28" s="25">
        <v>14171</v>
      </c>
      <c r="AN28" s="25">
        <v>0</v>
      </c>
      <c r="AO28" s="25">
        <v>19004</v>
      </c>
      <c r="AP28" s="25">
        <v>0</v>
      </c>
      <c r="AQ28" s="25">
        <v>0</v>
      </c>
      <c r="AR28" s="25">
        <v>33175</v>
      </c>
      <c r="AS28" s="25">
        <v>4669</v>
      </c>
      <c r="AT28" s="25">
        <v>0</v>
      </c>
      <c r="AU28" s="25">
        <v>9502</v>
      </c>
      <c r="AV28" s="25">
        <v>0</v>
      </c>
      <c r="AW28" s="25">
        <v>0</v>
      </c>
      <c r="AX28" s="25">
        <v>14171</v>
      </c>
      <c r="AY28" s="25">
        <v>0</v>
      </c>
      <c r="AZ28" s="25">
        <v>0</v>
      </c>
      <c r="BA28" s="25">
        <v>0</v>
      </c>
      <c r="BB28" s="25">
        <v>0</v>
      </c>
      <c r="BC28" s="25">
        <v>0</v>
      </c>
      <c r="BD28" s="25">
        <v>0</v>
      </c>
    </row>
    <row r="29" spans="1:56" x14ac:dyDescent="0.25">
      <c r="A29" s="24">
        <f t="shared" si="0"/>
        <v>24</v>
      </c>
      <c r="B29" s="67">
        <v>44600</v>
      </c>
      <c r="C29" s="24">
        <v>0.59115740740740741</v>
      </c>
      <c r="D29" s="67">
        <v>44600</v>
      </c>
      <c r="E29" s="24" t="s">
        <v>542</v>
      </c>
      <c r="F29" s="67" t="s">
        <v>523</v>
      </c>
      <c r="G29" s="24" t="s">
        <v>525</v>
      </c>
      <c r="H29" s="24" t="s">
        <v>526</v>
      </c>
      <c r="I29" s="25">
        <v>0</v>
      </c>
      <c r="J29" s="25">
        <v>0</v>
      </c>
      <c r="K29" s="25">
        <v>0</v>
      </c>
      <c r="L29" s="25">
        <v>0</v>
      </c>
      <c r="M29" s="25">
        <v>0</v>
      </c>
      <c r="N29" s="25">
        <v>0</v>
      </c>
      <c r="O29" s="25">
        <v>34261</v>
      </c>
      <c r="P29" s="25">
        <v>0</v>
      </c>
      <c r="Q29" s="25">
        <v>0</v>
      </c>
      <c r="R29" s="25">
        <v>0</v>
      </c>
      <c r="S29" s="25">
        <v>0</v>
      </c>
      <c r="T29" s="25">
        <v>34261</v>
      </c>
      <c r="U29" s="25">
        <v>34261</v>
      </c>
      <c r="V29" s="25">
        <v>0</v>
      </c>
      <c r="W29" s="25">
        <v>0</v>
      </c>
      <c r="X29" s="25">
        <v>0</v>
      </c>
      <c r="Y29" s="25">
        <v>0</v>
      </c>
      <c r="Z29" s="25">
        <v>34261</v>
      </c>
      <c r="AA29" s="25">
        <v>0</v>
      </c>
      <c r="AB29" s="25">
        <v>0</v>
      </c>
      <c r="AC29" s="25">
        <v>0</v>
      </c>
      <c r="AD29" s="25">
        <v>0</v>
      </c>
      <c r="AE29" s="25">
        <v>0</v>
      </c>
      <c r="AF29" s="25">
        <v>0</v>
      </c>
      <c r="AG29" s="25">
        <v>0</v>
      </c>
      <c r="AH29" s="25">
        <v>0</v>
      </c>
      <c r="AI29" s="25">
        <v>9502</v>
      </c>
      <c r="AJ29" s="25">
        <v>0</v>
      </c>
      <c r="AK29" s="25">
        <v>0</v>
      </c>
      <c r="AL29" s="25">
        <v>9502</v>
      </c>
      <c r="AM29" s="25">
        <v>48432</v>
      </c>
      <c r="AN29" s="25">
        <v>0</v>
      </c>
      <c r="AO29" s="25">
        <v>19004</v>
      </c>
      <c r="AP29" s="25">
        <v>0</v>
      </c>
      <c r="AQ29" s="25">
        <v>0</v>
      </c>
      <c r="AR29" s="25">
        <v>67436</v>
      </c>
      <c r="AS29" s="25">
        <v>38930</v>
      </c>
      <c r="AT29" s="25">
        <v>0</v>
      </c>
      <c r="AU29" s="25">
        <v>9502</v>
      </c>
      <c r="AV29" s="25">
        <v>0</v>
      </c>
      <c r="AW29" s="25">
        <v>0</v>
      </c>
      <c r="AX29" s="25">
        <v>48432</v>
      </c>
      <c r="AY29" s="25">
        <v>0</v>
      </c>
      <c r="AZ29" s="25">
        <v>0</v>
      </c>
      <c r="BA29" s="25">
        <v>0</v>
      </c>
      <c r="BB29" s="25">
        <v>0</v>
      </c>
      <c r="BC29" s="25">
        <v>0</v>
      </c>
      <c r="BD29" s="25">
        <v>0</v>
      </c>
    </row>
    <row r="30" spans="1:56" x14ac:dyDescent="0.25">
      <c r="A30" s="24">
        <f t="shared" si="0"/>
        <v>25</v>
      </c>
      <c r="B30" s="67">
        <v>44600</v>
      </c>
      <c r="C30" s="24" t="s">
        <v>523</v>
      </c>
      <c r="D30" s="67" t="s">
        <v>523</v>
      </c>
      <c r="E30" s="24" t="s">
        <v>543</v>
      </c>
      <c r="F30" s="67">
        <v>44256</v>
      </c>
      <c r="G30" s="24" t="s">
        <v>544</v>
      </c>
      <c r="H30" s="24" t="s">
        <v>529</v>
      </c>
      <c r="I30" s="25">
        <v>0</v>
      </c>
      <c r="J30" s="25">
        <v>0</v>
      </c>
      <c r="K30" s="25">
        <v>0</v>
      </c>
      <c r="L30" s="25">
        <v>0</v>
      </c>
      <c r="M30" s="25">
        <v>0</v>
      </c>
      <c r="N30" s="25">
        <v>0</v>
      </c>
      <c r="O30" s="25">
        <v>34261</v>
      </c>
      <c r="P30" s="25">
        <v>0</v>
      </c>
      <c r="Q30" s="25">
        <v>0</v>
      </c>
      <c r="R30" s="25">
        <v>0</v>
      </c>
      <c r="S30" s="25">
        <v>0</v>
      </c>
      <c r="T30" s="25">
        <v>34261</v>
      </c>
      <c r="U30" s="25">
        <v>34261</v>
      </c>
      <c r="V30" s="25">
        <v>0</v>
      </c>
      <c r="W30" s="25">
        <v>0</v>
      </c>
      <c r="X30" s="25">
        <v>0</v>
      </c>
      <c r="Y30" s="25">
        <v>0</v>
      </c>
      <c r="Z30" s="25">
        <v>34261</v>
      </c>
      <c r="AA30" s="25">
        <v>0</v>
      </c>
      <c r="AB30" s="25">
        <v>0</v>
      </c>
      <c r="AC30" s="25">
        <v>0</v>
      </c>
      <c r="AD30" s="25">
        <v>0</v>
      </c>
      <c r="AE30" s="25">
        <v>0</v>
      </c>
      <c r="AF30" s="25">
        <v>0</v>
      </c>
      <c r="AG30" s="25">
        <v>0</v>
      </c>
      <c r="AH30" s="25">
        <v>0</v>
      </c>
      <c r="AI30" s="25">
        <v>9502</v>
      </c>
      <c r="AJ30" s="25">
        <v>0</v>
      </c>
      <c r="AK30" s="25">
        <v>0</v>
      </c>
      <c r="AL30" s="25">
        <v>9502</v>
      </c>
      <c r="AM30" s="25">
        <v>14171</v>
      </c>
      <c r="AN30" s="25">
        <v>0</v>
      </c>
      <c r="AO30" s="25">
        <v>19004</v>
      </c>
      <c r="AP30" s="25">
        <v>0</v>
      </c>
      <c r="AQ30" s="25">
        <v>0</v>
      </c>
      <c r="AR30" s="25">
        <v>33175</v>
      </c>
      <c r="AS30" s="25">
        <v>4669</v>
      </c>
      <c r="AT30" s="25">
        <v>0</v>
      </c>
      <c r="AU30" s="25">
        <v>9502</v>
      </c>
      <c r="AV30" s="25">
        <v>0</v>
      </c>
      <c r="AW30" s="25">
        <v>0</v>
      </c>
      <c r="AX30" s="25">
        <v>14171</v>
      </c>
      <c r="AY30" s="25">
        <v>0</v>
      </c>
      <c r="AZ30" s="25">
        <v>0</v>
      </c>
      <c r="BA30" s="25">
        <v>0</v>
      </c>
      <c r="BB30" s="25">
        <v>0</v>
      </c>
      <c r="BC30" s="25">
        <v>0</v>
      </c>
      <c r="BD30" s="25">
        <v>0</v>
      </c>
    </row>
    <row r="31" spans="1:56" x14ac:dyDescent="0.25">
      <c r="A31" s="24">
        <f t="shared" si="0"/>
        <v>26</v>
      </c>
      <c r="B31" s="67">
        <v>44610</v>
      </c>
      <c r="C31" s="24" t="s">
        <v>523</v>
      </c>
      <c r="D31" s="67" t="s">
        <v>523</v>
      </c>
      <c r="E31" s="24" t="s">
        <v>545</v>
      </c>
      <c r="F31" s="67">
        <v>44562</v>
      </c>
      <c r="G31" s="24" t="s">
        <v>528</v>
      </c>
      <c r="H31" s="24" t="s">
        <v>529</v>
      </c>
      <c r="I31" s="25">
        <v>0</v>
      </c>
      <c r="J31" s="25">
        <v>0</v>
      </c>
      <c r="K31" s="25">
        <v>0</v>
      </c>
      <c r="L31" s="25">
        <v>0</v>
      </c>
      <c r="M31" s="25">
        <v>0</v>
      </c>
      <c r="N31" s="25">
        <v>0</v>
      </c>
      <c r="O31" s="25">
        <v>936</v>
      </c>
      <c r="P31" s="25">
        <v>0</v>
      </c>
      <c r="Q31" s="25">
        <v>0</v>
      </c>
      <c r="R31" s="25">
        <v>0</v>
      </c>
      <c r="S31" s="25">
        <v>0</v>
      </c>
      <c r="T31" s="25">
        <v>936</v>
      </c>
      <c r="U31" s="25">
        <v>936</v>
      </c>
      <c r="V31" s="25">
        <v>0</v>
      </c>
      <c r="W31" s="25">
        <v>0</v>
      </c>
      <c r="X31" s="25">
        <v>0</v>
      </c>
      <c r="Y31" s="25">
        <v>0</v>
      </c>
      <c r="Z31" s="25">
        <v>936</v>
      </c>
      <c r="AA31" s="25">
        <v>0</v>
      </c>
      <c r="AB31" s="25">
        <v>0</v>
      </c>
      <c r="AC31" s="25">
        <v>0</v>
      </c>
      <c r="AD31" s="25">
        <v>0</v>
      </c>
      <c r="AE31" s="25">
        <v>0</v>
      </c>
      <c r="AF31" s="25">
        <v>0</v>
      </c>
      <c r="AG31" s="25">
        <v>0</v>
      </c>
      <c r="AH31" s="25">
        <v>0</v>
      </c>
      <c r="AI31" s="25">
        <v>9502</v>
      </c>
      <c r="AJ31" s="25">
        <v>0</v>
      </c>
      <c r="AK31" s="25">
        <v>0</v>
      </c>
      <c r="AL31" s="25">
        <v>9502</v>
      </c>
      <c r="AM31" s="25">
        <v>13235</v>
      </c>
      <c r="AN31" s="25">
        <v>0</v>
      </c>
      <c r="AO31" s="25">
        <v>19004</v>
      </c>
      <c r="AP31" s="25">
        <v>0</v>
      </c>
      <c r="AQ31" s="25">
        <v>0</v>
      </c>
      <c r="AR31" s="25">
        <v>32239</v>
      </c>
      <c r="AS31" s="25">
        <v>3733</v>
      </c>
      <c r="AT31" s="25">
        <v>0</v>
      </c>
      <c r="AU31" s="25">
        <v>9502</v>
      </c>
      <c r="AV31" s="25">
        <v>0</v>
      </c>
      <c r="AW31" s="25">
        <v>0</v>
      </c>
      <c r="AX31" s="25">
        <v>13235</v>
      </c>
      <c r="AY31" s="25">
        <v>0</v>
      </c>
      <c r="AZ31" s="25">
        <v>0</v>
      </c>
      <c r="BA31" s="25">
        <v>0</v>
      </c>
      <c r="BB31" s="25">
        <v>0</v>
      </c>
      <c r="BC31" s="25">
        <v>0</v>
      </c>
      <c r="BD31" s="25">
        <v>0</v>
      </c>
    </row>
    <row r="32" spans="1:56" x14ac:dyDescent="0.25">
      <c r="A32" s="24">
        <f t="shared" si="0"/>
        <v>27</v>
      </c>
      <c r="B32" s="67" t="s">
        <v>523</v>
      </c>
      <c r="C32" s="24" t="s">
        <v>523</v>
      </c>
      <c r="D32" s="67" t="s">
        <v>523</v>
      </c>
      <c r="E32" s="24" t="s">
        <v>523</v>
      </c>
      <c r="F32" s="67" t="s">
        <v>523</v>
      </c>
      <c r="G32" s="24" t="s">
        <v>536</v>
      </c>
      <c r="H32" s="24" t="s">
        <v>523</v>
      </c>
      <c r="I32" s="25" t="s">
        <v>523</v>
      </c>
      <c r="J32" s="25" t="s">
        <v>523</v>
      </c>
      <c r="K32" s="25" t="s">
        <v>523</v>
      </c>
      <c r="L32" s="25" t="s">
        <v>523</v>
      </c>
      <c r="M32" s="25" t="s">
        <v>523</v>
      </c>
      <c r="N32" s="25" t="s">
        <v>523</v>
      </c>
      <c r="O32" s="25" t="s">
        <v>523</v>
      </c>
      <c r="P32" s="25" t="s">
        <v>523</v>
      </c>
      <c r="Q32" s="25" t="s">
        <v>523</v>
      </c>
      <c r="R32" s="25" t="s">
        <v>523</v>
      </c>
      <c r="S32" s="25" t="s">
        <v>523</v>
      </c>
      <c r="T32" s="25" t="s">
        <v>523</v>
      </c>
      <c r="U32" s="25" t="s">
        <v>523</v>
      </c>
      <c r="V32" s="25" t="s">
        <v>523</v>
      </c>
      <c r="W32" s="25" t="s">
        <v>523</v>
      </c>
      <c r="X32" s="25" t="s">
        <v>523</v>
      </c>
      <c r="Y32" s="25" t="s">
        <v>523</v>
      </c>
      <c r="Z32" s="25" t="s">
        <v>523</v>
      </c>
      <c r="AA32" s="25" t="s">
        <v>523</v>
      </c>
      <c r="AB32" s="25" t="s">
        <v>523</v>
      </c>
      <c r="AC32" s="25" t="s">
        <v>523</v>
      </c>
      <c r="AD32" s="25" t="s">
        <v>523</v>
      </c>
      <c r="AE32" s="25" t="s">
        <v>523</v>
      </c>
      <c r="AF32" s="25" t="s">
        <v>523</v>
      </c>
      <c r="AG32" s="25">
        <v>0</v>
      </c>
      <c r="AH32" s="25">
        <v>0</v>
      </c>
      <c r="AI32" s="25">
        <v>9502</v>
      </c>
      <c r="AJ32" s="25">
        <v>0</v>
      </c>
      <c r="AK32" s="25">
        <v>0</v>
      </c>
      <c r="AL32" s="25">
        <v>9502</v>
      </c>
      <c r="AM32" s="25">
        <v>13235</v>
      </c>
      <c r="AN32" s="25">
        <v>0</v>
      </c>
      <c r="AO32" s="25">
        <v>19004</v>
      </c>
      <c r="AP32" s="25">
        <v>0</v>
      </c>
      <c r="AQ32" s="25">
        <v>0</v>
      </c>
      <c r="AR32" s="25">
        <v>32239</v>
      </c>
      <c r="AS32" s="25">
        <v>3733</v>
      </c>
      <c r="AT32" s="25">
        <v>0</v>
      </c>
      <c r="AU32" s="25">
        <v>9502</v>
      </c>
      <c r="AV32" s="25">
        <v>0</v>
      </c>
      <c r="AW32" s="25">
        <v>0</v>
      </c>
      <c r="AX32" s="25">
        <v>13235</v>
      </c>
      <c r="AY32" s="25">
        <v>0</v>
      </c>
      <c r="AZ32" s="25">
        <v>0</v>
      </c>
      <c r="BA32" s="25">
        <v>0</v>
      </c>
      <c r="BB32" s="25">
        <v>0</v>
      </c>
      <c r="BC32" s="25">
        <v>0</v>
      </c>
      <c r="BD32" s="25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D94BD-E7BA-4148-B12D-D083FAF00A4C}">
  <dimension ref="A1:Q34"/>
  <sheetViews>
    <sheetView workbookViewId="0">
      <selection activeCell="J3" sqref="J3"/>
    </sheetView>
  </sheetViews>
  <sheetFormatPr defaultRowHeight="15" x14ac:dyDescent="0.25"/>
  <cols>
    <col min="2" max="2" width="7.5703125" bestFit="1" customWidth="1"/>
    <col min="3" max="3" width="15" bestFit="1" customWidth="1"/>
    <col min="4" max="4" width="9" bestFit="1" customWidth="1"/>
    <col min="5" max="6" width="6.42578125" bestFit="1" customWidth="1"/>
    <col min="7" max="7" width="5.140625" bestFit="1" customWidth="1"/>
    <col min="8" max="8" width="15" bestFit="1" customWidth="1"/>
    <col min="9" max="9" width="9" bestFit="1" customWidth="1"/>
    <col min="10" max="11" width="6.42578125" bestFit="1" customWidth="1"/>
    <col min="12" max="12" width="5.140625" bestFit="1" customWidth="1"/>
    <col min="13" max="13" width="15" bestFit="1" customWidth="1"/>
    <col min="14" max="14" width="8.140625" bestFit="1" customWidth="1"/>
    <col min="15" max="16" width="7.140625" bestFit="1" customWidth="1"/>
    <col min="17" max="17" width="5.140625" bestFit="1" customWidth="1"/>
  </cols>
  <sheetData>
    <row r="1" spans="1:17" ht="15.75" thickBot="1" x14ac:dyDescent="0.3">
      <c r="B1" s="22"/>
      <c r="C1" s="59" t="s">
        <v>322</v>
      </c>
      <c r="D1" s="60"/>
      <c r="E1" s="60"/>
      <c r="F1" s="60"/>
      <c r="G1" s="61"/>
      <c r="H1" s="59" t="s">
        <v>323</v>
      </c>
      <c r="I1" s="60"/>
      <c r="J1" s="60"/>
      <c r="K1" s="60"/>
      <c r="L1" s="61"/>
      <c r="M1" s="59" t="s">
        <v>324</v>
      </c>
      <c r="N1" s="60"/>
      <c r="O1" s="60"/>
      <c r="P1" s="60"/>
      <c r="Q1" s="61"/>
    </row>
    <row r="2" spans="1:17" ht="15.75" thickBot="1" x14ac:dyDescent="0.3">
      <c r="A2" s="23" t="s">
        <v>486</v>
      </c>
      <c r="B2" s="23" t="s">
        <v>308</v>
      </c>
      <c r="C2" s="23" t="s">
        <v>485</v>
      </c>
      <c r="D2" s="23" t="s">
        <v>9</v>
      </c>
      <c r="E2" s="23" t="s">
        <v>10</v>
      </c>
      <c r="F2" s="23" t="s">
        <v>11</v>
      </c>
      <c r="G2" s="23" t="s">
        <v>12</v>
      </c>
      <c r="H2" s="23" t="s">
        <v>485</v>
      </c>
      <c r="I2" s="23" t="s">
        <v>9</v>
      </c>
      <c r="J2" s="23" t="s">
        <v>10</v>
      </c>
      <c r="K2" s="23" t="s">
        <v>11</v>
      </c>
      <c r="L2" s="23" t="s">
        <v>12</v>
      </c>
      <c r="M2" s="23" t="s">
        <v>485</v>
      </c>
      <c r="N2" s="23" t="s">
        <v>9</v>
      </c>
      <c r="O2" s="23" t="s">
        <v>10</v>
      </c>
      <c r="P2" s="23" t="s">
        <v>11</v>
      </c>
      <c r="Q2" s="23" t="s">
        <v>12</v>
      </c>
    </row>
    <row r="3" spans="1:17" x14ac:dyDescent="0.25">
      <c r="A3" s="39" t="s">
        <v>487</v>
      </c>
      <c r="B3" s="40" t="s">
        <v>179</v>
      </c>
      <c r="C3" s="41">
        <f>SUMIF(CONSO!$A:$A,'GSTR1 VS 3B SALES'!$B3,CONSO!K:K)</f>
        <v>899710</v>
      </c>
      <c r="D3" s="42">
        <f>SUMIF(CONSO!$A:$A,'GSTR1 VS 3B SALES'!$B3,CONSO!L:L)</f>
        <v>161947.80000000002</v>
      </c>
      <c r="E3" s="42">
        <f>SUMIF(CONSO!$A:$A,'GSTR1 VS 3B SALES'!$B3,CONSO!M:M)</f>
        <v>0</v>
      </c>
      <c r="F3" s="42">
        <f>SUMIF(CONSO!$A:$A,'GSTR1 VS 3B SALES'!$B3,CONSO!N:N)</f>
        <v>0</v>
      </c>
      <c r="G3" s="43">
        <f>SUMIF(CONSO!$A:$A,'GSTR1 VS 3B SALES'!$B3,CONSO!O:O)</f>
        <v>0</v>
      </c>
      <c r="H3" s="41">
        <f>SUMIF('GSTR3B-TAXABLE SUPPLIES'!$B:$B,'GSTR1 VS 3B SALES'!$B3,'GSTR3B-TAXABLE SUPPLIES'!E:E)</f>
        <v>899710</v>
      </c>
      <c r="I3" s="42">
        <f>SUMIF('GSTR3B-TAXABLE SUPPLIES'!$B:$B,'GSTR1 VS 3B SALES'!$B3,'GSTR3B-TAXABLE SUPPLIES'!F:F)</f>
        <v>161947.79999999999</v>
      </c>
      <c r="J3" s="42">
        <f>SUMIF('GSTR3B-TAXABLE SUPPLIES'!$B:$B,'GSTR1 VS 3B SALES'!$B3,'GSTR3B-TAXABLE SUPPLIES'!G:G)</f>
        <v>0</v>
      </c>
      <c r="K3" s="42">
        <f>SUMIF('GSTR3B-TAXABLE SUPPLIES'!$B:$B,'GSTR1 VS 3B SALES'!$B3,'GSTR3B-TAXABLE SUPPLIES'!H:H)</f>
        <v>0</v>
      </c>
      <c r="L3" s="43">
        <f>SUMIF('GSTR3B-TAXABLE SUPPLIES'!$B:$B,'GSTR1 VS 3B SALES'!$B3,'GSTR3B-TAXABLE SUPPLIES'!I:I)</f>
        <v>0</v>
      </c>
      <c r="M3" s="44">
        <f>C3-H3</f>
        <v>0</v>
      </c>
      <c r="N3" s="45">
        <f>D3-I3</f>
        <v>0</v>
      </c>
      <c r="O3" s="45">
        <f>E3-J3</f>
        <v>0</v>
      </c>
      <c r="P3" s="45">
        <f>F3-K3</f>
        <v>0</v>
      </c>
      <c r="Q3" s="46">
        <f>G3-L3</f>
        <v>0</v>
      </c>
    </row>
    <row r="4" spans="1:17" x14ac:dyDescent="0.25">
      <c r="A4" s="24" t="s">
        <v>487</v>
      </c>
      <c r="B4" s="27" t="s">
        <v>146</v>
      </c>
      <c r="C4" s="29">
        <f>SUMIF(CONSO!$A:$A,'GSTR1 VS 3B SALES'!$B4,CONSO!K:K)</f>
        <v>2592554</v>
      </c>
      <c r="D4" s="25">
        <f>SUMIF(CONSO!$A:$A,'GSTR1 VS 3B SALES'!$B4,CONSO!L:L)</f>
        <v>466659.72000000009</v>
      </c>
      <c r="E4" s="25">
        <f>SUMIF(CONSO!$A:$A,'GSTR1 VS 3B SALES'!$B4,CONSO!M:M)</f>
        <v>0</v>
      </c>
      <c r="F4" s="25">
        <f>SUMIF(CONSO!$A:$A,'GSTR1 VS 3B SALES'!$B4,CONSO!N:N)</f>
        <v>0</v>
      </c>
      <c r="G4" s="30">
        <f>SUMIF(CONSO!$A:$A,'GSTR1 VS 3B SALES'!$B4,CONSO!O:O)</f>
        <v>0</v>
      </c>
      <c r="H4" s="29">
        <f>SUMIF('GSTR3B-TAXABLE SUPPLIES'!$B:$B,'GSTR1 VS 3B SALES'!$B4,'GSTR3B-TAXABLE SUPPLIES'!E:E)</f>
        <v>2616285</v>
      </c>
      <c r="I4" s="25">
        <f>SUMIF('GSTR3B-TAXABLE SUPPLIES'!$B:$B,'GSTR1 VS 3B SALES'!$B4,'GSTR3B-TAXABLE SUPPLIES'!F:F)</f>
        <v>470931.3</v>
      </c>
      <c r="J4" s="25">
        <f>SUMIF('GSTR3B-TAXABLE SUPPLIES'!$B:$B,'GSTR1 VS 3B SALES'!$B4,'GSTR3B-TAXABLE SUPPLIES'!G:G)</f>
        <v>0</v>
      </c>
      <c r="K4" s="25">
        <f>SUMIF('GSTR3B-TAXABLE SUPPLIES'!$B:$B,'GSTR1 VS 3B SALES'!$B4,'GSTR3B-TAXABLE SUPPLIES'!H:H)</f>
        <v>0</v>
      </c>
      <c r="L4" s="30">
        <f>SUMIF('GSTR3B-TAXABLE SUPPLIES'!$B:$B,'GSTR1 VS 3B SALES'!$B4,'GSTR3B-TAXABLE SUPPLIES'!I:I)</f>
        <v>0</v>
      </c>
      <c r="M4" s="34">
        <f t="shared" ref="M4:M34" si="0">C4-H4</f>
        <v>-23731</v>
      </c>
      <c r="N4" s="26">
        <f t="shared" ref="N4:N34" si="1">D4-I4</f>
        <v>-4271.5799999998999</v>
      </c>
      <c r="O4" s="26">
        <f t="shared" ref="O4:O34" si="2">E4-J4</f>
        <v>0</v>
      </c>
      <c r="P4" s="26">
        <f t="shared" ref="P4:P34" si="3">F4-K4</f>
        <v>0</v>
      </c>
      <c r="Q4" s="35">
        <f t="shared" ref="Q4:Q34" si="4">G4-L4</f>
        <v>0</v>
      </c>
    </row>
    <row r="5" spans="1:17" x14ac:dyDescent="0.25">
      <c r="A5" s="24" t="s">
        <v>487</v>
      </c>
      <c r="B5" s="27" t="s">
        <v>112</v>
      </c>
      <c r="C5" s="29">
        <f>SUMIF(CONSO!$A:$A,'GSTR1 VS 3B SALES'!$B5,CONSO!K:K)</f>
        <v>2732477.64</v>
      </c>
      <c r="D5" s="25">
        <f>SUMIF(CONSO!$A:$A,'GSTR1 VS 3B SALES'!$B5,CONSO!L:L)</f>
        <v>491845.97999999992</v>
      </c>
      <c r="E5" s="25">
        <f>SUMIF(CONSO!$A:$A,'GSTR1 VS 3B SALES'!$B5,CONSO!M:M)</f>
        <v>0</v>
      </c>
      <c r="F5" s="25">
        <f>SUMIF(CONSO!$A:$A,'GSTR1 VS 3B SALES'!$B5,CONSO!N:N)</f>
        <v>0</v>
      </c>
      <c r="G5" s="30">
        <f>SUMIF(CONSO!$A:$A,'GSTR1 VS 3B SALES'!$B5,CONSO!O:O)</f>
        <v>0</v>
      </c>
      <c r="H5" s="29">
        <f>SUMIF('GSTR3B-TAXABLE SUPPLIES'!$B:$B,'GSTR1 VS 3B SALES'!$B5,'GSTR3B-TAXABLE SUPPLIES'!E:E)</f>
        <v>2738456.38</v>
      </c>
      <c r="I5" s="25">
        <f>SUMIF('GSTR3B-TAXABLE SUPPLIES'!$B:$B,'GSTR1 VS 3B SALES'!$B5,'GSTR3B-TAXABLE SUPPLIES'!F:F)</f>
        <v>492922.15</v>
      </c>
      <c r="J5" s="25">
        <f>SUMIF('GSTR3B-TAXABLE SUPPLIES'!$B:$B,'GSTR1 VS 3B SALES'!$B5,'GSTR3B-TAXABLE SUPPLIES'!G:G)</f>
        <v>0</v>
      </c>
      <c r="K5" s="25">
        <f>SUMIF('GSTR3B-TAXABLE SUPPLIES'!$B:$B,'GSTR1 VS 3B SALES'!$B5,'GSTR3B-TAXABLE SUPPLIES'!H:H)</f>
        <v>0</v>
      </c>
      <c r="L5" s="30">
        <f>SUMIF('GSTR3B-TAXABLE SUPPLIES'!$B:$B,'GSTR1 VS 3B SALES'!$B5,'GSTR3B-TAXABLE SUPPLIES'!I:I)</f>
        <v>0</v>
      </c>
      <c r="M5" s="34">
        <f t="shared" si="0"/>
        <v>-5978.7399999997579</v>
      </c>
      <c r="N5" s="26">
        <f t="shared" si="1"/>
        <v>-1076.1700000001001</v>
      </c>
      <c r="O5" s="26">
        <f t="shared" si="2"/>
        <v>0</v>
      </c>
      <c r="P5" s="26">
        <f t="shared" si="3"/>
        <v>0</v>
      </c>
      <c r="Q5" s="35">
        <f t="shared" si="4"/>
        <v>0</v>
      </c>
    </row>
    <row r="6" spans="1:17" x14ac:dyDescent="0.25">
      <c r="A6" s="24" t="s">
        <v>487</v>
      </c>
      <c r="B6" s="27" t="s">
        <v>100</v>
      </c>
      <c r="C6" s="29">
        <f>SUMIF(CONSO!$A:$A,'GSTR1 VS 3B SALES'!$B6,CONSO!K:K)</f>
        <v>873876.03</v>
      </c>
      <c r="D6" s="25">
        <f>SUMIF(CONSO!$A:$A,'GSTR1 VS 3B SALES'!$B6,CONSO!L:L)</f>
        <v>157297.69999999998</v>
      </c>
      <c r="E6" s="25">
        <f>SUMIF(CONSO!$A:$A,'GSTR1 VS 3B SALES'!$B6,CONSO!M:M)</f>
        <v>0</v>
      </c>
      <c r="F6" s="25">
        <f>SUMIF(CONSO!$A:$A,'GSTR1 VS 3B SALES'!$B6,CONSO!N:N)</f>
        <v>0</v>
      </c>
      <c r="G6" s="30">
        <f>SUMIF(CONSO!$A:$A,'GSTR1 VS 3B SALES'!$B6,CONSO!O:O)</f>
        <v>0</v>
      </c>
      <c r="H6" s="29">
        <f>SUMIF('GSTR3B-TAXABLE SUPPLIES'!$B:$B,'GSTR1 VS 3B SALES'!$B6,'GSTR3B-TAXABLE SUPPLIES'!E:E)</f>
        <v>882841.13</v>
      </c>
      <c r="I6" s="25">
        <f>SUMIF('GSTR3B-TAXABLE SUPPLIES'!$B:$B,'GSTR1 VS 3B SALES'!$B6,'GSTR3B-TAXABLE SUPPLIES'!F:F)</f>
        <v>158911.4</v>
      </c>
      <c r="J6" s="25">
        <f>SUMIF('GSTR3B-TAXABLE SUPPLIES'!$B:$B,'GSTR1 VS 3B SALES'!$B6,'GSTR3B-TAXABLE SUPPLIES'!G:G)</f>
        <v>0</v>
      </c>
      <c r="K6" s="25">
        <f>SUMIF('GSTR3B-TAXABLE SUPPLIES'!$B:$B,'GSTR1 VS 3B SALES'!$B6,'GSTR3B-TAXABLE SUPPLIES'!H:H)</f>
        <v>0</v>
      </c>
      <c r="L6" s="30">
        <f>SUMIF('GSTR3B-TAXABLE SUPPLIES'!$B:$B,'GSTR1 VS 3B SALES'!$B6,'GSTR3B-TAXABLE SUPPLIES'!I:I)</f>
        <v>0</v>
      </c>
      <c r="M6" s="34">
        <f t="shared" si="0"/>
        <v>-8965.0999999999767</v>
      </c>
      <c r="N6" s="26">
        <f t="shared" si="1"/>
        <v>-1613.7000000000116</v>
      </c>
      <c r="O6" s="26">
        <f t="shared" si="2"/>
        <v>0</v>
      </c>
      <c r="P6" s="26">
        <f t="shared" si="3"/>
        <v>0</v>
      </c>
      <c r="Q6" s="35">
        <f t="shared" si="4"/>
        <v>0</v>
      </c>
    </row>
    <row r="7" spans="1:17" x14ac:dyDescent="0.25">
      <c r="A7" s="24" t="s">
        <v>487</v>
      </c>
      <c r="B7" s="27" t="s">
        <v>45</v>
      </c>
      <c r="C7" s="29">
        <f>SUMIF(CONSO!$A:$A,'GSTR1 VS 3B SALES'!$B7,CONSO!K:K)</f>
        <v>4432352.1399999997</v>
      </c>
      <c r="D7" s="25">
        <f>SUMIF(CONSO!$A:$A,'GSTR1 VS 3B SALES'!$B7,CONSO!L:L)</f>
        <v>797823.35000000021</v>
      </c>
      <c r="E7" s="25">
        <f>SUMIF(CONSO!$A:$A,'GSTR1 VS 3B SALES'!$B7,CONSO!M:M)</f>
        <v>0</v>
      </c>
      <c r="F7" s="25">
        <f>SUMIF(CONSO!$A:$A,'GSTR1 VS 3B SALES'!$B7,CONSO!N:N)</f>
        <v>0</v>
      </c>
      <c r="G7" s="30">
        <f>SUMIF(CONSO!$A:$A,'GSTR1 VS 3B SALES'!$B7,CONSO!O:O)</f>
        <v>0</v>
      </c>
      <c r="H7" s="29">
        <f>SUMIF('GSTR3B-TAXABLE SUPPLIES'!$B:$B,'GSTR1 VS 3B SALES'!$B7,'GSTR3B-TAXABLE SUPPLIES'!E:E)</f>
        <v>4551885.13</v>
      </c>
      <c r="I7" s="25">
        <f>SUMIF('GSTR3B-TAXABLE SUPPLIES'!$B:$B,'GSTR1 VS 3B SALES'!$B7,'GSTR3B-TAXABLE SUPPLIES'!F:F)</f>
        <v>819339.32</v>
      </c>
      <c r="J7" s="25">
        <f>SUMIF('GSTR3B-TAXABLE SUPPLIES'!$B:$B,'GSTR1 VS 3B SALES'!$B7,'GSTR3B-TAXABLE SUPPLIES'!G:G)</f>
        <v>0</v>
      </c>
      <c r="K7" s="25">
        <f>SUMIF('GSTR3B-TAXABLE SUPPLIES'!$B:$B,'GSTR1 VS 3B SALES'!$B7,'GSTR3B-TAXABLE SUPPLIES'!H:H)</f>
        <v>0</v>
      </c>
      <c r="L7" s="30">
        <f>SUMIF('GSTR3B-TAXABLE SUPPLIES'!$B:$B,'GSTR1 VS 3B SALES'!$B7,'GSTR3B-TAXABLE SUPPLIES'!I:I)</f>
        <v>0</v>
      </c>
      <c r="M7" s="34">
        <f t="shared" si="0"/>
        <v>-119532.99000000022</v>
      </c>
      <c r="N7" s="26">
        <f t="shared" si="1"/>
        <v>-21515.969999999739</v>
      </c>
      <c r="O7" s="26">
        <f t="shared" si="2"/>
        <v>0</v>
      </c>
      <c r="P7" s="26">
        <f t="shared" si="3"/>
        <v>0</v>
      </c>
      <c r="Q7" s="35">
        <f t="shared" si="4"/>
        <v>0</v>
      </c>
    </row>
    <row r="8" spans="1:17" x14ac:dyDescent="0.25">
      <c r="A8" s="24" t="s">
        <v>487</v>
      </c>
      <c r="B8" s="27" t="s">
        <v>37</v>
      </c>
      <c r="C8" s="29">
        <f>SUMIF(CONSO!$A:$A,'GSTR1 VS 3B SALES'!$B8,CONSO!K:K)</f>
        <v>422522</v>
      </c>
      <c r="D8" s="25">
        <f>SUMIF(CONSO!$A:$A,'GSTR1 VS 3B SALES'!$B8,CONSO!L:L)</f>
        <v>76053.950000000012</v>
      </c>
      <c r="E8" s="25">
        <f>SUMIF(CONSO!$A:$A,'GSTR1 VS 3B SALES'!$B8,CONSO!M:M)</f>
        <v>0</v>
      </c>
      <c r="F8" s="25">
        <f>SUMIF(CONSO!$A:$A,'GSTR1 VS 3B SALES'!$B8,CONSO!N:N)</f>
        <v>0</v>
      </c>
      <c r="G8" s="30">
        <f>SUMIF(CONSO!$A:$A,'GSTR1 VS 3B SALES'!$B8,CONSO!O:O)</f>
        <v>0</v>
      </c>
      <c r="H8" s="29">
        <f>SUMIF('GSTR3B-TAXABLE SUPPLIES'!$B:$B,'GSTR1 VS 3B SALES'!$B8,'GSTR3B-TAXABLE SUPPLIES'!E:E)</f>
        <v>549745</v>
      </c>
      <c r="I8" s="25">
        <f>SUMIF('GSTR3B-TAXABLE SUPPLIES'!$B:$B,'GSTR1 VS 3B SALES'!$B8,'GSTR3B-TAXABLE SUPPLIES'!F:F)</f>
        <v>98954</v>
      </c>
      <c r="J8" s="25">
        <f>SUMIF('GSTR3B-TAXABLE SUPPLIES'!$B:$B,'GSTR1 VS 3B SALES'!$B8,'GSTR3B-TAXABLE SUPPLIES'!G:G)</f>
        <v>0</v>
      </c>
      <c r="K8" s="25">
        <f>SUMIF('GSTR3B-TAXABLE SUPPLIES'!$B:$B,'GSTR1 VS 3B SALES'!$B8,'GSTR3B-TAXABLE SUPPLIES'!H:H)</f>
        <v>0</v>
      </c>
      <c r="L8" s="30">
        <f>SUMIF('GSTR3B-TAXABLE SUPPLIES'!$B:$B,'GSTR1 VS 3B SALES'!$B8,'GSTR3B-TAXABLE SUPPLIES'!I:I)</f>
        <v>0</v>
      </c>
      <c r="M8" s="34">
        <f t="shared" si="0"/>
        <v>-127223</v>
      </c>
      <c r="N8" s="26">
        <f t="shared" si="1"/>
        <v>-22900.049999999988</v>
      </c>
      <c r="O8" s="26">
        <f t="shared" si="2"/>
        <v>0</v>
      </c>
      <c r="P8" s="26">
        <f t="shared" si="3"/>
        <v>0</v>
      </c>
      <c r="Q8" s="35">
        <f t="shared" si="4"/>
        <v>0</v>
      </c>
    </row>
    <row r="9" spans="1:17" x14ac:dyDescent="0.25">
      <c r="A9" s="24" t="s">
        <v>487</v>
      </c>
      <c r="B9" s="27" t="s">
        <v>206</v>
      </c>
      <c r="C9" s="29">
        <f>SUMIF(CONSO!$A:$A,'GSTR1 VS 3B SALES'!$B9,CONSO!K:K)</f>
        <v>0</v>
      </c>
      <c r="D9" s="25">
        <f>SUMIF(CONSO!$A:$A,'GSTR1 VS 3B SALES'!$B9,CONSO!L:L)</f>
        <v>0</v>
      </c>
      <c r="E9" s="25">
        <f>SUMIF(CONSO!$A:$A,'GSTR1 VS 3B SALES'!$B9,CONSO!M:M)</f>
        <v>0</v>
      </c>
      <c r="F9" s="25">
        <f>SUMIF(CONSO!$A:$A,'GSTR1 VS 3B SALES'!$B9,CONSO!N:N)</f>
        <v>0</v>
      </c>
      <c r="G9" s="30">
        <f>SUMIF(CONSO!$A:$A,'GSTR1 VS 3B SALES'!$B9,CONSO!O:O)</f>
        <v>0</v>
      </c>
      <c r="H9" s="29">
        <f>SUMIF('GSTR3B-TAXABLE SUPPLIES'!$B:$B,'GSTR1 VS 3B SALES'!$B9,'GSTR3B-TAXABLE SUPPLIES'!E:E)</f>
        <v>0</v>
      </c>
      <c r="I9" s="25">
        <f>SUMIF('GSTR3B-TAXABLE SUPPLIES'!$B:$B,'GSTR1 VS 3B SALES'!$B9,'GSTR3B-TAXABLE SUPPLIES'!F:F)</f>
        <v>0</v>
      </c>
      <c r="J9" s="25">
        <f>SUMIF('GSTR3B-TAXABLE SUPPLIES'!$B:$B,'GSTR1 VS 3B SALES'!$B9,'GSTR3B-TAXABLE SUPPLIES'!G:G)</f>
        <v>0</v>
      </c>
      <c r="K9" s="25">
        <f>SUMIF('GSTR3B-TAXABLE SUPPLIES'!$B:$B,'GSTR1 VS 3B SALES'!$B9,'GSTR3B-TAXABLE SUPPLIES'!H:H)</f>
        <v>0</v>
      </c>
      <c r="L9" s="30">
        <f>SUMIF('GSTR3B-TAXABLE SUPPLIES'!$B:$B,'GSTR1 VS 3B SALES'!$B9,'GSTR3B-TAXABLE SUPPLIES'!I:I)</f>
        <v>0</v>
      </c>
      <c r="M9" s="34">
        <f t="shared" si="0"/>
        <v>0</v>
      </c>
      <c r="N9" s="26">
        <f t="shared" si="1"/>
        <v>0</v>
      </c>
      <c r="O9" s="26">
        <f t="shared" si="2"/>
        <v>0</v>
      </c>
      <c r="P9" s="26">
        <f t="shared" si="3"/>
        <v>0</v>
      </c>
      <c r="Q9" s="35">
        <f t="shared" si="4"/>
        <v>0</v>
      </c>
    </row>
    <row r="10" spans="1:17" x14ac:dyDescent="0.25">
      <c r="A10" s="24" t="s">
        <v>487</v>
      </c>
      <c r="B10" s="27" t="s">
        <v>306</v>
      </c>
      <c r="C10" s="29">
        <f>SUMIF(CONSO!$A:$A,'GSTR1 VS 3B SALES'!$B10,CONSO!K:K)</f>
        <v>0</v>
      </c>
      <c r="D10" s="25">
        <f>SUMIF(CONSO!$A:$A,'GSTR1 VS 3B SALES'!$B10,CONSO!L:L)</f>
        <v>0</v>
      </c>
      <c r="E10" s="25">
        <f>SUMIF(CONSO!$A:$A,'GSTR1 VS 3B SALES'!$B10,CONSO!M:M)</f>
        <v>0</v>
      </c>
      <c r="F10" s="25">
        <f>SUMIF(CONSO!$A:$A,'GSTR1 VS 3B SALES'!$B10,CONSO!N:N)</f>
        <v>0</v>
      </c>
      <c r="G10" s="30">
        <f>SUMIF(CONSO!$A:$A,'GSTR1 VS 3B SALES'!$B10,CONSO!O:O)</f>
        <v>0</v>
      </c>
      <c r="H10" s="29">
        <f>SUMIF('GSTR3B-TAXABLE SUPPLIES'!$B:$B,'GSTR1 VS 3B SALES'!$B10,'GSTR3B-TAXABLE SUPPLIES'!E:E)</f>
        <v>0</v>
      </c>
      <c r="I10" s="25">
        <f>SUMIF('GSTR3B-TAXABLE SUPPLIES'!$B:$B,'GSTR1 VS 3B SALES'!$B10,'GSTR3B-TAXABLE SUPPLIES'!F:F)</f>
        <v>0</v>
      </c>
      <c r="J10" s="25">
        <f>SUMIF('GSTR3B-TAXABLE SUPPLIES'!$B:$B,'GSTR1 VS 3B SALES'!$B10,'GSTR3B-TAXABLE SUPPLIES'!G:G)</f>
        <v>0</v>
      </c>
      <c r="K10" s="25">
        <f>SUMIF('GSTR3B-TAXABLE SUPPLIES'!$B:$B,'GSTR1 VS 3B SALES'!$B10,'GSTR3B-TAXABLE SUPPLIES'!H:H)</f>
        <v>0</v>
      </c>
      <c r="L10" s="30">
        <f>SUMIF('GSTR3B-TAXABLE SUPPLIES'!$B:$B,'GSTR1 VS 3B SALES'!$B10,'GSTR3B-TAXABLE SUPPLIES'!I:I)</f>
        <v>0</v>
      </c>
      <c r="M10" s="34">
        <f t="shared" si="0"/>
        <v>0</v>
      </c>
      <c r="N10" s="26">
        <f t="shared" si="1"/>
        <v>0</v>
      </c>
      <c r="O10" s="26">
        <f t="shared" si="2"/>
        <v>0</v>
      </c>
      <c r="P10" s="26">
        <f t="shared" si="3"/>
        <v>0</v>
      </c>
      <c r="Q10" s="35">
        <f t="shared" si="4"/>
        <v>0</v>
      </c>
    </row>
    <row r="11" spans="1:17" x14ac:dyDescent="0.25">
      <c r="A11" s="24" t="s">
        <v>487</v>
      </c>
      <c r="B11" s="27" t="s">
        <v>307</v>
      </c>
      <c r="C11" s="29">
        <f>SUMIF(CONSO!$A:$A,'GSTR1 VS 3B SALES'!$B11,CONSO!K:K)</f>
        <v>0</v>
      </c>
      <c r="D11" s="25">
        <f>SUMIF(CONSO!$A:$A,'GSTR1 VS 3B SALES'!$B11,CONSO!L:L)</f>
        <v>0</v>
      </c>
      <c r="E11" s="25">
        <f>SUMIF(CONSO!$A:$A,'GSTR1 VS 3B SALES'!$B11,CONSO!M:M)</f>
        <v>0</v>
      </c>
      <c r="F11" s="25">
        <f>SUMIF(CONSO!$A:$A,'GSTR1 VS 3B SALES'!$B11,CONSO!N:N)</f>
        <v>0</v>
      </c>
      <c r="G11" s="30">
        <f>SUMIF(CONSO!$A:$A,'GSTR1 VS 3B SALES'!$B11,CONSO!O:O)</f>
        <v>0</v>
      </c>
      <c r="H11" s="29">
        <f>SUMIF('GSTR3B-TAXABLE SUPPLIES'!$B:$B,'GSTR1 VS 3B SALES'!$B11,'GSTR3B-TAXABLE SUPPLIES'!E:E)</f>
        <v>0</v>
      </c>
      <c r="I11" s="25">
        <f>SUMIF('GSTR3B-TAXABLE SUPPLIES'!$B:$B,'GSTR1 VS 3B SALES'!$B11,'GSTR3B-TAXABLE SUPPLIES'!F:F)</f>
        <v>0</v>
      </c>
      <c r="J11" s="25">
        <f>SUMIF('GSTR3B-TAXABLE SUPPLIES'!$B:$B,'GSTR1 VS 3B SALES'!$B11,'GSTR3B-TAXABLE SUPPLIES'!G:G)</f>
        <v>0</v>
      </c>
      <c r="K11" s="25">
        <f>SUMIF('GSTR3B-TAXABLE SUPPLIES'!$B:$B,'GSTR1 VS 3B SALES'!$B11,'GSTR3B-TAXABLE SUPPLIES'!H:H)</f>
        <v>0</v>
      </c>
      <c r="L11" s="30">
        <f>SUMIF('GSTR3B-TAXABLE SUPPLIES'!$B:$B,'GSTR1 VS 3B SALES'!$B11,'GSTR3B-TAXABLE SUPPLIES'!I:I)</f>
        <v>0</v>
      </c>
      <c r="M11" s="34">
        <f t="shared" si="0"/>
        <v>0</v>
      </c>
      <c r="N11" s="26">
        <f t="shared" si="1"/>
        <v>0</v>
      </c>
      <c r="O11" s="26">
        <f t="shared" si="2"/>
        <v>0</v>
      </c>
      <c r="P11" s="26">
        <f t="shared" si="3"/>
        <v>0</v>
      </c>
      <c r="Q11" s="35">
        <f t="shared" si="4"/>
        <v>0</v>
      </c>
    </row>
    <row r="12" spans="1:17" x14ac:dyDescent="0.25">
      <c r="A12" s="24" t="s">
        <v>488</v>
      </c>
      <c r="B12" s="27" t="s">
        <v>300</v>
      </c>
      <c r="C12" s="29">
        <f>SUMIF(CONSO!$A:$A,'GSTR1 VS 3B SALES'!$B12,CONSO!K:K)</f>
        <v>0</v>
      </c>
      <c r="D12" s="25">
        <f>SUMIF(CONSO!$A:$A,'GSTR1 VS 3B SALES'!$B12,CONSO!L:L)</f>
        <v>0</v>
      </c>
      <c r="E12" s="25">
        <f>SUMIF(CONSO!$A:$A,'GSTR1 VS 3B SALES'!$B12,CONSO!M:M)</f>
        <v>0</v>
      </c>
      <c r="F12" s="25">
        <f>SUMIF(CONSO!$A:$A,'GSTR1 VS 3B SALES'!$B12,CONSO!N:N)</f>
        <v>0</v>
      </c>
      <c r="G12" s="30">
        <f>SUMIF(CONSO!$A:$A,'GSTR1 VS 3B SALES'!$B12,CONSO!O:O)</f>
        <v>0</v>
      </c>
      <c r="H12" s="29">
        <f>SUMIF('GSTR3B-TAXABLE SUPPLIES'!$B:$B,'GSTR1 VS 3B SALES'!$B12,'GSTR3B-TAXABLE SUPPLIES'!E:E)</f>
        <v>0</v>
      </c>
      <c r="I12" s="25">
        <f>SUMIF('GSTR3B-TAXABLE SUPPLIES'!$B:$B,'GSTR1 VS 3B SALES'!$B12,'GSTR3B-TAXABLE SUPPLIES'!F:F)</f>
        <v>0</v>
      </c>
      <c r="J12" s="25">
        <f>SUMIF('GSTR3B-TAXABLE SUPPLIES'!$B:$B,'GSTR1 VS 3B SALES'!$B12,'GSTR3B-TAXABLE SUPPLIES'!G:G)</f>
        <v>0</v>
      </c>
      <c r="K12" s="25">
        <f>SUMIF('GSTR3B-TAXABLE SUPPLIES'!$B:$B,'GSTR1 VS 3B SALES'!$B12,'GSTR3B-TAXABLE SUPPLIES'!H:H)</f>
        <v>0</v>
      </c>
      <c r="L12" s="30">
        <f>SUMIF('GSTR3B-TAXABLE SUPPLIES'!$B:$B,'GSTR1 VS 3B SALES'!$B12,'GSTR3B-TAXABLE SUPPLIES'!I:I)</f>
        <v>0</v>
      </c>
      <c r="M12" s="34">
        <f t="shared" si="0"/>
        <v>0</v>
      </c>
      <c r="N12" s="26">
        <f t="shared" si="1"/>
        <v>0</v>
      </c>
      <c r="O12" s="26">
        <f t="shared" si="2"/>
        <v>0</v>
      </c>
      <c r="P12" s="26">
        <f t="shared" si="3"/>
        <v>0</v>
      </c>
      <c r="Q12" s="35">
        <f t="shared" si="4"/>
        <v>0</v>
      </c>
    </row>
    <row r="13" spans="1:17" x14ac:dyDescent="0.25">
      <c r="A13" s="24" t="s">
        <v>488</v>
      </c>
      <c r="B13" s="27" t="s">
        <v>303</v>
      </c>
      <c r="C13" s="29">
        <f>SUMIF(CONSO!$A:$A,'GSTR1 VS 3B SALES'!$B13,CONSO!K:K)</f>
        <v>0</v>
      </c>
      <c r="D13" s="25">
        <f>SUMIF(CONSO!$A:$A,'GSTR1 VS 3B SALES'!$B13,CONSO!L:L)</f>
        <v>0</v>
      </c>
      <c r="E13" s="25">
        <f>SUMIF(CONSO!$A:$A,'GSTR1 VS 3B SALES'!$B13,CONSO!M:M)</f>
        <v>0</v>
      </c>
      <c r="F13" s="25">
        <f>SUMIF(CONSO!$A:$A,'GSTR1 VS 3B SALES'!$B13,CONSO!N:N)</f>
        <v>0</v>
      </c>
      <c r="G13" s="30">
        <f>SUMIF(CONSO!$A:$A,'GSTR1 VS 3B SALES'!$B13,CONSO!O:O)</f>
        <v>0</v>
      </c>
      <c r="H13" s="29">
        <f>SUMIF('GSTR3B-TAXABLE SUPPLIES'!$B:$B,'GSTR1 VS 3B SALES'!$B13,'GSTR3B-TAXABLE SUPPLIES'!E:E)</f>
        <v>0</v>
      </c>
      <c r="I13" s="25">
        <f>SUMIF('GSTR3B-TAXABLE SUPPLIES'!$B:$B,'GSTR1 VS 3B SALES'!$B13,'GSTR3B-TAXABLE SUPPLIES'!F:F)</f>
        <v>0</v>
      </c>
      <c r="J13" s="25">
        <f>SUMIF('GSTR3B-TAXABLE SUPPLIES'!$B:$B,'GSTR1 VS 3B SALES'!$B13,'GSTR3B-TAXABLE SUPPLIES'!G:G)</f>
        <v>0</v>
      </c>
      <c r="K13" s="25">
        <f>SUMIF('GSTR3B-TAXABLE SUPPLIES'!$B:$B,'GSTR1 VS 3B SALES'!$B13,'GSTR3B-TAXABLE SUPPLIES'!H:H)</f>
        <v>0</v>
      </c>
      <c r="L13" s="30">
        <f>SUMIF('GSTR3B-TAXABLE SUPPLIES'!$B:$B,'GSTR1 VS 3B SALES'!$B13,'GSTR3B-TAXABLE SUPPLIES'!I:I)</f>
        <v>0</v>
      </c>
      <c r="M13" s="34">
        <f t="shared" si="0"/>
        <v>0</v>
      </c>
      <c r="N13" s="26">
        <f t="shared" si="1"/>
        <v>0</v>
      </c>
      <c r="O13" s="26">
        <f t="shared" si="2"/>
        <v>0</v>
      </c>
      <c r="P13" s="26">
        <f t="shared" si="3"/>
        <v>0</v>
      </c>
      <c r="Q13" s="35">
        <f t="shared" si="4"/>
        <v>0</v>
      </c>
    </row>
    <row r="14" spans="1:17" x14ac:dyDescent="0.25">
      <c r="A14" s="24" t="s">
        <v>488</v>
      </c>
      <c r="B14" s="27" t="s">
        <v>304</v>
      </c>
      <c r="C14" s="29">
        <f>SUMIF(CONSO!$A:$A,'GSTR1 VS 3B SALES'!$B14,CONSO!K:K)</f>
        <v>0</v>
      </c>
      <c r="D14" s="25">
        <f>SUMIF(CONSO!$A:$A,'GSTR1 VS 3B SALES'!$B14,CONSO!L:L)</f>
        <v>0</v>
      </c>
      <c r="E14" s="25">
        <f>SUMIF(CONSO!$A:$A,'GSTR1 VS 3B SALES'!$B14,CONSO!M:M)</f>
        <v>0</v>
      </c>
      <c r="F14" s="25">
        <f>SUMIF(CONSO!$A:$A,'GSTR1 VS 3B SALES'!$B14,CONSO!N:N)</f>
        <v>0</v>
      </c>
      <c r="G14" s="30">
        <f>SUMIF(CONSO!$A:$A,'GSTR1 VS 3B SALES'!$B14,CONSO!O:O)</f>
        <v>0</v>
      </c>
      <c r="H14" s="29">
        <f>SUMIF('GSTR3B-TAXABLE SUPPLIES'!$B:$B,'GSTR1 VS 3B SALES'!$B14,'GSTR3B-TAXABLE SUPPLIES'!E:E)</f>
        <v>0</v>
      </c>
      <c r="I14" s="25">
        <f>SUMIF('GSTR3B-TAXABLE SUPPLIES'!$B:$B,'GSTR1 VS 3B SALES'!$B14,'GSTR3B-TAXABLE SUPPLIES'!F:F)</f>
        <v>0</v>
      </c>
      <c r="J14" s="25">
        <f>SUMIF('GSTR3B-TAXABLE SUPPLIES'!$B:$B,'GSTR1 VS 3B SALES'!$B14,'GSTR3B-TAXABLE SUPPLIES'!G:G)</f>
        <v>0</v>
      </c>
      <c r="K14" s="25">
        <f>SUMIF('GSTR3B-TAXABLE SUPPLIES'!$B:$B,'GSTR1 VS 3B SALES'!$B14,'GSTR3B-TAXABLE SUPPLIES'!H:H)</f>
        <v>0</v>
      </c>
      <c r="L14" s="30">
        <f>SUMIF('GSTR3B-TAXABLE SUPPLIES'!$B:$B,'GSTR1 VS 3B SALES'!$B14,'GSTR3B-TAXABLE SUPPLIES'!I:I)</f>
        <v>0</v>
      </c>
      <c r="M14" s="34">
        <f t="shared" si="0"/>
        <v>0</v>
      </c>
      <c r="N14" s="26">
        <f t="shared" si="1"/>
        <v>0</v>
      </c>
      <c r="O14" s="26">
        <f t="shared" si="2"/>
        <v>0</v>
      </c>
      <c r="P14" s="26">
        <f t="shared" si="3"/>
        <v>0</v>
      </c>
      <c r="Q14" s="35">
        <f t="shared" si="4"/>
        <v>0</v>
      </c>
    </row>
    <row r="15" spans="1:17" x14ac:dyDescent="0.25">
      <c r="A15" s="24" t="s">
        <v>488</v>
      </c>
      <c r="B15" s="27" t="s">
        <v>302</v>
      </c>
      <c r="C15" s="29">
        <f>SUMIF(CONSO!$A:$A,'GSTR1 VS 3B SALES'!$B15,CONSO!K:K)</f>
        <v>0</v>
      </c>
      <c r="D15" s="25">
        <f>SUMIF(CONSO!$A:$A,'GSTR1 VS 3B SALES'!$B15,CONSO!L:L)</f>
        <v>0</v>
      </c>
      <c r="E15" s="25">
        <f>SUMIF(CONSO!$A:$A,'GSTR1 VS 3B SALES'!$B15,CONSO!M:M)</f>
        <v>0</v>
      </c>
      <c r="F15" s="25">
        <f>SUMIF(CONSO!$A:$A,'GSTR1 VS 3B SALES'!$B15,CONSO!N:N)</f>
        <v>0</v>
      </c>
      <c r="G15" s="30">
        <f>SUMIF(CONSO!$A:$A,'GSTR1 VS 3B SALES'!$B15,CONSO!O:O)</f>
        <v>0</v>
      </c>
      <c r="H15" s="29">
        <f>SUMIF('GSTR3B-TAXABLE SUPPLIES'!$B:$B,'GSTR1 VS 3B SALES'!$B15,'GSTR3B-TAXABLE SUPPLIES'!E:E)</f>
        <v>0</v>
      </c>
      <c r="I15" s="25">
        <f>SUMIF('GSTR3B-TAXABLE SUPPLIES'!$B:$B,'GSTR1 VS 3B SALES'!$B15,'GSTR3B-TAXABLE SUPPLIES'!F:F)</f>
        <v>0</v>
      </c>
      <c r="J15" s="25">
        <f>SUMIF('GSTR3B-TAXABLE SUPPLIES'!$B:$B,'GSTR1 VS 3B SALES'!$B15,'GSTR3B-TAXABLE SUPPLIES'!G:G)</f>
        <v>0</v>
      </c>
      <c r="K15" s="25">
        <f>SUMIF('GSTR3B-TAXABLE SUPPLIES'!$B:$B,'GSTR1 VS 3B SALES'!$B15,'GSTR3B-TAXABLE SUPPLIES'!H:H)</f>
        <v>0</v>
      </c>
      <c r="L15" s="30">
        <f>SUMIF('GSTR3B-TAXABLE SUPPLIES'!$B:$B,'GSTR1 VS 3B SALES'!$B15,'GSTR3B-TAXABLE SUPPLIES'!I:I)</f>
        <v>0</v>
      </c>
      <c r="M15" s="34">
        <f t="shared" si="0"/>
        <v>0</v>
      </c>
      <c r="N15" s="26">
        <f t="shared" si="1"/>
        <v>0</v>
      </c>
      <c r="O15" s="26">
        <f t="shared" si="2"/>
        <v>0</v>
      </c>
      <c r="P15" s="26">
        <f t="shared" si="3"/>
        <v>0</v>
      </c>
      <c r="Q15" s="35">
        <f t="shared" si="4"/>
        <v>0</v>
      </c>
    </row>
    <row r="16" spans="1:17" x14ac:dyDescent="0.25">
      <c r="A16" s="24" t="s">
        <v>488</v>
      </c>
      <c r="B16" s="27" t="s">
        <v>297</v>
      </c>
      <c r="C16" s="29">
        <f>SUMIF(CONSO!$A:$A,'GSTR1 VS 3B SALES'!$B16,CONSO!K:K)</f>
        <v>0</v>
      </c>
      <c r="D16" s="25">
        <f>SUMIF(CONSO!$A:$A,'GSTR1 VS 3B SALES'!$B16,CONSO!L:L)</f>
        <v>0</v>
      </c>
      <c r="E16" s="25">
        <f>SUMIF(CONSO!$A:$A,'GSTR1 VS 3B SALES'!$B16,CONSO!M:M)</f>
        <v>0</v>
      </c>
      <c r="F16" s="25">
        <f>SUMIF(CONSO!$A:$A,'GSTR1 VS 3B SALES'!$B16,CONSO!N:N)</f>
        <v>0</v>
      </c>
      <c r="G16" s="30">
        <f>SUMIF(CONSO!$A:$A,'GSTR1 VS 3B SALES'!$B16,CONSO!O:O)</f>
        <v>0</v>
      </c>
      <c r="H16" s="29">
        <f>SUMIF('GSTR3B-TAXABLE SUPPLIES'!$B:$B,'GSTR1 VS 3B SALES'!$B16,'GSTR3B-TAXABLE SUPPLIES'!E:E)</f>
        <v>0</v>
      </c>
      <c r="I16" s="25">
        <f>SUMIF('GSTR3B-TAXABLE SUPPLIES'!$B:$B,'GSTR1 VS 3B SALES'!$B16,'GSTR3B-TAXABLE SUPPLIES'!F:F)</f>
        <v>0</v>
      </c>
      <c r="J16" s="25">
        <f>SUMIF('GSTR3B-TAXABLE SUPPLIES'!$B:$B,'GSTR1 VS 3B SALES'!$B16,'GSTR3B-TAXABLE SUPPLIES'!G:G)</f>
        <v>0</v>
      </c>
      <c r="K16" s="25">
        <f>SUMIF('GSTR3B-TAXABLE SUPPLIES'!$B:$B,'GSTR1 VS 3B SALES'!$B16,'GSTR3B-TAXABLE SUPPLIES'!H:H)</f>
        <v>0</v>
      </c>
      <c r="L16" s="30">
        <f>SUMIF('GSTR3B-TAXABLE SUPPLIES'!$B:$B,'GSTR1 VS 3B SALES'!$B16,'GSTR3B-TAXABLE SUPPLIES'!I:I)</f>
        <v>0</v>
      </c>
      <c r="M16" s="34">
        <f t="shared" si="0"/>
        <v>0</v>
      </c>
      <c r="N16" s="26">
        <f t="shared" si="1"/>
        <v>0</v>
      </c>
      <c r="O16" s="26">
        <f t="shared" si="2"/>
        <v>0</v>
      </c>
      <c r="P16" s="26">
        <f t="shared" si="3"/>
        <v>0</v>
      </c>
      <c r="Q16" s="35">
        <f t="shared" si="4"/>
        <v>0</v>
      </c>
    </row>
    <row r="17" spans="1:17" x14ac:dyDescent="0.25">
      <c r="A17" s="24" t="s">
        <v>488</v>
      </c>
      <c r="B17" s="27" t="s">
        <v>301</v>
      </c>
      <c r="C17" s="29">
        <f>SUMIF(CONSO!$A:$A,'GSTR1 VS 3B SALES'!$B17,CONSO!K:K)</f>
        <v>0</v>
      </c>
      <c r="D17" s="25">
        <f>SUMIF(CONSO!$A:$A,'GSTR1 VS 3B SALES'!$B17,CONSO!L:L)</f>
        <v>0</v>
      </c>
      <c r="E17" s="25">
        <f>SUMIF(CONSO!$A:$A,'GSTR1 VS 3B SALES'!$B17,CONSO!M:M)</f>
        <v>0</v>
      </c>
      <c r="F17" s="25">
        <f>SUMIF(CONSO!$A:$A,'GSTR1 VS 3B SALES'!$B17,CONSO!N:N)</f>
        <v>0</v>
      </c>
      <c r="G17" s="30">
        <f>SUMIF(CONSO!$A:$A,'GSTR1 VS 3B SALES'!$B17,CONSO!O:O)</f>
        <v>0</v>
      </c>
      <c r="H17" s="29">
        <f>SUMIF('GSTR3B-TAXABLE SUPPLIES'!$B:$B,'GSTR1 VS 3B SALES'!$B17,'GSTR3B-TAXABLE SUPPLIES'!E:E)</f>
        <v>0</v>
      </c>
      <c r="I17" s="25">
        <f>SUMIF('GSTR3B-TAXABLE SUPPLIES'!$B:$B,'GSTR1 VS 3B SALES'!$B17,'GSTR3B-TAXABLE SUPPLIES'!F:F)</f>
        <v>0</v>
      </c>
      <c r="J17" s="25">
        <f>SUMIF('GSTR3B-TAXABLE SUPPLIES'!$B:$B,'GSTR1 VS 3B SALES'!$B17,'GSTR3B-TAXABLE SUPPLIES'!G:G)</f>
        <v>0</v>
      </c>
      <c r="K17" s="25">
        <f>SUMIF('GSTR3B-TAXABLE SUPPLIES'!$B:$B,'GSTR1 VS 3B SALES'!$B17,'GSTR3B-TAXABLE SUPPLIES'!H:H)</f>
        <v>0</v>
      </c>
      <c r="L17" s="30">
        <f>SUMIF('GSTR3B-TAXABLE SUPPLIES'!$B:$B,'GSTR1 VS 3B SALES'!$B17,'GSTR3B-TAXABLE SUPPLIES'!I:I)</f>
        <v>0</v>
      </c>
      <c r="M17" s="34">
        <f t="shared" si="0"/>
        <v>0</v>
      </c>
      <c r="N17" s="26">
        <f t="shared" si="1"/>
        <v>0</v>
      </c>
      <c r="O17" s="26">
        <f t="shared" si="2"/>
        <v>0</v>
      </c>
      <c r="P17" s="26">
        <f t="shared" si="3"/>
        <v>0</v>
      </c>
      <c r="Q17" s="35">
        <f t="shared" si="4"/>
        <v>0</v>
      </c>
    </row>
    <row r="18" spans="1:17" x14ac:dyDescent="0.25">
      <c r="A18" s="24" t="s">
        <v>488</v>
      </c>
      <c r="B18" s="27" t="s">
        <v>298</v>
      </c>
      <c r="C18" s="29">
        <f>SUMIF(CONSO!$A:$A,'GSTR1 VS 3B SALES'!$B18,CONSO!K:K)</f>
        <v>0</v>
      </c>
      <c r="D18" s="25">
        <f>SUMIF(CONSO!$A:$A,'GSTR1 VS 3B SALES'!$B18,CONSO!L:L)</f>
        <v>0</v>
      </c>
      <c r="E18" s="25">
        <f>SUMIF(CONSO!$A:$A,'GSTR1 VS 3B SALES'!$B18,CONSO!M:M)</f>
        <v>0</v>
      </c>
      <c r="F18" s="25">
        <f>SUMIF(CONSO!$A:$A,'GSTR1 VS 3B SALES'!$B18,CONSO!N:N)</f>
        <v>0</v>
      </c>
      <c r="G18" s="30">
        <f>SUMIF(CONSO!$A:$A,'GSTR1 VS 3B SALES'!$B18,CONSO!O:O)</f>
        <v>0</v>
      </c>
      <c r="H18" s="29">
        <f>SUMIF('GSTR3B-TAXABLE SUPPLIES'!$B:$B,'GSTR1 VS 3B SALES'!$B18,'GSTR3B-TAXABLE SUPPLIES'!E:E)</f>
        <v>0</v>
      </c>
      <c r="I18" s="25">
        <f>SUMIF('GSTR3B-TAXABLE SUPPLIES'!$B:$B,'GSTR1 VS 3B SALES'!$B18,'GSTR3B-TAXABLE SUPPLIES'!F:F)</f>
        <v>0</v>
      </c>
      <c r="J18" s="25">
        <f>SUMIF('GSTR3B-TAXABLE SUPPLIES'!$B:$B,'GSTR1 VS 3B SALES'!$B18,'GSTR3B-TAXABLE SUPPLIES'!G:G)</f>
        <v>0</v>
      </c>
      <c r="K18" s="25">
        <f>SUMIF('GSTR3B-TAXABLE SUPPLIES'!$B:$B,'GSTR1 VS 3B SALES'!$B18,'GSTR3B-TAXABLE SUPPLIES'!H:H)</f>
        <v>0</v>
      </c>
      <c r="L18" s="30">
        <f>SUMIF('GSTR3B-TAXABLE SUPPLIES'!$B:$B,'GSTR1 VS 3B SALES'!$B18,'GSTR3B-TAXABLE SUPPLIES'!I:I)</f>
        <v>0</v>
      </c>
      <c r="M18" s="34">
        <f t="shared" si="0"/>
        <v>0</v>
      </c>
      <c r="N18" s="26">
        <f t="shared" si="1"/>
        <v>0</v>
      </c>
      <c r="O18" s="26">
        <f t="shared" si="2"/>
        <v>0</v>
      </c>
      <c r="P18" s="26">
        <f t="shared" si="3"/>
        <v>0</v>
      </c>
      <c r="Q18" s="35">
        <f t="shared" si="4"/>
        <v>0</v>
      </c>
    </row>
    <row r="19" spans="1:17" x14ac:dyDescent="0.25">
      <c r="A19" s="24" t="s">
        <v>488</v>
      </c>
      <c r="B19" s="27" t="s">
        <v>299</v>
      </c>
      <c r="C19" s="29">
        <f>SUMIF(CONSO!$A:$A,'GSTR1 VS 3B SALES'!$B19,CONSO!K:K)</f>
        <v>0</v>
      </c>
      <c r="D19" s="25">
        <f>SUMIF(CONSO!$A:$A,'GSTR1 VS 3B SALES'!$B19,CONSO!L:L)</f>
        <v>0</v>
      </c>
      <c r="E19" s="25">
        <f>SUMIF(CONSO!$A:$A,'GSTR1 VS 3B SALES'!$B19,CONSO!M:M)</f>
        <v>0</v>
      </c>
      <c r="F19" s="25">
        <f>SUMIF(CONSO!$A:$A,'GSTR1 VS 3B SALES'!$B19,CONSO!N:N)</f>
        <v>0</v>
      </c>
      <c r="G19" s="30">
        <f>SUMIF(CONSO!$A:$A,'GSTR1 VS 3B SALES'!$B19,CONSO!O:O)</f>
        <v>0</v>
      </c>
      <c r="H19" s="29">
        <f>SUMIF('GSTR3B-TAXABLE SUPPLIES'!$B:$B,'GSTR1 VS 3B SALES'!$B19,'GSTR3B-TAXABLE SUPPLIES'!E:E)</f>
        <v>0</v>
      </c>
      <c r="I19" s="25">
        <f>SUMIF('GSTR3B-TAXABLE SUPPLIES'!$B:$B,'GSTR1 VS 3B SALES'!$B19,'GSTR3B-TAXABLE SUPPLIES'!F:F)</f>
        <v>0</v>
      </c>
      <c r="J19" s="25">
        <f>SUMIF('GSTR3B-TAXABLE SUPPLIES'!$B:$B,'GSTR1 VS 3B SALES'!$B19,'GSTR3B-TAXABLE SUPPLIES'!G:G)</f>
        <v>0</v>
      </c>
      <c r="K19" s="25">
        <f>SUMIF('GSTR3B-TAXABLE SUPPLIES'!$B:$B,'GSTR1 VS 3B SALES'!$B19,'GSTR3B-TAXABLE SUPPLIES'!H:H)</f>
        <v>0</v>
      </c>
      <c r="L19" s="30">
        <f>SUMIF('GSTR3B-TAXABLE SUPPLIES'!$B:$B,'GSTR1 VS 3B SALES'!$B19,'GSTR3B-TAXABLE SUPPLIES'!I:I)</f>
        <v>0</v>
      </c>
      <c r="M19" s="34">
        <f t="shared" si="0"/>
        <v>0</v>
      </c>
      <c r="N19" s="26">
        <f t="shared" si="1"/>
        <v>0</v>
      </c>
      <c r="O19" s="26">
        <f t="shared" si="2"/>
        <v>0</v>
      </c>
      <c r="P19" s="26">
        <f t="shared" si="3"/>
        <v>0</v>
      </c>
      <c r="Q19" s="35">
        <f t="shared" si="4"/>
        <v>0</v>
      </c>
    </row>
    <row r="20" spans="1:17" x14ac:dyDescent="0.25">
      <c r="A20" s="24" t="s">
        <v>488</v>
      </c>
      <c r="B20" s="27" t="s">
        <v>197</v>
      </c>
      <c r="C20" s="29">
        <f>SUMIF(CONSO!$A:$A,'GSTR1 VS 3B SALES'!$B20,CONSO!K:K)</f>
        <v>8572</v>
      </c>
      <c r="D20" s="25">
        <f>SUMIF(CONSO!$A:$A,'GSTR1 VS 3B SALES'!$B20,CONSO!L:L)</f>
        <v>0</v>
      </c>
      <c r="E20" s="25">
        <f>SUMIF(CONSO!$A:$A,'GSTR1 VS 3B SALES'!$B20,CONSO!M:M)</f>
        <v>514.32000000000005</v>
      </c>
      <c r="F20" s="25">
        <f>SUMIF(CONSO!$A:$A,'GSTR1 VS 3B SALES'!$B20,CONSO!N:N)</f>
        <v>514.32000000000005</v>
      </c>
      <c r="G20" s="30">
        <f>SUMIF(CONSO!$A:$A,'GSTR1 VS 3B SALES'!$B20,CONSO!O:O)</f>
        <v>0</v>
      </c>
      <c r="H20" s="29">
        <f>SUMIF('GSTR3B-TAXABLE SUPPLIES'!$B:$B,'GSTR1 VS 3B SALES'!$B20,'GSTR3B-TAXABLE SUPPLIES'!E:E)</f>
        <v>8572</v>
      </c>
      <c r="I20" s="25">
        <f>SUMIF('GSTR3B-TAXABLE SUPPLIES'!$B:$B,'GSTR1 VS 3B SALES'!$B20,'GSTR3B-TAXABLE SUPPLIES'!F:F)</f>
        <v>0</v>
      </c>
      <c r="J20" s="25">
        <f>SUMIF('GSTR3B-TAXABLE SUPPLIES'!$B:$B,'GSTR1 VS 3B SALES'!$B20,'GSTR3B-TAXABLE SUPPLIES'!G:G)</f>
        <v>514</v>
      </c>
      <c r="K20" s="25">
        <f>SUMIF('GSTR3B-TAXABLE SUPPLIES'!$B:$B,'GSTR1 VS 3B SALES'!$B20,'GSTR3B-TAXABLE SUPPLIES'!H:H)</f>
        <v>514</v>
      </c>
      <c r="L20" s="30">
        <f>SUMIF('GSTR3B-TAXABLE SUPPLIES'!$B:$B,'GSTR1 VS 3B SALES'!$B20,'GSTR3B-TAXABLE SUPPLIES'!I:I)</f>
        <v>0</v>
      </c>
      <c r="M20" s="34">
        <f t="shared" si="0"/>
        <v>0</v>
      </c>
      <c r="N20" s="26">
        <f t="shared" si="1"/>
        <v>0</v>
      </c>
      <c r="O20" s="26">
        <f t="shared" si="2"/>
        <v>0.32000000000005002</v>
      </c>
      <c r="P20" s="26">
        <f t="shared" si="3"/>
        <v>0.32000000000005002</v>
      </c>
      <c r="Q20" s="35">
        <f t="shared" si="4"/>
        <v>0</v>
      </c>
    </row>
    <row r="21" spans="1:17" x14ac:dyDescent="0.25">
      <c r="A21" s="24" t="s">
        <v>488</v>
      </c>
      <c r="B21" s="27" t="s">
        <v>314</v>
      </c>
      <c r="C21" s="29">
        <f>SUMIF(CONSO!$A:$A,'GSTR1 VS 3B SALES'!$B21,CONSO!K:K)</f>
        <v>22096</v>
      </c>
      <c r="D21" s="25">
        <f>SUMIF(CONSO!$A:$A,'GSTR1 VS 3B SALES'!$B21,CONSO!L:L)</f>
        <v>0</v>
      </c>
      <c r="E21" s="25">
        <f>SUMIF(CONSO!$A:$A,'GSTR1 VS 3B SALES'!$B21,CONSO!M:M)</f>
        <v>1807.88</v>
      </c>
      <c r="F21" s="25">
        <f>SUMIF(CONSO!$A:$A,'GSTR1 VS 3B SALES'!$B21,CONSO!N:N)</f>
        <v>1807.88</v>
      </c>
      <c r="G21" s="30">
        <f>SUMIF(CONSO!$A:$A,'GSTR1 VS 3B SALES'!$B21,CONSO!O:O)</f>
        <v>0</v>
      </c>
      <c r="H21" s="29">
        <f>SUMIF('GSTR3B-TAXABLE SUPPLIES'!$B:$B,'GSTR1 VS 3B SALES'!$B21,'GSTR3B-TAXABLE SUPPLIES'!E:E)</f>
        <v>0</v>
      </c>
      <c r="I21" s="25">
        <f>SUMIF('GSTR3B-TAXABLE SUPPLIES'!$B:$B,'GSTR1 VS 3B SALES'!$B21,'GSTR3B-TAXABLE SUPPLIES'!F:F)</f>
        <v>0</v>
      </c>
      <c r="J21" s="25">
        <f>SUMIF('GSTR3B-TAXABLE SUPPLIES'!$B:$B,'GSTR1 VS 3B SALES'!$B21,'GSTR3B-TAXABLE SUPPLIES'!G:G)</f>
        <v>0</v>
      </c>
      <c r="K21" s="25">
        <f>SUMIF('GSTR3B-TAXABLE SUPPLIES'!$B:$B,'GSTR1 VS 3B SALES'!$B21,'GSTR3B-TAXABLE SUPPLIES'!H:H)</f>
        <v>0</v>
      </c>
      <c r="L21" s="30">
        <f>SUMIF('GSTR3B-TAXABLE SUPPLIES'!$B:$B,'GSTR1 VS 3B SALES'!$B21,'GSTR3B-TAXABLE SUPPLIES'!I:I)</f>
        <v>0</v>
      </c>
      <c r="M21" s="34">
        <f t="shared" si="0"/>
        <v>22096</v>
      </c>
      <c r="N21" s="26">
        <f t="shared" si="1"/>
        <v>0</v>
      </c>
      <c r="O21" s="26">
        <f t="shared" si="2"/>
        <v>1807.88</v>
      </c>
      <c r="P21" s="26">
        <f t="shared" si="3"/>
        <v>1807.88</v>
      </c>
      <c r="Q21" s="35">
        <f t="shared" si="4"/>
        <v>0</v>
      </c>
    </row>
    <row r="22" spans="1:17" x14ac:dyDescent="0.25">
      <c r="A22" s="24" t="s">
        <v>488</v>
      </c>
      <c r="B22" s="27" t="s">
        <v>26</v>
      </c>
      <c r="C22" s="29">
        <f>SUMIF(CONSO!$A:$A,'GSTR1 VS 3B SALES'!$B22,CONSO!K:K)</f>
        <v>44800</v>
      </c>
      <c r="D22" s="25">
        <f>SUMIF(CONSO!$A:$A,'GSTR1 VS 3B SALES'!$B22,CONSO!L:L)</f>
        <v>0</v>
      </c>
      <c r="E22" s="25">
        <f>SUMIF(CONSO!$A:$A,'GSTR1 VS 3B SALES'!$B22,CONSO!M:M)</f>
        <v>4032</v>
      </c>
      <c r="F22" s="25">
        <f>SUMIF(CONSO!$A:$A,'GSTR1 VS 3B SALES'!$B22,CONSO!N:N)</f>
        <v>4032</v>
      </c>
      <c r="G22" s="30">
        <f>SUMIF(CONSO!$A:$A,'GSTR1 VS 3B SALES'!$B22,CONSO!O:O)</f>
        <v>0</v>
      </c>
      <c r="H22" s="29">
        <f>SUMIF('GSTR3B-TAXABLE SUPPLIES'!$B:$B,'GSTR1 VS 3B SALES'!$B22,'GSTR3B-TAXABLE SUPPLIES'!E:E)</f>
        <v>0</v>
      </c>
      <c r="I22" s="25">
        <f>SUMIF('GSTR3B-TAXABLE SUPPLIES'!$B:$B,'GSTR1 VS 3B SALES'!$B22,'GSTR3B-TAXABLE SUPPLIES'!F:F)</f>
        <v>0</v>
      </c>
      <c r="J22" s="25">
        <f>SUMIF('GSTR3B-TAXABLE SUPPLIES'!$B:$B,'GSTR1 VS 3B SALES'!$B22,'GSTR3B-TAXABLE SUPPLIES'!G:G)</f>
        <v>0</v>
      </c>
      <c r="K22" s="25">
        <f>SUMIF('GSTR3B-TAXABLE SUPPLIES'!$B:$B,'GSTR1 VS 3B SALES'!$B22,'GSTR3B-TAXABLE SUPPLIES'!H:H)</f>
        <v>0</v>
      </c>
      <c r="L22" s="30">
        <f>SUMIF('GSTR3B-TAXABLE SUPPLIES'!$B:$B,'GSTR1 VS 3B SALES'!$B22,'GSTR3B-TAXABLE SUPPLIES'!I:I)</f>
        <v>0</v>
      </c>
      <c r="M22" s="34">
        <f t="shared" si="0"/>
        <v>44800</v>
      </c>
      <c r="N22" s="26">
        <f t="shared" si="1"/>
        <v>0</v>
      </c>
      <c r="O22" s="26">
        <f t="shared" si="2"/>
        <v>4032</v>
      </c>
      <c r="P22" s="26">
        <f t="shared" si="3"/>
        <v>4032</v>
      </c>
      <c r="Q22" s="35">
        <f t="shared" si="4"/>
        <v>0</v>
      </c>
    </row>
    <row r="23" spans="1:17" x14ac:dyDescent="0.25">
      <c r="A23" s="24" t="s">
        <v>488</v>
      </c>
      <c r="B23" s="27" t="s">
        <v>295</v>
      </c>
      <c r="C23" s="29">
        <f>SUMIF(CONSO!$A:$A,'GSTR1 VS 3B SALES'!$B23,CONSO!K:K)</f>
        <v>0</v>
      </c>
      <c r="D23" s="25">
        <f>SUMIF(CONSO!$A:$A,'GSTR1 VS 3B SALES'!$B23,CONSO!L:L)</f>
        <v>0</v>
      </c>
      <c r="E23" s="25">
        <f>SUMIF(CONSO!$A:$A,'GSTR1 VS 3B SALES'!$B23,CONSO!M:M)</f>
        <v>0</v>
      </c>
      <c r="F23" s="25">
        <f>SUMIF(CONSO!$A:$A,'GSTR1 VS 3B SALES'!$B23,CONSO!N:N)</f>
        <v>0</v>
      </c>
      <c r="G23" s="30">
        <f>SUMIF(CONSO!$A:$A,'GSTR1 VS 3B SALES'!$B23,CONSO!O:O)</f>
        <v>0</v>
      </c>
      <c r="H23" s="29">
        <f>SUMIF('GSTR3B-TAXABLE SUPPLIES'!$B:$B,'GSTR1 VS 3B SALES'!$B23,'GSTR3B-TAXABLE SUPPLIES'!E:E)</f>
        <v>0</v>
      </c>
      <c r="I23" s="25">
        <f>SUMIF('GSTR3B-TAXABLE SUPPLIES'!$B:$B,'GSTR1 VS 3B SALES'!$B23,'GSTR3B-TAXABLE SUPPLIES'!F:F)</f>
        <v>0</v>
      </c>
      <c r="J23" s="25">
        <f>SUMIF('GSTR3B-TAXABLE SUPPLIES'!$B:$B,'GSTR1 VS 3B SALES'!$B23,'GSTR3B-TAXABLE SUPPLIES'!G:G)</f>
        <v>0</v>
      </c>
      <c r="K23" s="25">
        <f>SUMIF('GSTR3B-TAXABLE SUPPLIES'!$B:$B,'GSTR1 VS 3B SALES'!$B23,'GSTR3B-TAXABLE SUPPLIES'!H:H)</f>
        <v>0</v>
      </c>
      <c r="L23" s="30">
        <f>SUMIF('GSTR3B-TAXABLE SUPPLIES'!$B:$B,'GSTR1 VS 3B SALES'!$B23,'GSTR3B-TAXABLE SUPPLIES'!I:I)</f>
        <v>0</v>
      </c>
      <c r="M23" s="34">
        <f t="shared" si="0"/>
        <v>0</v>
      </c>
      <c r="N23" s="26">
        <f t="shared" si="1"/>
        <v>0</v>
      </c>
      <c r="O23" s="26">
        <f t="shared" si="2"/>
        <v>0</v>
      </c>
      <c r="P23" s="26">
        <f t="shared" si="3"/>
        <v>0</v>
      </c>
      <c r="Q23" s="35">
        <f t="shared" si="4"/>
        <v>0</v>
      </c>
    </row>
    <row r="24" spans="1:17" x14ac:dyDescent="0.25">
      <c r="A24" s="24" t="s">
        <v>489</v>
      </c>
      <c r="B24" s="27" t="s">
        <v>294</v>
      </c>
      <c r="C24" s="29">
        <f>SUMIF(CONSO!$A:$A,'GSTR1 VS 3B SALES'!$B24,CONSO!K:K)</f>
        <v>0</v>
      </c>
      <c r="D24" s="25">
        <f>SUMIF(CONSO!$A:$A,'GSTR1 VS 3B SALES'!$B24,CONSO!L:L)</f>
        <v>0</v>
      </c>
      <c r="E24" s="25">
        <f>SUMIF(CONSO!$A:$A,'GSTR1 VS 3B SALES'!$B24,CONSO!M:M)</f>
        <v>0</v>
      </c>
      <c r="F24" s="25">
        <f>SUMIF(CONSO!$A:$A,'GSTR1 VS 3B SALES'!$B24,CONSO!N:N)</f>
        <v>0</v>
      </c>
      <c r="G24" s="30">
        <f>SUMIF(CONSO!$A:$A,'GSTR1 VS 3B SALES'!$B24,CONSO!O:O)</f>
        <v>0</v>
      </c>
      <c r="H24" s="29">
        <f>SUMIF('GSTR3B-TAXABLE SUPPLIES'!$B:$B,'GSTR1 VS 3B SALES'!$B24,'GSTR3B-TAXABLE SUPPLIES'!E:E)</f>
        <v>0</v>
      </c>
      <c r="I24" s="25">
        <f>SUMIF('GSTR3B-TAXABLE SUPPLIES'!$B:$B,'GSTR1 VS 3B SALES'!$B24,'GSTR3B-TAXABLE SUPPLIES'!F:F)</f>
        <v>0</v>
      </c>
      <c r="J24" s="25">
        <f>SUMIF('GSTR3B-TAXABLE SUPPLIES'!$B:$B,'GSTR1 VS 3B SALES'!$B24,'GSTR3B-TAXABLE SUPPLIES'!G:G)</f>
        <v>0</v>
      </c>
      <c r="K24" s="25">
        <f>SUMIF('GSTR3B-TAXABLE SUPPLIES'!$B:$B,'GSTR1 VS 3B SALES'!$B24,'GSTR3B-TAXABLE SUPPLIES'!H:H)</f>
        <v>0</v>
      </c>
      <c r="L24" s="30">
        <f>SUMIF('GSTR3B-TAXABLE SUPPLIES'!$B:$B,'GSTR1 VS 3B SALES'!$B24,'GSTR3B-TAXABLE SUPPLIES'!I:I)</f>
        <v>0</v>
      </c>
      <c r="M24" s="34">
        <f t="shared" si="0"/>
        <v>0</v>
      </c>
      <c r="N24" s="26">
        <f t="shared" si="1"/>
        <v>0</v>
      </c>
      <c r="O24" s="26">
        <f t="shared" si="2"/>
        <v>0</v>
      </c>
      <c r="P24" s="26">
        <f t="shared" si="3"/>
        <v>0</v>
      </c>
      <c r="Q24" s="35">
        <f t="shared" si="4"/>
        <v>0</v>
      </c>
    </row>
    <row r="25" spans="1:17" x14ac:dyDescent="0.25">
      <c r="A25" s="24" t="s">
        <v>489</v>
      </c>
      <c r="B25" s="27" t="s">
        <v>290</v>
      </c>
      <c r="C25" s="29">
        <f>SUMIF(CONSO!$A:$A,'GSTR1 VS 3B SALES'!$B25,CONSO!K:K)</f>
        <v>0</v>
      </c>
      <c r="D25" s="25">
        <f>SUMIF(CONSO!$A:$A,'GSTR1 VS 3B SALES'!$B25,CONSO!L:L)</f>
        <v>0</v>
      </c>
      <c r="E25" s="25">
        <f>SUMIF(CONSO!$A:$A,'GSTR1 VS 3B SALES'!$B25,CONSO!M:M)</f>
        <v>0</v>
      </c>
      <c r="F25" s="25">
        <f>SUMIF(CONSO!$A:$A,'GSTR1 VS 3B SALES'!$B25,CONSO!N:N)</f>
        <v>0</v>
      </c>
      <c r="G25" s="30">
        <f>SUMIF(CONSO!$A:$A,'GSTR1 VS 3B SALES'!$B25,CONSO!O:O)</f>
        <v>0</v>
      </c>
      <c r="H25" s="29">
        <f>SUMIF('GSTR3B-TAXABLE SUPPLIES'!$B:$B,'GSTR1 VS 3B SALES'!$B25,'GSTR3B-TAXABLE SUPPLIES'!E:E)</f>
        <v>0</v>
      </c>
      <c r="I25" s="25">
        <f>SUMIF('GSTR3B-TAXABLE SUPPLIES'!$B:$B,'GSTR1 VS 3B SALES'!$B25,'GSTR3B-TAXABLE SUPPLIES'!F:F)</f>
        <v>0</v>
      </c>
      <c r="J25" s="25">
        <f>SUMIF('GSTR3B-TAXABLE SUPPLIES'!$B:$B,'GSTR1 VS 3B SALES'!$B25,'GSTR3B-TAXABLE SUPPLIES'!G:G)</f>
        <v>0</v>
      </c>
      <c r="K25" s="25">
        <f>SUMIF('GSTR3B-TAXABLE SUPPLIES'!$B:$B,'GSTR1 VS 3B SALES'!$B25,'GSTR3B-TAXABLE SUPPLIES'!H:H)</f>
        <v>0</v>
      </c>
      <c r="L25" s="30">
        <f>SUMIF('GSTR3B-TAXABLE SUPPLIES'!$B:$B,'GSTR1 VS 3B SALES'!$B25,'GSTR3B-TAXABLE SUPPLIES'!I:I)</f>
        <v>0</v>
      </c>
      <c r="M25" s="34">
        <f t="shared" si="0"/>
        <v>0</v>
      </c>
      <c r="N25" s="26">
        <f t="shared" si="1"/>
        <v>0</v>
      </c>
      <c r="O25" s="26">
        <f t="shared" si="2"/>
        <v>0</v>
      </c>
      <c r="P25" s="26">
        <f t="shared" si="3"/>
        <v>0</v>
      </c>
      <c r="Q25" s="35">
        <f t="shared" si="4"/>
        <v>0</v>
      </c>
    </row>
    <row r="26" spans="1:17" x14ac:dyDescent="0.25">
      <c r="A26" s="24" t="s">
        <v>489</v>
      </c>
      <c r="B26" s="27" t="s">
        <v>287</v>
      </c>
      <c r="C26" s="29">
        <f>SUMIF(CONSO!$A:$A,'GSTR1 VS 3B SALES'!$B26,CONSO!K:K)</f>
        <v>0</v>
      </c>
      <c r="D26" s="25">
        <f>SUMIF(CONSO!$A:$A,'GSTR1 VS 3B SALES'!$B26,CONSO!L:L)</f>
        <v>0</v>
      </c>
      <c r="E26" s="25">
        <f>SUMIF(CONSO!$A:$A,'GSTR1 VS 3B SALES'!$B26,CONSO!M:M)</f>
        <v>0</v>
      </c>
      <c r="F26" s="25">
        <f>SUMIF(CONSO!$A:$A,'GSTR1 VS 3B SALES'!$B26,CONSO!N:N)</f>
        <v>0</v>
      </c>
      <c r="G26" s="30">
        <f>SUMIF(CONSO!$A:$A,'GSTR1 VS 3B SALES'!$B26,CONSO!O:O)</f>
        <v>0</v>
      </c>
      <c r="H26" s="29">
        <f>SUMIF('GSTR3B-TAXABLE SUPPLIES'!$B:$B,'GSTR1 VS 3B SALES'!$B26,'GSTR3B-TAXABLE SUPPLIES'!E:E)</f>
        <v>66896</v>
      </c>
      <c r="I26" s="25">
        <f>SUMIF('GSTR3B-TAXABLE SUPPLIES'!$B:$B,'GSTR1 VS 3B SALES'!$B26,'GSTR3B-TAXABLE SUPPLIES'!F:F)</f>
        <v>0</v>
      </c>
      <c r="J26" s="25">
        <f>SUMIF('GSTR3B-TAXABLE SUPPLIES'!$B:$B,'GSTR1 VS 3B SALES'!$B26,'GSTR3B-TAXABLE SUPPLIES'!G:G)</f>
        <v>5840</v>
      </c>
      <c r="K26" s="25">
        <f>SUMIF('GSTR3B-TAXABLE SUPPLIES'!$B:$B,'GSTR1 VS 3B SALES'!$B26,'GSTR3B-TAXABLE SUPPLIES'!H:H)</f>
        <v>5840</v>
      </c>
      <c r="L26" s="30">
        <f>SUMIF('GSTR3B-TAXABLE SUPPLIES'!$B:$B,'GSTR1 VS 3B SALES'!$B26,'GSTR3B-TAXABLE SUPPLIES'!I:I)</f>
        <v>0</v>
      </c>
      <c r="M26" s="34">
        <f t="shared" si="0"/>
        <v>-66896</v>
      </c>
      <c r="N26" s="26">
        <f t="shared" si="1"/>
        <v>0</v>
      </c>
      <c r="O26" s="26">
        <f t="shared" si="2"/>
        <v>-5840</v>
      </c>
      <c r="P26" s="26">
        <f t="shared" si="3"/>
        <v>-5840</v>
      </c>
      <c r="Q26" s="35">
        <f t="shared" si="4"/>
        <v>0</v>
      </c>
    </row>
    <row r="27" spans="1:17" x14ac:dyDescent="0.25">
      <c r="A27" s="24" t="s">
        <v>489</v>
      </c>
      <c r="B27" s="27" t="s">
        <v>288</v>
      </c>
      <c r="C27" s="29">
        <f>SUMIF(CONSO!$A:$A,'GSTR1 VS 3B SALES'!$B27,CONSO!K:K)</f>
        <v>0</v>
      </c>
      <c r="D27" s="25">
        <f>SUMIF(CONSO!$A:$A,'GSTR1 VS 3B SALES'!$B27,CONSO!L:L)</f>
        <v>0</v>
      </c>
      <c r="E27" s="25">
        <f>SUMIF(CONSO!$A:$A,'GSTR1 VS 3B SALES'!$B27,CONSO!M:M)</f>
        <v>0</v>
      </c>
      <c r="F27" s="25">
        <f>SUMIF(CONSO!$A:$A,'GSTR1 VS 3B SALES'!$B27,CONSO!N:N)</f>
        <v>0</v>
      </c>
      <c r="G27" s="30">
        <f>SUMIF(CONSO!$A:$A,'GSTR1 VS 3B SALES'!$B27,CONSO!O:O)</f>
        <v>0</v>
      </c>
      <c r="H27" s="29">
        <f>SUMIF('GSTR3B-TAXABLE SUPPLIES'!$B:$B,'GSTR1 VS 3B SALES'!$B27,'GSTR3B-TAXABLE SUPPLIES'!E:E)</f>
        <v>0</v>
      </c>
      <c r="I27" s="25">
        <f>SUMIF('GSTR3B-TAXABLE SUPPLIES'!$B:$B,'GSTR1 VS 3B SALES'!$B27,'GSTR3B-TAXABLE SUPPLIES'!F:F)</f>
        <v>0</v>
      </c>
      <c r="J27" s="25">
        <f>SUMIF('GSTR3B-TAXABLE SUPPLIES'!$B:$B,'GSTR1 VS 3B SALES'!$B27,'GSTR3B-TAXABLE SUPPLIES'!G:G)</f>
        <v>0</v>
      </c>
      <c r="K27" s="25">
        <f>SUMIF('GSTR3B-TAXABLE SUPPLIES'!$B:$B,'GSTR1 VS 3B SALES'!$B27,'GSTR3B-TAXABLE SUPPLIES'!H:H)</f>
        <v>0</v>
      </c>
      <c r="L27" s="30">
        <f>SUMIF('GSTR3B-TAXABLE SUPPLIES'!$B:$B,'GSTR1 VS 3B SALES'!$B27,'GSTR3B-TAXABLE SUPPLIES'!I:I)</f>
        <v>0</v>
      </c>
      <c r="M27" s="34">
        <f t="shared" si="0"/>
        <v>0</v>
      </c>
      <c r="N27" s="26">
        <f t="shared" si="1"/>
        <v>0</v>
      </c>
      <c r="O27" s="26">
        <f t="shared" si="2"/>
        <v>0</v>
      </c>
      <c r="P27" s="26">
        <f t="shared" si="3"/>
        <v>0</v>
      </c>
      <c r="Q27" s="35">
        <f t="shared" si="4"/>
        <v>0</v>
      </c>
    </row>
    <row r="28" spans="1:17" x14ac:dyDescent="0.25">
      <c r="A28" s="24" t="s">
        <v>489</v>
      </c>
      <c r="B28" s="27" t="s">
        <v>291</v>
      </c>
      <c r="C28" s="29">
        <f>SUMIF(CONSO!$A:$A,'GSTR1 VS 3B SALES'!$B28,CONSO!K:K)</f>
        <v>0</v>
      </c>
      <c r="D28" s="25">
        <f>SUMIF(CONSO!$A:$A,'GSTR1 VS 3B SALES'!$B28,CONSO!L:L)</f>
        <v>0</v>
      </c>
      <c r="E28" s="25">
        <f>SUMIF(CONSO!$A:$A,'GSTR1 VS 3B SALES'!$B28,CONSO!M:M)</f>
        <v>0</v>
      </c>
      <c r="F28" s="25">
        <f>SUMIF(CONSO!$A:$A,'GSTR1 VS 3B SALES'!$B28,CONSO!N:N)</f>
        <v>0</v>
      </c>
      <c r="G28" s="30">
        <f>SUMIF(CONSO!$A:$A,'GSTR1 VS 3B SALES'!$B28,CONSO!O:O)</f>
        <v>0</v>
      </c>
      <c r="H28" s="29">
        <f>SUMIF('GSTR3B-TAXABLE SUPPLIES'!$B:$B,'GSTR1 VS 3B SALES'!$B28,'GSTR3B-TAXABLE SUPPLIES'!E:E)</f>
        <v>0</v>
      </c>
      <c r="I28" s="25">
        <f>SUMIF('GSTR3B-TAXABLE SUPPLIES'!$B:$B,'GSTR1 VS 3B SALES'!$B28,'GSTR3B-TAXABLE SUPPLIES'!F:F)</f>
        <v>0</v>
      </c>
      <c r="J28" s="25">
        <f>SUMIF('GSTR3B-TAXABLE SUPPLIES'!$B:$B,'GSTR1 VS 3B SALES'!$B28,'GSTR3B-TAXABLE SUPPLIES'!G:G)</f>
        <v>0</v>
      </c>
      <c r="K28" s="25">
        <f>SUMIF('GSTR3B-TAXABLE SUPPLIES'!$B:$B,'GSTR1 VS 3B SALES'!$B28,'GSTR3B-TAXABLE SUPPLIES'!H:H)</f>
        <v>0</v>
      </c>
      <c r="L28" s="30">
        <f>SUMIF('GSTR3B-TAXABLE SUPPLIES'!$B:$B,'GSTR1 VS 3B SALES'!$B28,'GSTR3B-TAXABLE SUPPLIES'!I:I)</f>
        <v>0</v>
      </c>
      <c r="M28" s="34">
        <f t="shared" si="0"/>
        <v>0</v>
      </c>
      <c r="N28" s="26">
        <f t="shared" si="1"/>
        <v>0</v>
      </c>
      <c r="O28" s="26">
        <f t="shared" si="2"/>
        <v>0</v>
      </c>
      <c r="P28" s="26">
        <f t="shared" si="3"/>
        <v>0</v>
      </c>
      <c r="Q28" s="35">
        <f t="shared" si="4"/>
        <v>0</v>
      </c>
    </row>
    <row r="29" spans="1:17" x14ac:dyDescent="0.25">
      <c r="A29" s="24" t="s">
        <v>489</v>
      </c>
      <c r="B29" s="27" t="s">
        <v>292</v>
      </c>
      <c r="C29" s="29">
        <f>SUMIF(CONSO!$A:$A,'GSTR1 VS 3B SALES'!$B29,CONSO!K:K)</f>
        <v>0</v>
      </c>
      <c r="D29" s="25">
        <f>SUMIF(CONSO!$A:$A,'GSTR1 VS 3B SALES'!$B29,CONSO!L:L)</f>
        <v>0</v>
      </c>
      <c r="E29" s="25">
        <f>SUMIF(CONSO!$A:$A,'GSTR1 VS 3B SALES'!$B29,CONSO!M:M)</f>
        <v>0</v>
      </c>
      <c r="F29" s="25">
        <f>SUMIF(CONSO!$A:$A,'GSTR1 VS 3B SALES'!$B29,CONSO!N:N)</f>
        <v>0</v>
      </c>
      <c r="G29" s="30">
        <f>SUMIF(CONSO!$A:$A,'GSTR1 VS 3B SALES'!$B29,CONSO!O:O)</f>
        <v>0</v>
      </c>
      <c r="H29" s="29">
        <f>SUMIF('GSTR3B-TAXABLE SUPPLIES'!$B:$B,'GSTR1 VS 3B SALES'!$B29,'GSTR3B-TAXABLE SUPPLIES'!E:E)</f>
        <v>0</v>
      </c>
      <c r="I29" s="25">
        <f>SUMIF('GSTR3B-TAXABLE SUPPLIES'!$B:$B,'GSTR1 VS 3B SALES'!$B29,'GSTR3B-TAXABLE SUPPLIES'!F:F)</f>
        <v>0</v>
      </c>
      <c r="J29" s="25">
        <f>SUMIF('GSTR3B-TAXABLE SUPPLIES'!$B:$B,'GSTR1 VS 3B SALES'!$B29,'GSTR3B-TAXABLE SUPPLIES'!G:G)</f>
        <v>0</v>
      </c>
      <c r="K29" s="25">
        <f>SUMIF('GSTR3B-TAXABLE SUPPLIES'!$B:$B,'GSTR1 VS 3B SALES'!$B29,'GSTR3B-TAXABLE SUPPLIES'!H:H)</f>
        <v>0</v>
      </c>
      <c r="L29" s="30">
        <f>SUMIF('GSTR3B-TAXABLE SUPPLIES'!$B:$B,'GSTR1 VS 3B SALES'!$B29,'GSTR3B-TAXABLE SUPPLIES'!I:I)</f>
        <v>0</v>
      </c>
      <c r="M29" s="34">
        <f t="shared" si="0"/>
        <v>0</v>
      </c>
      <c r="N29" s="26">
        <f t="shared" si="1"/>
        <v>0</v>
      </c>
      <c r="O29" s="26">
        <f t="shared" si="2"/>
        <v>0</v>
      </c>
      <c r="P29" s="26">
        <f t="shared" si="3"/>
        <v>0</v>
      </c>
      <c r="Q29" s="35">
        <f t="shared" si="4"/>
        <v>0</v>
      </c>
    </row>
    <row r="30" spans="1:17" x14ac:dyDescent="0.25">
      <c r="A30" s="24" t="s">
        <v>489</v>
      </c>
      <c r="B30" s="27" t="s">
        <v>293</v>
      </c>
      <c r="C30" s="29">
        <f>SUMIF(CONSO!$A:$A,'GSTR1 VS 3B SALES'!$B30,CONSO!K:K)</f>
        <v>0</v>
      </c>
      <c r="D30" s="25">
        <f>SUMIF(CONSO!$A:$A,'GSTR1 VS 3B SALES'!$B30,CONSO!L:L)</f>
        <v>0</v>
      </c>
      <c r="E30" s="25">
        <f>SUMIF(CONSO!$A:$A,'GSTR1 VS 3B SALES'!$B30,CONSO!M:M)</f>
        <v>0</v>
      </c>
      <c r="F30" s="25">
        <f>SUMIF(CONSO!$A:$A,'GSTR1 VS 3B SALES'!$B30,CONSO!N:N)</f>
        <v>0</v>
      </c>
      <c r="G30" s="30">
        <f>SUMIF(CONSO!$A:$A,'GSTR1 VS 3B SALES'!$B30,CONSO!O:O)</f>
        <v>0</v>
      </c>
      <c r="H30" s="29">
        <f>SUMIF('GSTR3B-TAXABLE SUPPLIES'!$B:$B,'GSTR1 VS 3B SALES'!$B30,'GSTR3B-TAXABLE SUPPLIES'!E:E)</f>
        <v>0</v>
      </c>
      <c r="I30" s="25">
        <f>SUMIF('GSTR3B-TAXABLE SUPPLIES'!$B:$B,'GSTR1 VS 3B SALES'!$B30,'GSTR3B-TAXABLE SUPPLIES'!F:F)</f>
        <v>0</v>
      </c>
      <c r="J30" s="25">
        <f>SUMIF('GSTR3B-TAXABLE SUPPLIES'!$B:$B,'GSTR1 VS 3B SALES'!$B30,'GSTR3B-TAXABLE SUPPLIES'!G:G)</f>
        <v>0</v>
      </c>
      <c r="K30" s="25">
        <f>SUMIF('GSTR3B-TAXABLE SUPPLIES'!$B:$B,'GSTR1 VS 3B SALES'!$B30,'GSTR3B-TAXABLE SUPPLIES'!H:H)</f>
        <v>0</v>
      </c>
      <c r="L30" s="30">
        <f>SUMIF('GSTR3B-TAXABLE SUPPLIES'!$B:$B,'GSTR1 VS 3B SALES'!$B30,'GSTR3B-TAXABLE SUPPLIES'!I:I)</f>
        <v>0</v>
      </c>
      <c r="M30" s="34">
        <f t="shared" si="0"/>
        <v>0</v>
      </c>
      <c r="N30" s="26">
        <f t="shared" si="1"/>
        <v>0</v>
      </c>
      <c r="O30" s="26">
        <f t="shared" si="2"/>
        <v>0</v>
      </c>
      <c r="P30" s="26">
        <f t="shared" si="3"/>
        <v>0</v>
      </c>
      <c r="Q30" s="35">
        <f t="shared" si="4"/>
        <v>0</v>
      </c>
    </row>
    <row r="31" spans="1:17" x14ac:dyDescent="0.25">
      <c r="A31" s="24" t="s">
        <v>489</v>
      </c>
      <c r="B31" s="27" t="s">
        <v>289</v>
      </c>
      <c r="C31" s="29">
        <f>SUMIF(CONSO!$A:$A,'GSTR1 VS 3B SALES'!$B31,CONSO!K:K)</f>
        <v>0</v>
      </c>
      <c r="D31" s="25">
        <f>SUMIF(CONSO!$A:$A,'GSTR1 VS 3B SALES'!$B31,CONSO!L:L)</f>
        <v>0</v>
      </c>
      <c r="E31" s="25">
        <f>SUMIF(CONSO!$A:$A,'GSTR1 VS 3B SALES'!$B31,CONSO!M:M)</f>
        <v>0</v>
      </c>
      <c r="F31" s="25">
        <f>SUMIF(CONSO!$A:$A,'GSTR1 VS 3B SALES'!$B31,CONSO!N:N)</f>
        <v>0</v>
      </c>
      <c r="G31" s="30">
        <f>SUMIF(CONSO!$A:$A,'GSTR1 VS 3B SALES'!$B31,CONSO!O:O)</f>
        <v>0</v>
      </c>
      <c r="H31" s="29">
        <f>SUMIF('GSTR3B-TAXABLE SUPPLIES'!$B:$B,'GSTR1 VS 3B SALES'!$B31,'GSTR3B-TAXABLE SUPPLIES'!E:E)</f>
        <v>0</v>
      </c>
      <c r="I31" s="25">
        <f>SUMIF('GSTR3B-TAXABLE SUPPLIES'!$B:$B,'GSTR1 VS 3B SALES'!$B31,'GSTR3B-TAXABLE SUPPLIES'!F:F)</f>
        <v>0</v>
      </c>
      <c r="J31" s="25">
        <f>SUMIF('GSTR3B-TAXABLE SUPPLIES'!$B:$B,'GSTR1 VS 3B SALES'!$B31,'GSTR3B-TAXABLE SUPPLIES'!G:G)</f>
        <v>0</v>
      </c>
      <c r="K31" s="25">
        <f>SUMIF('GSTR3B-TAXABLE SUPPLIES'!$B:$B,'GSTR1 VS 3B SALES'!$B31,'GSTR3B-TAXABLE SUPPLIES'!H:H)</f>
        <v>0</v>
      </c>
      <c r="L31" s="30">
        <f>SUMIF('GSTR3B-TAXABLE SUPPLIES'!$B:$B,'GSTR1 VS 3B SALES'!$B31,'GSTR3B-TAXABLE SUPPLIES'!I:I)</f>
        <v>0</v>
      </c>
      <c r="M31" s="34">
        <f t="shared" si="0"/>
        <v>0</v>
      </c>
      <c r="N31" s="26">
        <f t="shared" si="1"/>
        <v>0</v>
      </c>
      <c r="O31" s="26">
        <f t="shared" si="2"/>
        <v>0</v>
      </c>
      <c r="P31" s="26">
        <f t="shared" si="3"/>
        <v>0</v>
      </c>
      <c r="Q31" s="35">
        <f t="shared" si="4"/>
        <v>0</v>
      </c>
    </row>
    <row r="32" spans="1:17" x14ac:dyDescent="0.25">
      <c r="A32" s="24" t="s">
        <v>489</v>
      </c>
      <c r="B32" s="27" t="s">
        <v>196</v>
      </c>
      <c r="C32" s="29">
        <f>SUMIF(CONSO!$A:$A,'GSTR1 VS 3B SALES'!$B32,CONSO!K:K)</f>
        <v>14107</v>
      </c>
      <c r="D32" s="25">
        <f>SUMIF(CONSO!$A:$A,'GSTR1 VS 3B SALES'!$B32,CONSO!L:L)</f>
        <v>0</v>
      </c>
      <c r="E32" s="25">
        <f>SUMIF(CONSO!$A:$A,'GSTR1 VS 3B SALES'!$B32,CONSO!M:M)</f>
        <v>846.42</v>
      </c>
      <c r="F32" s="25">
        <f>SUMIF(CONSO!$A:$A,'GSTR1 VS 3B SALES'!$B32,CONSO!N:N)</f>
        <v>846.42</v>
      </c>
      <c r="G32" s="30">
        <f>SUMIF(CONSO!$A:$A,'GSTR1 VS 3B SALES'!$B32,CONSO!O:O)</f>
        <v>0</v>
      </c>
      <c r="H32" s="29">
        <f>SUMIF('GSTR3B-TAXABLE SUPPLIES'!$B:$B,'GSTR1 VS 3B SALES'!$B32,'GSTR3B-TAXABLE SUPPLIES'!E:E)</f>
        <v>14107</v>
      </c>
      <c r="I32" s="25">
        <f>SUMIF('GSTR3B-TAXABLE SUPPLIES'!$B:$B,'GSTR1 VS 3B SALES'!$B32,'GSTR3B-TAXABLE SUPPLIES'!F:F)</f>
        <v>0</v>
      </c>
      <c r="J32" s="25">
        <f>SUMIF('GSTR3B-TAXABLE SUPPLIES'!$B:$B,'GSTR1 VS 3B SALES'!$B32,'GSTR3B-TAXABLE SUPPLIES'!G:G)</f>
        <v>846.42</v>
      </c>
      <c r="K32" s="25">
        <f>SUMIF('GSTR3B-TAXABLE SUPPLIES'!$B:$B,'GSTR1 VS 3B SALES'!$B32,'GSTR3B-TAXABLE SUPPLIES'!H:H)</f>
        <v>846.42</v>
      </c>
      <c r="L32" s="30">
        <f>SUMIF('GSTR3B-TAXABLE SUPPLIES'!$B:$B,'GSTR1 VS 3B SALES'!$B32,'GSTR3B-TAXABLE SUPPLIES'!I:I)</f>
        <v>0</v>
      </c>
      <c r="M32" s="34">
        <f t="shared" si="0"/>
        <v>0</v>
      </c>
      <c r="N32" s="26">
        <f t="shared" si="1"/>
        <v>0</v>
      </c>
      <c r="O32" s="26">
        <f t="shared" si="2"/>
        <v>0</v>
      </c>
      <c r="P32" s="26">
        <f t="shared" si="3"/>
        <v>0</v>
      </c>
      <c r="Q32" s="35">
        <f t="shared" si="4"/>
        <v>0</v>
      </c>
    </row>
    <row r="33" spans="1:17" x14ac:dyDescent="0.25">
      <c r="A33" s="24" t="s">
        <v>489</v>
      </c>
      <c r="B33" s="27" t="s">
        <v>22</v>
      </c>
      <c r="C33" s="29">
        <f>SUMIF(CONSO!$A:$A,'GSTR1 VS 3B SALES'!$B33,CONSO!K:K)</f>
        <v>10400</v>
      </c>
      <c r="D33" s="25">
        <f>SUMIF(CONSO!$A:$A,'GSTR1 VS 3B SALES'!$B33,CONSO!L:L)</f>
        <v>0</v>
      </c>
      <c r="E33" s="25">
        <f>SUMIF(CONSO!$A:$A,'GSTR1 VS 3B SALES'!$B33,CONSO!M:M)</f>
        <v>936</v>
      </c>
      <c r="F33" s="25">
        <f>SUMIF(CONSO!$A:$A,'GSTR1 VS 3B SALES'!$B33,CONSO!N:N)</f>
        <v>936</v>
      </c>
      <c r="G33" s="30">
        <f>SUMIF(CONSO!$A:$A,'GSTR1 VS 3B SALES'!$B33,CONSO!O:O)</f>
        <v>0</v>
      </c>
      <c r="H33" s="29">
        <f>SUMIF('GSTR3B-TAXABLE SUPPLIES'!$B:$B,'GSTR1 VS 3B SALES'!$B33,'GSTR3B-TAXABLE SUPPLIES'!E:E)</f>
        <v>10400</v>
      </c>
      <c r="I33" s="25">
        <f>SUMIF('GSTR3B-TAXABLE SUPPLIES'!$B:$B,'GSTR1 VS 3B SALES'!$B33,'GSTR3B-TAXABLE SUPPLIES'!F:F)</f>
        <v>0</v>
      </c>
      <c r="J33" s="25">
        <f>SUMIF('GSTR3B-TAXABLE SUPPLIES'!$B:$B,'GSTR1 VS 3B SALES'!$B33,'GSTR3B-TAXABLE SUPPLIES'!G:G)</f>
        <v>936</v>
      </c>
      <c r="K33" s="25">
        <f>SUMIF('GSTR3B-TAXABLE SUPPLIES'!$B:$B,'GSTR1 VS 3B SALES'!$B33,'GSTR3B-TAXABLE SUPPLIES'!H:H)</f>
        <v>936</v>
      </c>
      <c r="L33" s="30">
        <f>SUMIF('GSTR3B-TAXABLE SUPPLIES'!$B:$B,'GSTR1 VS 3B SALES'!$B33,'GSTR3B-TAXABLE SUPPLIES'!I:I)</f>
        <v>0</v>
      </c>
      <c r="M33" s="34">
        <f t="shared" si="0"/>
        <v>0</v>
      </c>
      <c r="N33" s="26">
        <f t="shared" si="1"/>
        <v>0</v>
      </c>
      <c r="O33" s="26">
        <f t="shared" si="2"/>
        <v>0</v>
      </c>
      <c r="P33" s="26">
        <f t="shared" si="3"/>
        <v>0</v>
      </c>
      <c r="Q33" s="35">
        <f t="shared" si="4"/>
        <v>0</v>
      </c>
    </row>
    <row r="34" spans="1:17" ht="15.75" thickBot="1" x14ac:dyDescent="0.3">
      <c r="A34" s="24" t="s">
        <v>489</v>
      </c>
      <c r="B34" s="27" t="s">
        <v>484</v>
      </c>
      <c r="C34" s="31">
        <f>SUMIF(CONSO!$A:$A,'GSTR1 VS 3B SALES'!$B34,CONSO!K:K)</f>
        <v>0</v>
      </c>
      <c r="D34" s="32">
        <f>SUMIF(CONSO!$A:$A,'GSTR1 VS 3B SALES'!$B34,CONSO!L:L)</f>
        <v>0</v>
      </c>
      <c r="E34" s="32">
        <f>SUMIF(CONSO!$A:$A,'GSTR1 VS 3B SALES'!$B34,CONSO!M:M)</f>
        <v>0</v>
      </c>
      <c r="F34" s="32">
        <f>SUMIF(CONSO!$A:$A,'GSTR1 VS 3B SALES'!$B34,CONSO!N:N)</f>
        <v>0</v>
      </c>
      <c r="G34" s="33">
        <f>SUMIF(CONSO!$A:$A,'GSTR1 VS 3B SALES'!$B34,CONSO!O:O)</f>
        <v>0</v>
      </c>
      <c r="H34" s="31">
        <f>SUMIF('GSTR3B-TAXABLE SUPPLIES'!$B:$B,'GSTR1 VS 3B SALES'!$B34,'GSTR3B-TAXABLE SUPPLIES'!E:E)</f>
        <v>0</v>
      </c>
      <c r="I34" s="32">
        <f>SUMIF('GSTR3B-TAXABLE SUPPLIES'!$B:$B,'GSTR1 VS 3B SALES'!$B34,'GSTR3B-TAXABLE SUPPLIES'!F:F)</f>
        <v>0</v>
      </c>
      <c r="J34" s="32">
        <f>SUMIF('GSTR3B-TAXABLE SUPPLIES'!$B:$B,'GSTR1 VS 3B SALES'!$B34,'GSTR3B-TAXABLE SUPPLIES'!G:G)</f>
        <v>0</v>
      </c>
      <c r="K34" s="32">
        <f>SUMIF('GSTR3B-TAXABLE SUPPLIES'!$B:$B,'GSTR1 VS 3B SALES'!$B34,'GSTR3B-TAXABLE SUPPLIES'!H:H)</f>
        <v>0</v>
      </c>
      <c r="L34" s="33">
        <f>SUMIF('GSTR3B-TAXABLE SUPPLIES'!$B:$B,'GSTR1 VS 3B SALES'!$B34,'GSTR3B-TAXABLE SUPPLIES'!I:I)</f>
        <v>0</v>
      </c>
      <c r="M34" s="36">
        <f t="shared" si="0"/>
        <v>0</v>
      </c>
      <c r="N34" s="37">
        <f t="shared" si="1"/>
        <v>0</v>
      </c>
      <c r="O34" s="37">
        <f t="shared" si="2"/>
        <v>0</v>
      </c>
      <c r="P34" s="37">
        <f t="shared" si="3"/>
        <v>0</v>
      </c>
      <c r="Q34" s="38">
        <f t="shared" si="4"/>
        <v>0</v>
      </c>
    </row>
  </sheetData>
  <mergeCells count="3">
    <mergeCell ref="C1:G1"/>
    <mergeCell ref="H1:L1"/>
    <mergeCell ref="M1:Q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BA153-E5F5-41BF-9B70-E6CC5D99A819}">
  <dimension ref="A1:N34"/>
  <sheetViews>
    <sheetView workbookViewId="0">
      <selection activeCell="B6" sqref="B6"/>
    </sheetView>
  </sheetViews>
  <sheetFormatPr defaultRowHeight="15" x14ac:dyDescent="0.25"/>
  <cols>
    <col min="1" max="1" width="7.7109375" bestFit="1" customWidth="1"/>
    <col min="2" max="2" width="7.5703125" bestFit="1" customWidth="1"/>
    <col min="3" max="3" width="14.28515625" customWidth="1"/>
    <col min="4" max="4" width="13.28515625" customWidth="1"/>
    <col min="5" max="5" width="11.5703125" customWidth="1"/>
    <col min="6" max="6" width="7.28515625" customWidth="1"/>
    <col min="7" max="7" width="12.5703125" customWidth="1"/>
    <col min="8" max="8" width="15" customWidth="1"/>
    <col min="9" max="9" width="13.5703125" customWidth="1"/>
    <col min="10" max="10" width="8.85546875" customWidth="1"/>
    <col min="11" max="11" width="11.7109375" customWidth="1"/>
    <col min="12" max="12" width="12" customWidth="1"/>
    <col min="13" max="13" width="11.5703125" customWidth="1"/>
    <col min="14" max="14" width="12.28515625" customWidth="1"/>
  </cols>
  <sheetData>
    <row r="1" spans="1:14" ht="15.75" thickBot="1" x14ac:dyDescent="0.3">
      <c r="C1" s="62" t="s">
        <v>491</v>
      </c>
      <c r="D1" s="63"/>
      <c r="E1" s="63"/>
      <c r="F1" s="64"/>
      <c r="G1" s="62" t="s">
        <v>490</v>
      </c>
      <c r="H1" s="63"/>
      <c r="I1" s="63"/>
      <c r="J1" s="64"/>
      <c r="K1" s="62" t="s">
        <v>324</v>
      </c>
      <c r="L1" s="63"/>
      <c r="M1" s="63"/>
      <c r="N1" s="64"/>
    </row>
    <row r="2" spans="1:14" ht="15.75" thickBot="1" x14ac:dyDescent="0.3">
      <c r="A2" s="18" t="s">
        <v>486</v>
      </c>
      <c r="B2" s="18" t="s">
        <v>308</v>
      </c>
      <c r="C2" s="23" t="s">
        <v>9</v>
      </c>
      <c r="D2" s="23" t="s">
        <v>10</v>
      </c>
      <c r="E2" s="23" t="s">
        <v>11</v>
      </c>
      <c r="F2" s="23" t="s">
        <v>12</v>
      </c>
      <c r="G2" s="23" t="s">
        <v>9</v>
      </c>
      <c r="H2" s="23" t="s">
        <v>10</v>
      </c>
      <c r="I2" s="23" t="s">
        <v>11</v>
      </c>
      <c r="J2" s="23" t="s">
        <v>12</v>
      </c>
      <c r="K2" s="23" t="s">
        <v>9</v>
      </c>
      <c r="L2" s="23" t="s">
        <v>10</v>
      </c>
      <c r="M2" s="23" t="s">
        <v>11</v>
      </c>
      <c r="N2" s="23" t="s">
        <v>12</v>
      </c>
    </row>
    <row r="3" spans="1:14" x14ac:dyDescent="0.25">
      <c r="A3" s="49" t="s">
        <v>487</v>
      </c>
      <c r="B3" s="50" t="s">
        <v>179</v>
      </c>
      <c r="C3" s="47">
        <f>SUMIF('2A'!$A:$A,'GSTR2A VS 3B'!$B3,'2A'!M:M)</f>
        <v>61010.909999999996</v>
      </c>
      <c r="D3" s="42">
        <f>SUMIF('2A'!$A:$A,'GSTR2A VS 3B'!$B3,'2A'!N:N)</f>
        <v>72092.609999999986</v>
      </c>
      <c r="E3" s="42">
        <f>SUMIF('2A'!$A:$A,'GSTR2A VS 3B'!$B3,'2A'!O:O)</f>
        <v>72092.609999999986</v>
      </c>
      <c r="F3" s="43">
        <f>SUMIF('2A'!$A:$A,'GSTR2A VS 3B'!$B3,'2A'!P:P)</f>
        <v>0</v>
      </c>
      <c r="G3" s="41">
        <f>SUMIF(GSTR3B!$B:$B,'GSTR2A VS 3B'!$B3,GSTR3B!F:F)</f>
        <v>122026.84</v>
      </c>
      <c r="H3" s="42">
        <f>SUMIF(GSTR3B!$B:$B,'GSTR2A VS 3B'!$B3,GSTR3B!G:G)</f>
        <v>144184.32000000001</v>
      </c>
      <c r="I3" s="42">
        <f>SUMIF(GSTR3B!$B:$B,'GSTR2A VS 3B'!$B3,GSTR3B!H:H)</f>
        <v>144184.32000000001</v>
      </c>
      <c r="J3" s="43">
        <f>SUMIF(GSTR3B!$B:$B,'GSTR2A VS 3B'!$B3,GSTR3B!I:I)</f>
        <v>0</v>
      </c>
      <c r="K3" s="41">
        <f>C3-G3</f>
        <v>-61015.93</v>
      </c>
      <c r="L3" s="42">
        <f>D3-H3</f>
        <v>-72091.710000000021</v>
      </c>
      <c r="M3" s="42">
        <f>E3-I3</f>
        <v>-72091.710000000021</v>
      </c>
      <c r="N3" s="43">
        <f>F3-J3</f>
        <v>0</v>
      </c>
    </row>
    <row r="4" spans="1:14" x14ac:dyDescent="0.25">
      <c r="A4" s="51" t="s">
        <v>487</v>
      </c>
      <c r="B4" s="52" t="s">
        <v>146</v>
      </c>
      <c r="C4" s="28">
        <f>SUMIF('2A'!$A:$A,'GSTR2A VS 3B'!$B4,'2A'!M:M)</f>
        <v>1.08</v>
      </c>
      <c r="D4" s="25">
        <f>SUMIF('2A'!$A:$A,'GSTR2A VS 3B'!$B4,'2A'!N:N)</f>
        <v>168343.2</v>
      </c>
      <c r="E4" s="25">
        <f>SUMIF('2A'!$A:$A,'GSTR2A VS 3B'!$B4,'2A'!O:O)</f>
        <v>168343.2</v>
      </c>
      <c r="F4" s="30">
        <f>SUMIF('2A'!$A:$A,'GSTR2A VS 3B'!$B4,'2A'!P:P)</f>
        <v>0</v>
      </c>
      <c r="G4" s="29">
        <f>SUMIF(GSTR3B!$B:$B,'GSTR2A VS 3B'!$B4,GSTR3B!F:F)</f>
        <v>0</v>
      </c>
      <c r="H4" s="25">
        <f>SUMIF(GSTR3B!$B:$B,'GSTR2A VS 3B'!$B4,GSTR3B!G:G)</f>
        <v>336686.4</v>
      </c>
      <c r="I4" s="25">
        <f>SUMIF(GSTR3B!$B:$B,'GSTR2A VS 3B'!$B4,GSTR3B!H:H)</f>
        <v>336686.4</v>
      </c>
      <c r="J4" s="30">
        <f>SUMIF(GSTR3B!$B:$B,'GSTR2A VS 3B'!$B4,GSTR3B!I:I)</f>
        <v>0</v>
      </c>
      <c r="K4" s="29">
        <f t="shared" ref="K4:K34" si="0">C4-G4</f>
        <v>1.08</v>
      </c>
      <c r="L4" s="25">
        <f t="shared" ref="L4:L34" si="1">D4-H4</f>
        <v>-168343.2</v>
      </c>
      <c r="M4" s="25">
        <f t="shared" ref="M4:M34" si="2">E4-I4</f>
        <v>-168343.2</v>
      </c>
      <c r="N4" s="30">
        <f t="shared" ref="N4:N34" si="3">F4-J4</f>
        <v>0</v>
      </c>
    </row>
    <row r="5" spans="1:14" x14ac:dyDescent="0.25">
      <c r="A5" s="51" t="s">
        <v>487</v>
      </c>
      <c r="B5" s="52" t="s">
        <v>112</v>
      </c>
      <c r="C5" s="28">
        <f>SUMIF('2A'!$A:$A,'GSTR2A VS 3B'!$B5,'2A'!M:M)</f>
        <v>0</v>
      </c>
      <c r="D5" s="25">
        <f>SUMIF('2A'!$A:$A,'GSTR2A VS 3B'!$B5,'2A'!N:N)</f>
        <v>219239.46000000008</v>
      </c>
      <c r="E5" s="25">
        <f>SUMIF('2A'!$A:$A,'GSTR2A VS 3B'!$B5,'2A'!O:O)</f>
        <v>219239.46000000008</v>
      </c>
      <c r="F5" s="30">
        <f>SUMIF('2A'!$A:$A,'GSTR2A VS 3B'!$B5,'2A'!P:P)</f>
        <v>0</v>
      </c>
      <c r="G5" s="29">
        <f>SUMIF(GSTR3B!$B:$B,'GSTR2A VS 3B'!$B5,GSTR3B!F:F)</f>
        <v>0</v>
      </c>
      <c r="H5" s="25">
        <f>SUMIF(GSTR3B!$B:$B,'GSTR2A VS 3B'!$B5,GSTR3B!G:G)</f>
        <v>438471.88</v>
      </c>
      <c r="I5" s="25">
        <f>SUMIF(GSTR3B!$B:$B,'GSTR2A VS 3B'!$B5,GSTR3B!H:H)</f>
        <v>438471.88</v>
      </c>
      <c r="J5" s="30">
        <f>SUMIF(GSTR3B!$B:$B,'GSTR2A VS 3B'!$B5,GSTR3B!I:I)</f>
        <v>0</v>
      </c>
      <c r="K5" s="29">
        <f t="shared" si="0"/>
        <v>0</v>
      </c>
      <c r="L5" s="25">
        <f t="shared" si="1"/>
        <v>-219232.41999999993</v>
      </c>
      <c r="M5" s="25">
        <f t="shared" si="2"/>
        <v>-219232.41999999993</v>
      </c>
      <c r="N5" s="30">
        <f t="shared" si="3"/>
        <v>0</v>
      </c>
    </row>
    <row r="6" spans="1:14" x14ac:dyDescent="0.25">
      <c r="A6" s="51" t="s">
        <v>487</v>
      </c>
      <c r="B6" s="52" t="s">
        <v>100</v>
      </c>
      <c r="C6" s="28">
        <f>SUMIF('2A'!$A:$A,'GSTR2A VS 3B'!$B6,'2A'!M:M)</f>
        <v>0</v>
      </c>
      <c r="D6" s="25">
        <f>SUMIF('2A'!$A:$A,'GSTR2A VS 3B'!$B6,'2A'!N:N)</f>
        <v>62416.78</v>
      </c>
      <c r="E6" s="25">
        <f>SUMIF('2A'!$A:$A,'GSTR2A VS 3B'!$B6,'2A'!O:O)</f>
        <v>62416.78</v>
      </c>
      <c r="F6" s="30">
        <f>SUMIF('2A'!$A:$A,'GSTR2A VS 3B'!$B6,'2A'!P:P)</f>
        <v>0</v>
      </c>
      <c r="G6" s="29">
        <f>SUMIF(GSTR3B!$B:$B,'GSTR2A VS 3B'!$B6,GSTR3B!F:F)</f>
        <v>10695.52</v>
      </c>
      <c r="H6" s="25">
        <f>SUMIF(GSTR3B!$B:$B,'GSTR2A VS 3B'!$B6,GSTR3B!G:G)</f>
        <v>124829.96</v>
      </c>
      <c r="I6" s="25">
        <f>SUMIF(GSTR3B!$B:$B,'GSTR2A VS 3B'!$B6,GSTR3B!H:H)</f>
        <v>124829.96</v>
      </c>
      <c r="J6" s="30">
        <f>SUMIF(GSTR3B!$B:$B,'GSTR2A VS 3B'!$B6,GSTR3B!I:I)</f>
        <v>0</v>
      </c>
      <c r="K6" s="29">
        <f t="shared" si="0"/>
        <v>-10695.52</v>
      </c>
      <c r="L6" s="25">
        <f t="shared" si="1"/>
        <v>-62413.180000000008</v>
      </c>
      <c r="M6" s="25">
        <f t="shared" si="2"/>
        <v>-62413.180000000008</v>
      </c>
      <c r="N6" s="30">
        <f t="shared" si="3"/>
        <v>0</v>
      </c>
    </row>
    <row r="7" spans="1:14" x14ac:dyDescent="0.25">
      <c r="A7" s="51" t="s">
        <v>487</v>
      </c>
      <c r="B7" s="52" t="s">
        <v>45</v>
      </c>
      <c r="C7" s="28">
        <f>SUMIF('2A'!$A:$A,'GSTR2A VS 3B'!$B7,'2A'!M:M)</f>
        <v>20903.309999999998</v>
      </c>
      <c r="D7" s="25">
        <f>SUMIF('2A'!$A:$A,'GSTR2A VS 3B'!$B7,'2A'!N:N)</f>
        <v>505.58000000000004</v>
      </c>
      <c r="E7" s="25">
        <f>SUMIF('2A'!$A:$A,'GSTR2A VS 3B'!$B7,'2A'!O:O)</f>
        <v>505.58000000000004</v>
      </c>
      <c r="F7" s="30">
        <f>SUMIF('2A'!$A:$A,'GSTR2A VS 3B'!$B7,'2A'!P:P)</f>
        <v>0</v>
      </c>
      <c r="G7" s="29">
        <f>SUMIF(GSTR3B!$B:$B,'GSTR2A VS 3B'!$B7,GSTR3B!F:F)</f>
        <v>990861.08</v>
      </c>
      <c r="H7" s="25">
        <f>SUMIF(GSTR3B!$B:$B,'GSTR2A VS 3B'!$B7,GSTR3B!G:G)</f>
        <v>292907.38</v>
      </c>
      <c r="I7" s="25">
        <f>SUMIF(GSTR3B!$B:$B,'GSTR2A VS 3B'!$B7,GSTR3B!H:H)</f>
        <v>292907.38</v>
      </c>
      <c r="J7" s="30">
        <f>SUMIF(GSTR3B!$B:$B,'GSTR2A VS 3B'!$B7,GSTR3B!I:I)</f>
        <v>0</v>
      </c>
      <c r="K7" s="29">
        <f t="shared" si="0"/>
        <v>-969957.77</v>
      </c>
      <c r="L7" s="25">
        <f t="shared" si="1"/>
        <v>-292401.8</v>
      </c>
      <c r="M7" s="25">
        <f t="shared" si="2"/>
        <v>-292401.8</v>
      </c>
      <c r="N7" s="30">
        <f t="shared" si="3"/>
        <v>0</v>
      </c>
    </row>
    <row r="8" spans="1:14" x14ac:dyDescent="0.25">
      <c r="A8" s="51" t="s">
        <v>487</v>
      </c>
      <c r="B8" s="52" t="s">
        <v>37</v>
      </c>
      <c r="C8" s="28">
        <f>SUMIF('2A'!$A:$A,'GSTR2A VS 3B'!$B8,'2A'!M:M)</f>
        <v>21060</v>
      </c>
      <c r="D8" s="25">
        <f>SUMIF('2A'!$A:$A,'GSTR2A VS 3B'!$B8,'2A'!N:N)</f>
        <v>0</v>
      </c>
      <c r="E8" s="25">
        <f>SUMIF('2A'!$A:$A,'GSTR2A VS 3B'!$B8,'2A'!O:O)</f>
        <v>0</v>
      </c>
      <c r="F8" s="30">
        <f>SUMIF('2A'!$A:$A,'GSTR2A VS 3B'!$B8,'2A'!P:P)</f>
        <v>0</v>
      </c>
      <c r="G8" s="29">
        <f>SUMIF(GSTR3B!$B:$B,'GSTR2A VS 3B'!$B8,GSTR3B!F:F)</f>
        <v>0</v>
      </c>
      <c r="H8" s="25">
        <f>SUMIF(GSTR3B!$B:$B,'GSTR2A VS 3B'!$B8,GSTR3B!G:G)</f>
        <v>0</v>
      </c>
      <c r="I8" s="25">
        <f>SUMIF(GSTR3B!$B:$B,'GSTR2A VS 3B'!$B8,GSTR3B!H:H)</f>
        <v>0</v>
      </c>
      <c r="J8" s="30">
        <f>SUMIF(GSTR3B!$B:$B,'GSTR2A VS 3B'!$B8,GSTR3B!I:I)</f>
        <v>0</v>
      </c>
      <c r="K8" s="29">
        <f t="shared" si="0"/>
        <v>21060</v>
      </c>
      <c r="L8" s="25">
        <f t="shared" si="1"/>
        <v>0</v>
      </c>
      <c r="M8" s="25">
        <f t="shared" si="2"/>
        <v>0</v>
      </c>
      <c r="N8" s="30">
        <f t="shared" si="3"/>
        <v>0</v>
      </c>
    </row>
    <row r="9" spans="1:14" x14ac:dyDescent="0.25">
      <c r="A9" s="51" t="s">
        <v>487</v>
      </c>
      <c r="B9" s="52" t="s">
        <v>206</v>
      </c>
      <c r="C9" s="28">
        <f>SUMIF('2A'!$A:$A,'GSTR2A VS 3B'!$B9,'2A'!M:M)</f>
        <v>0</v>
      </c>
      <c r="D9" s="25">
        <f>SUMIF('2A'!$A:$A,'GSTR2A VS 3B'!$B9,'2A'!N:N)</f>
        <v>0.72</v>
      </c>
      <c r="E9" s="25">
        <f>SUMIF('2A'!$A:$A,'GSTR2A VS 3B'!$B9,'2A'!O:O)</f>
        <v>0.72</v>
      </c>
      <c r="F9" s="30">
        <f>SUMIF('2A'!$A:$A,'GSTR2A VS 3B'!$B9,'2A'!P:P)</f>
        <v>0</v>
      </c>
      <c r="G9" s="29">
        <f>SUMIF(GSTR3B!$B:$B,'GSTR2A VS 3B'!$B9,GSTR3B!F:F)</f>
        <v>52281</v>
      </c>
      <c r="H9" s="25">
        <f>SUMIF(GSTR3B!$B:$B,'GSTR2A VS 3B'!$B9,GSTR3B!G:G)</f>
        <v>0</v>
      </c>
      <c r="I9" s="25">
        <f>SUMIF(GSTR3B!$B:$B,'GSTR2A VS 3B'!$B9,GSTR3B!H:H)</f>
        <v>0</v>
      </c>
      <c r="J9" s="30">
        <f>SUMIF(GSTR3B!$B:$B,'GSTR2A VS 3B'!$B9,GSTR3B!I:I)</f>
        <v>0</v>
      </c>
      <c r="K9" s="29">
        <f t="shared" si="0"/>
        <v>-52281</v>
      </c>
      <c r="L9" s="25">
        <f t="shared" si="1"/>
        <v>0.72</v>
      </c>
      <c r="M9" s="25">
        <f t="shared" si="2"/>
        <v>0.72</v>
      </c>
      <c r="N9" s="30">
        <f t="shared" si="3"/>
        <v>0</v>
      </c>
    </row>
    <row r="10" spans="1:14" x14ac:dyDescent="0.25">
      <c r="A10" s="51" t="s">
        <v>487</v>
      </c>
      <c r="B10" s="52" t="s">
        <v>306</v>
      </c>
      <c r="C10" s="28">
        <f>SUMIF('2A'!$A:$A,'GSTR2A VS 3B'!$B10,'2A'!M:M)</f>
        <v>0</v>
      </c>
      <c r="D10" s="25">
        <f>SUMIF('2A'!$A:$A,'GSTR2A VS 3B'!$B10,'2A'!N:N)</f>
        <v>0</v>
      </c>
      <c r="E10" s="25">
        <f>SUMIF('2A'!$A:$A,'GSTR2A VS 3B'!$B10,'2A'!O:O)</f>
        <v>0</v>
      </c>
      <c r="F10" s="30">
        <f>SUMIF('2A'!$A:$A,'GSTR2A VS 3B'!$B10,'2A'!P:P)</f>
        <v>0</v>
      </c>
      <c r="G10" s="29">
        <f>SUMIF(GSTR3B!$B:$B,'GSTR2A VS 3B'!$B10,GSTR3B!F:F)</f>
        <v>0</v>
      </c>
      <c r="H10" s="25">
        <f>SUMIF(GSTR3B!$B:$B,'GSTR2A VS 3B'!$B10,GSTR3B!G:G)</f>
        <v>0</v>
      </c>
      <c r="I10" s="25">
        <f>SUMIF(GSTR3B!$B:$B,'GSTR2A VS 3B'!$B10,GSTR3B!H:H)</f>
        <v>0</v>
      </c>
      <c r="J10" s="30">
        <f>SUMIF(GSTR3B!$B:$B,'GSTR2A VS 3B'!$B10,GSTR3B!I:I)</f>
        <v>0</v>
      </c>
      <c r="K10" s="29">
        <f t="shared" si="0"/>
        <v>0</v>
      </c>
      <c r="L10" s="25">
        <f t="shared" si="1"/>
        <v>0</v>
      </c>
      <c r="M10" s="25">
        <f t="shared" si="2"/>
        <v>0</v>
      </c>
      <c r="N10" s="30">
        <f t="shared" si="3"/>
        <v>0</v>
      </c>
    </row>
    <row r="11" spans="1:14" x14ac:dyDescent="0.25">
      <c r="A11" s="51" t="s">
        <v>487</v>
      </c>
      <c r="B11" s="52" t="s">
        <v>307</v>
      </c>
      <c r="C11" s="28">
        <f>SUMIF('2A'!$A:$A,'GSTR2A VS 3B'!$B11,'2A'!M:M)</f>
        <v>0</v>
      </c>
      <c r="D11" s="25">
        <f>SUMIF('2A'!$A:$A,'GSTR2A VS 3B'!$B11,'2A'!N:N)</f>
        <v>1.35</v>
      </c>
      <c r="E11" s="25">
        <f>SUMIF('2A'!$A:$A,'GSTR2A VS 3B'!$B11,'2A'!O:O)</f>
        <v>1.35</v>
      </c>
      <c r="F11" s="30">
        <f>SUMIF('2A'!$A:$A,'GSTR2A VS 3B'!$B11,'2A'!P:P)</f>
        <v>0</v>
      </c>
      <c r="G11" s="29">
        <f>SUMIF(GSTR3B!$B:$B,'GSTR2A VS 3B'!$B11,GSTR3B!F:F)</f>
        <v>0</v>
      </c>
      <c r="H11" s="25">
        <f>SUMIF(GSTR3B!$B:$B,'GSTR2A VS 3B'!$B11,GSTR3B!G:G)</f>
        <v>0</v>
      </c>
      <c r="I11" s="25">
        <f>SUMIF(GSTR3B!$B:$B,'GSTR2A VS 3B'!$B11,GSTR3B!H:H)</f>
        <v>0</v>
      </c>
      <c r="J11" s="30">
        <f>SUMIF(GSTR3B!$B:$B,'GSTR2A VS 3B'!$B11,GSTR3B!I:I)</f>
        <v>0</v>
      </c>
      <c r="K11" s="29">
        <f t="shared" si="0"/>
        <v>0</v>
      </c>
      <c r="L11" s="25">
        <f t="shared" si="1"/>
        <v>1.35</v>
      </c>
      <c r="M11" s="25">
        <f t="shared" si="2"/>
        <v>1.35</v>
      </c>
      <c r="N11" s="30">
        <f t="shared" si="3"/>
        <v>0</v>
      </c>
    </row>
    <row r="12" spans="1:14" x14ac:dyDescent="0.25">
      <c r="A12" s="51" t="s">
        <v>488</v>
      </c>
      <c r="B12" s="52" t="s">
        <v>300</v>
      </c>
      <c r="C12" s="28">
        <f>SUMIF('2A'!$A:$A,'GSTR2A VS 3B'!$B12,'2A'!M:M)</f>
        <v>0</v>
      </c>
      <c r="D12" s="25">
        <f>SUMIF('2A'!$A:$A,'GSTR2A VS 3B'!$B12,'2A'!N:N)</f>
        <v>0</v>
      </c>
      <c r="E12" s="25">
        <f>SUMIF('2A'!$A:$A,'GSTR2A VS 3B'!$B12,'2A'!O:O)</f>
        <v>0</v>
      </c>
      <c r="F12" s="30">
        <f>SUMIF('2A'!$A:$A,'GSTR2A VS 3B'!$B12,'2A'!P:P)</f>
        <v>0</v>
      </c>
      <c r="G12" s="29">
        <f>SUMIF(GSTR3B!$B:$B,'GSTR2A VS 3B'!$B12,GSTR3B!F:F)</f>
        <v>0</v>
      </c>
      <c r="H12" s="25">
        <f>SUMIF(GSTR3B!$B:$B,'GSTR2A VS 3B'!$B12,GSTR3B!G:G)</f>
        <v>0</v>
      </c>
      <c r="I12" s="25">
        <f>SUMIF(GSTR3B!$B:$B,'GSTR2A VS 3B'!$B12,GSTR3B!H:H)</f>
        <v>0</v>
      </c>
      <c r="J12" s="30">
        <f>SUMIF(GSTR3B!$B:$B,'GSTR2A VS 3B'!$B12,GSTR3B!I:I)</f>
        <v>0</v>
      </c>
      <c r="K12" s="29">
        <f t="shared" si="0"/>
        <v>0</v>
      </c>
      <c r="L12" s="25">
        <f t="shared" si="1"/>
        <v>0</v>
      </c>
      <c r="M12" s="25">
        <f t="shared" si="2"/>
        <v>0</v>
      </c>
      <c r="N12" s="30">
        <f t="shared" si="3"/>
        <v>0</v>
      </c>
    </row>
    <row r="13" spans="1:14" x14ac:dyDescent="0.25">
      <c r="A13" s="51" t="s">
        <v>488</v>
      </c>
      <c r="B13" s="52" t="s">
        <v>303</v>
      </c>
      <c r="C13" s="28">
        <f>SUMIF('2A'!$A:$A,'GSTR2A VS 3B'!$B13,'2A'!M:M)</f>
        <v>0</v>
      </c>
      <c r="D13" s="25">
        <f>SUMIF('2A'!$A:$A,'GSTR2A VS 3B'!$B13,'2A'!N:N)</f>
        <v>1.35</v>
      </c>
      <c r="E13" s="25">
        <f>SUMIF('2A'!$A:$A,'GSTR2A VS 3B'!$B13,'2A'!O:O)</f>
        <v>1.35</v>
      </c>
      <c r="F13" s="30">
        <f>SUMIF('2A'!$A:$A,'GSTR2A VS 3B'!$B13,'2A'!P:P)</f>
        <v>0</v>
      </c>
      <c r="G13" s="29">
        <f>SUMIF(GSTR3B!$B:$B,'GSTR2A VS 3B'!$B13,GSTR3B!F:F)</f>
        <v>0</v>
      </c>
      <c r="H13" s="25">
        <f>SUMIF(GSTR3B!$B:$B,'GSTR2A VS 3B'!$B13,GSTR3B!G:G)</f>
        <v>0</v>
      </c>
      <c r="I13" s="25">
        <f>SUMIF(GSTR3B!$B:$B,'GSTR2A VS 3B'!$B13,GSTR3B!H:H)</f>
        <v>0</v>
      </c>
      <c r="J13" s="30">
        <f>SUMIF(GSTR3B!$B:$B,'GSTR2A VS 3B'!$B13,GSTR3B!I:I)</f>
        <v>0</v>
      </c>
      <c r="K13" s="29">
        <f t="shared" si="0"/>
        <v>0</v>
      </c>
      <c r="L13" s="25">
        <f t="shared" si="1"/>
        <v>1.35</v>
      </c>
      <c r="M13" s="25">
        <f t="shared" si="2"/>
        <v>1.35</v>
      </c>
      <c r="N13" s="30">
        <f t="shared" si="3"/>
        <v>0</v>
      </c>
    </row>
    <row r="14" spans="1:14" x14ac:dyDescent="0.25">
      <c r="A14" s="51" t="s">
        <v>488</v>
      </c>
      <c r="B14" s="52" t="s">
        <v>304</v>
      </c>
      <c r="C14" s="28">
        <f>SUMIF('2A'!$A:$A,'GSTR2A VS 3B'!$B14,'2A'!M:M)</f>
        <v>0</v>
      </c>
      <c r="D14" s="25">
        <f>SUMIF('2A'!$A:$A,'GSTR2A VS 3B'!$B14,'2A'!N:N)</f>
        <v>0</v>
      </c>
      <c r="E14" s="25">
        <f>SUMIF('2A'!$A:$A,'GSTR2A VS 3B'!$B14,'2A'!O:O)</f>
        <v>0</v>
      </c>
      <c r="F14" s="30">
        <f>SUMIF('2A'!$A:$A,'GSTR2A VS 3B'!$B14,'2A'!P:P)</f>
        <v>0</v>
      </c>
      <c r="G14" s="29">
        <f>SUMIF(GSTR3B!$B:$B,'GSTR2A VS 3B'!$B14,GSTR3B!F:F)</f>
        <v>0</v>
      </c>
      <c r="H14" s="25">
        <f>SUMIF(GSTR3B!$B:$B,'GSTR2A VS 3B'!$B14,GSTR3B!G:G)</f>
        <v>0</v>
      </c>
      <c r="I14" s="25">
        <f>SUMIF(GSTR3B!$B:$B,'GSTR2A VS 3B'!$B14,GSTR3B!H:H)</f>
        <v>0</v>
      </c>
      <c r="J14" s="30">
        <f>SUMIF(GSTR3B!$B:$B,'GSTR2A VS 3B'!$B14,GSTR3B!I:I)</f>
        <v>0</v>
      </c>
      <c r="K14" s="29">
        <f t="shared" si="0"/>
        <v>0</v>
      </c>
      <c r="L14" s="25">
        <f t="shared" si="1"/>
        <v>0</v>
      </c>
      <c r="M14" s="25">
        <f t="shared" si="2"/>
        <v>0</v>
      </c>
      <c r="N14" s="30">
        <f t="shared" si="3"/>
        <v>0</v>
      </c>
    </row>
    <row r="15" spans="1:14" x14ac:dyDescent="0.25">
      <c r="A15" s="51" t="s">
        <v>488</v>
      </c>
      <c r="B15" s="52" t="s">
        <v>302</v>
      </c>
      <c r="C15" s="28">
        <f>SUMIF('2A'!$A:$A,'GSTR2A VS 3B'!$B15,'2A'!M:M)</f>
        <v>0</v>
      </c>
      <c r="D15" s="25">
        <f>SUMIF('2A'!$A:$A,'GSTR2A VS 3B'!$B15,'2A'!N:N)</f>
        <v>21.15</v>
      </c>
      <c r="E15" s="25">
        <f>SUMIF('2A'!$A:$A,'GSTR2A VS 3B'!$B15,'2A'!O:O)</f>
        <v>21.15</v>
      </c>
      <c r="F15" s="30">
        <f>SUMIF('2A'!$A:$A,'GSTR2A VS 3B'!$B15,'2A'!P:P)</f>
        <v>0</v>
      </c>
      <c r="G15" s="29">
        <f>SUMIF(GSTR3B!$B:$B,'GSTR2A VS 3B'!$B15,GSTR3B!F:F)</f>
        <v>0</v>
      </c>
      <c r="H15" s="25">
        <f>SUMIF(GSTR3B!$B:$B,'GSTR2A VS 3B'!$B15,GSTR3B!G:G)</f>
        <v>0</v>
      </c>
      <c r="I15" s="25">
        <f>SUMIF(GSTR3B!$B:$B,'GSTR2A VS 3B'!$B15,GSTR3B!H:H)</f>
        <v>0</v>
      </c>
      <c r="J15" s="30">
        <f>SUMIF(GSTR3B!$B:$B,'GSTR2A VS 3B'!$B15,GSTR3B!I:I)</f>
        <v>0</v>
      </c>
      <c r="K15" s="29">
        <f t="shared" si="0"/>
        <v>0</v>
      </c>
      <c r="L15" s="25">
        <f t="shared" si="1"/>
        <v>21.15</v>
      </c>
      <c r="M15" s="25">
        <f t="shared" si="2"/>
        <v>21.15</v>
      </c>
      <c r="N15" s="30">
        <f t="shared" si="3"/>
        <v>0</v>
      </c>
    </row>
    <row r="16" spans="1:14" x14ac:dyDescent="0.25">
      <c r="A16" s="51" t="s">
        <v>488</v>
      </c>
      <c r="B16" s="52" t="s">
        <v>297</v>
      </c>
      <c r="C16" s="28">
        <f>SUMIF('2A'!$A:$A,'GSTR2A VS 3B'!$B16,'2A'!M:M)</f>
        <v>0</v>
      </c>
      <c r="D16" s="25">
        <f>SUMIF('2A'!$A:$A,'GSTR2A VS 3B'!$B16,'2A'!N:N)</f>
        <v>1.35</v>
      </c>
      <c r="E16" s="25">
        <f>SUMIF('2A'!$A:$A,'GSTR2A VS 3B'!$B16,'2A'!O:O)</f>
        <v>1.35</v>
      </c>
      <c r="F16" s="30">
        <f>SUMIF('2A'!$A:$A,'GSTR2A VS 3B'!$B16,'2A'!P:P)</f>
        <v>0</v>
      </c>
      <c r="G16" s="29">
        <f>SUMIF(GSTR3B!$B:$B,'GSTR2A VS 3B'!$B16,GSTR3B!F:F)</f>
        <v>0</v>
      </c>
      <c r="H16" s="25">
        <f>SUMIF(GSTR3B!$B:$B,'GSTR2A VS 3B'!$B16,GSTR3B!G:G)</f>
        <v>0</v>
      </c>
      <c r="I16" s="25">
        <f>SUMIF(GSTR3B!$B:$B,'GSTR2A VS 3B'!$B16,GSTR3B!H:H)</f>
        <v>0</v>
      </c>
      <c r="J16" s="30">
        <f>SUMIF(GSTR3B!$B:$B,'GSTR2A VS 3B'!$B16,GSTR3B!I:I)</f>
        <v>0</v>
      </c>
      <c r="K16" s="29">
        <f t="shared" si="0"/>
        <v>0</v>
      </c>
      <c r="L16" s="25">
        <f t="shared" si="1"/>
        <v>1.35</v>
      </c>
      <c r="M16" s="25">
        <f t="shared" si="2"/>
        <v>1.35</v>
      </c>
      <c r="N16" s="30">
        <f t="shared" si="3"/>
        <v>0</v>
      </c>
    </row>
    <row r="17" spans="1:14" x14ac:dyDescent="0.25">
      <c r="A17" s="51" t="s">
        <v>488</v>
      </c>
      <c r="B17" s="52" t="s">
        <v>301</v>
      </c>
      <c r="C17" s="28">
        <f>SUMIF('2A'!$A:$A,'GSTR2A VS 3B'!$B17,'2A'!M:M)</f>
        <v>0</v>
      </c>
      <c r="D17" s="25">
        <f>SUMIF('2A'!$A:$A,'GSTR2A VS 3B'!$B17,'2A'!N:N)</f>
        <v>150.47999999999999</v>
      </c>
      <c r="E17" s="25">
        <f>SUMIF('2A'!$A:$A,'GSTR2A VS 3B'!$B17,'2A'!O:O)</f>
        <v>150.47999999999999</v>
      </c>
      <c r="F17" s="30">
        <f>SUMIF('2A'!$A:$A,'GSTR2A VS 3B'!$B17,'2A'!P:P)</f>
        <v>0</v>
      </c>
      <c r="G17" s="29">
        <f>SUMIF(GSTR3B!$B:$B,'GSTR2A VS 3B'!$B17,GSTR3B!F:F)</f>
        <v>0</v>
      </c>
      <c r="H17" s="25">
        <f>SUMIF(GSTR3B!$B:$B,'GSTR2A VS 3B'!$B17,GSTR3B!G:G)</f>
        <v>0</v>
      </c>
      <c r="I17" s="25">
        <f>SUMIF(GSTR3B!$B:$B,'GSTR2A VS 3B'!$B17,GSTR3B!H:H)</f>
        <v>0</v>
      </c>
      <c r="J17" s="30">
        <f>SUMIF(GSTR3B!$B:$B,'GSTR2A VS 3B'!$B17,GSTR3B!I:I)</f>
        <v>0</v>
      </c>
      <c r="K17" s="29">
        <f t="shared" si="0"/>
        <v>0</v>
      </c>
      <c r="L17" s="25">
        <f t="shared" si="1"/>
        <v>150.47999999999999</v>
      </c>
      <c r="M17" s="25">
        <f t="shared" si="2"/>
        <v>150.47999999999999</v>
      </c>
      <c r="N17" s="30">
        <f t="shared" si="3"/>
        <v>0</v>
      </c>
    </row>
    <row r="18" spans="1:14" x14ac:dyDescent="0.25">
      <c r="A18" s="51" t="s">
        <v>488</v>
      </c>
      <c r="B18" s="52" t="s">
        <v>298</v>
      </c>
      <c r="C18" s="28">
        <f>SUMIF('2A'!$A:$A,'GSTR2A VS 3B'!$B18,'2A'!M:M)</f>
        <v>0</v>
      </c>
      <c r="D18" s="25">
        <f>SUMIF('2A'!$A:$A,'GSTR2A VS 3B'!$B18,'2A'!N:N)</f>
        <v>18</v>
      </c>
      <c r="E18" s="25">
        <f>SUMIF('2A'!$A:$A,'GSTR2A VS 3B'!$B18,'2A'!O:O)</f>
        <v>18</v>
      </c>
      <c r="F18" s="30">
        <f>SUMIF('2A'!$A:$A,'GSTR2A VS 3B'!$B18,'2A'!P:P)</f>
        <v>0</v>
      </c>
      <c r="G18" s="29">
        <f>SUMIF(GSTR3B!$B:$B,'GSTR2A VS 3B'!$B18,GSTR3B!F:F)</f>
        <v>0</v>
      </c>
      <c r="H18" s="25">
        <f>SUMIF(GSTR3B!$B:$B,'GSTR2A VS 3B'!$B18,GSTR3B!G:G)</f>
        <v>0</v>
      </c>
      <c r="I18" s="25">
        <f>SUMIF(GSTR3B!$B:$B,'GSTR2A VS 3B'!$B18,GSTR3B!H:H)</f>
        <v>0</v>
      </c>
      <c r="J18" s="30">
        <f>SUMIF(GSTR3B!$B:$B,'GSTR2A VS 3B'!$B18,GSTR3B!I:I)</f>
        <v>0</v>
      </c>
      <c r="K18" s="29">
        <f t="shared" si="0"/>
        <v>0</v>
      </c>
      <c r="L18" s="25">
        <f t="shared" si="1"/>
        <v>18</v>
      </c>
      <c r="M18" s="25">
        <f t="shared" si="2"/>
        <v>18</v>
      </c>
      <c r="N18" s="30">
        <f t="shared" si="3"/>
        <v>0</v>
      </c>
    </row>
    <row r="19" spans="1:14" x14ac:dyDescent="0.25">
      <c r="A19" s="51" t="s">
        <v>488</v>
      </c>
      <c r="B19" s="52" t="s">
        <v>299</v>
      </c>
      <c r="C19" s="28">
        <f>SUMIF('2A'!$A:$A,'GSTR2A VS 3B'!$B19,'2A'!M:M)</f>
        <v>0</v>
      </c>
      <c r="D19" s="25">
        <f>SUMIF('2A'!$A:$A,'GSTR2A VS 3B'!$B19,'2A'!N:N)</f>
        <v>0</v>
      </c>
      <c r="E19" s="25">
        <f>SUMIF('2A'!$A:$A,'GSTR2A VS 3B'!$B19,'2A'!O:O)</f>
        <v>0</v>
      </c>
      <c r="F19" s="30">
        <f>SUMIF('2A'!$A:$A,'GSTR2A VS 3B'!$B19,'2A'!P:P)</f>
        <v>0</v>
      </c>
      <c r="G19" s="29">
        <f>SUMIF(GSTR3B!$B:$B,'GSTR2A VS 3B'!$B19,GSTR3B!F:F)</f>
        <v>0</v>
      </c>
      <c r="H19" s="25">
        <f>SUMIF(GSTR3B!$B:$B,'GSTR2A VS 3B'!$B19,GSTR3B!G:G)</f>
        <v>0</v>
      </c>
      <c r="I19" s="25">
        <f>SUMIF(GSTR3B!$B:$B,'GSTR2A VS 3B'!$B19,GSTR3B!H:H)</f>
        <v>0</v>
      </c>
      <c r="J19" s="30">
        <f>SUMIF(GSTR3B!$B:$B,'GSTR2A VS 3B'!$B19,GSTR3B!I:I)</f>
        <v>0</v>
      </c>
      <c r="K19" s="29">
        <f t="shared" si="0"/>
        <v>0</v>
      </c>
      <c r="L19" s="25">
        <f t="shared" si="1"/>
        <v>0</v>
      </c>
      <c r="M19" s="25">
        <f t="shared" si="2"/>
        <v>0</v>
      </c>
      <c r="N19" s="30">
        <f t="shared" si="3"/>
        <v>0</v>
      </c>
    </row>
    <row r="20" spans="1:14" x14ac:dyDescent="0.25">
      <c r="A20" s="51" t="s">
        <v>488</v>
      </c>
      <c r="B20" s="52" t="s">
        <v>197</v>
      </c>
      <c r="C20" s="28">
        <f>SUMIF('2A'!$A:$A,'GSTR2A VS 3B'!$B20,'2A'!M:M)</f>
        <v>0</v>
      </c>
      <c r="D20" s="25">
        <f>SUMIF('2A'!$A:$A,'GSTR2A VS 3B'!$B20,'2A'!N:N)</f>
        <v>17004.39</v>
      </c>
      <c r="E20" s="25">
        <f>SUMIF('2A'!$A:$A,'GSTR2A VS 3B'!$B20,'2A'!O:O)</f>
        <v>17004.39</v>
      </c>
      <c r="F20" s="30">
        <f>SUMIF('2A'!$A:$A,'GSTR2A VS 3B'!$B20,'2A'!P:P)</f>
        <v>0</v>
      </c>
      <c r="G20" s="29">
        <f>SUMIF(GSTR3B!$B:$B,'GSTR2A VS 3B'!$B20,GSTR3B!F:F)</f>
        <v>0</v>
      </c>
      <c r="H20" s="25">
        <f>SUMIF(GSTR3B!$B:$B,'GSTR2A VS 3B'!$B20,GSTR3B!G:G)</f>
        <v>33910</v>
      </c>
      <c r="I20" s="25">
        <f>SUMIF(GSTR3B!$B:$B,'GSTR2A VS 3B'!$B20,GSTR3B!H:H)</f>
        <v>33910</v>
      </c>
      <c r="J20" s="30">
        <f>SUMIF(GSTR3B!$B:$B,'GSTR2A VS 3B'!$B20,GSTR3B!I:I)</f>
        <v>0</v>
      </c>
      <c r="K20" s="29">
        <f t="shared" si="0"/>
        <v>0</v>
      </c>
      <c r="L20" s="25">
        <f t="shared" si="1"/>
        <v>-16905.61</v>
      </c>
      <c r="M20" s="25">
        <f t="shared" si="2"/>
        <v>-16905.61</v>
      </c>
      <c r="N20" s="30">
        <f t="shared" si="3"/>
        <v>0</v>
      </c>
    </row>
    <row r="21" spans="1:14" x14ac:dyDescent="0.25">
      <c r="A21" s="51" t="s">
        <v>488</v>
      </c>
      <c r="B21" s="52" t="s">
        <v>314</v>
      </c>
      <c r="C21" s="28">
        <f>SUMIF('2A'!$A:$A,'GSTR2A VS 3B'!$B21,'2A'!M:M)</f>
        <v>0</v>
      </c>
      <c r="D21" s="25">
        <f>SUMIF('2A'!$A:$A,'GSTR2A VS 3B'!$B21,'2A'!N:N)</f>
        <v>0</v>
      </c>
      <c r="E21" s="25">
        <f>SUMIF('2A'!$A:$A,'GSTR2A VS 3B'!$B21,'2A'!O:O)</f>
        <v>0</v>
      </c>
      <c r="F21" s="30">
        <f>SUMIF('2A'!$A:$A,'GSTR2A VS 3B'!$B21,'2A'!P:P)</f>
        <v>0</v>
      </c>
      <c r="G21" s="29">
        <f>SUMIF(GSTR3B!$B:$B,'GSTR2A VS 3B'!$B21,GSTR3B!F:F)</f>
        <v>0</v>
      </c>
      <c r="H21" s="25">
        <f>SUMIF(GSTR3B!$B:$B,'GSTR2A VS 3B'!$B21,GSTR3B!G:G)</f>
        <v>0</v>
      </c>
      <c r="I21" s="25">
        <f>SUMIF(GSTR3B!$B:$B,'GSTR2A VS 3B'!$B21,GSTR3B!H:H)</f>
        <v>0</v>
      </c>
      <c r="J21" s="30">
        <f>SUMIF(GSTR3B!$B:$B,'GSTR2A VS 3B'!$B21,GSTR3B!I:I)</f>
        <v>0</v>
      </c>
      <c r="K21" s="29">
        <f t="shared" si="0"/>
        <v>0</v>
      </c>
      <c r="L21" s="25">
        <f t="shared" si="1"/>
        <v>0</v>
      </c>
      <c r="M21" s="25">
        <f t="shared" si="2"/>
        <v>0</v>
      </c>
      <c r="N21" s="30">
        <f t="shared" si="3"/>
        <v>0</v>
      </c>
    </row>
    <row r="22" spans="1:14" x14ac:dyDescent="0.25">
      <c r="A22" s="51" t="s">
        <v>488</v>
      </c>
      <c r="B22" s="52" t="s">
        <v>26</v>
      </c>
      <c r="C22" s="28">
        <f>SUMIF('2A'!$A:$A,'GSTR2A VS 3B'!$B22,'2A'!M:M)</f>
        <v>0</v>
      </c>
      <c r="D22" s="25">
        <f>SUMIF('2A'!$A:$A,'GSTR2A VS 3B'!$B22,'2A'!N:N)</f>
        <v>1837.7</v>
      </c>
      <c r="E22" s="25">
        <f>SUMIF('2A'!$A:$A,'GSTR2A VS 3B'!$B22,'2A'!O:O)</f>
        <v>1837.7</v>
      </c>
      <c r="F22" s="30">
        <f>SUMIF('2A'!$A:$A,'GSTR2A VS 3B'!$B22,'2A'!P:P)</f>
        <v>0</v>
      </c>
      <c r="G22" s="29">
        <f>SUMIF(GSTR3B!$B:$B,'GSTR2A VS 3B'!$B22,GSTR3B!F:F)</f>
        <v>0</v>
      </c>
      <c r="H22" s="25">
        <f>SUMIF(GSTR3B!$B:$B,'GSTR2A VS 3B'!$B22,GSTR3B!G:G)</f>
        <v>0</v>
      </c>
      <c r="I22" s="25">
        <f>SUMIF(GSTR3B!$B:$B,'GSTR2A VS 3B'!$B22,GSTR3B!H:H)</f>
        <v>0</v>
      </c>
      <c r="J22" s="30">
        <f>SUMIF(GSTR3B!$B:$B,'GSTR2A VS 3B'!$B22,GSTR3B!I:I)</f>
        <v>0</v>
      </c>
      <c r="K22" s="29">
        <f t="shared" si="0"/>
        <v>0</v>
      </c>
      <c r="L22" s="25">
        <f t="shared" si="1"/>
        <v>1837.7</v>
      </c>
      <c r="M22" s="25">
        <f t="shared" si="2"/>
        <v>1837.7</v>
      </c>
      <c r="N22" s="30">
        <f t="shared" si="3"/>
        <v>0</v>
      </c>
    </row>
    <row r="23" spans="1:14" x14ac:dyDescent="0.25">
      <c r="A23" s="51" t="s">
        <v>488</v>
      </c>
      <c r="B23" s="52" t="s">
        <v>295</v>
      </c>
      <c r="C23" s="28">
        <f>SUMIF('2A'!$A:$A,'GSTR2A VS 3B'!$B23,'2A'!M:M)</f>
        <v>0</v>
      </c>
      <c r="D23" s="25">
        <f>SUMIF('2A'!$A:$A,'GSTR2A VS 3B'!$B23,'2A'!N:N)</f>
        <v>24.75</v>
      </c>
      <c r="E23" s="25">
        <f>SUMIF('2A'!$A:$A,'GSTR2A VS 3B'!$B23,'2A'!O:O)</f>
        <v>24.75</v>
      </c>
      <c r="F23" s="30">
        <f>SUMIF('2A'!$A:$A,'GSTR2A VS 3B'!$B23,'2A'!P:P)</f>
        <v>0</v>
      </c>
      <c r="G23" s="29">
        <f>SUMIF(GSTR3B!$B:$B,'GSTR2A VS 3B'!$B23,GSTR3B!F:F)</f>
        <v>0</v>
      </c>
      <c r="H23" s="25">
        <f>SUMIF(GSTR3B!$B:$B,'GSTR2A VS 3B'!$B23,GSTR3B!G:G)</f>
        <v>0</v>
      </c>
      <c r="I23" s="25">
        <f>SUMIF(GSTR3B!$B:$B,'GSTR2A VS 3B'!$B23,GSTR3B!H:H)</f>
        <v>0</v>
      </c>
      <c r="J23" s="30">
        <f>SUMIF(GSTR3B!$B:$B,'GSTR2A VS 3B'!$B23,GSTR3B!I:I)</f>
        <v>0</v>
      </c>
      <c r="K23" s="29">
        <f t="shared" si="0"/>
        <v>0</v>
      </c>
      <c r="L23" s="25">
        <f t="shared" si="1"/>
        <v>24.75</v>
      </c>
      <c r="M23" s="25">
        <f t="shared" si="2"/>
        <v>24.75</v>
      </c>
      <c r="N23" s="30">
        <f t="shared" si="3"/>
        <v>0</v>
      </c>
    </row>
    <row r="24" spans="1:14" x14ac:dyDescent="0.25">
      <c r="A24" s="51" t="s">
        <v>489</v>
      </c>
      <c r="B24" s="52" t="s">
        <v>294</v>
      </c>
      <c r="C24" s="28">
        <f>SUMIF('2A'!$A:$A,'GSTR2A VS 3B'!$B24,'2A'!M:M)</f>
        <v>0</v>
      </c>
      <c r="D24" s="25">
        <f>SUMIF('2A'!$A:$A,'GSTR2A VS 3B'!$B24,'2A'!N:N)</f>
        <v>0.18</v>
      </c>
      <c r="E24" s="25">
        <f>SUMIF('2A'!$A:$A,'GSTR2A VS 3B'!$B24,'2A'!O:O)</f>
        <v>0.18</v>
      </c>
      <c r="F24" s="30">
        <f>SUMIF('2A'!$A:$A,'GSTR2A VS 3B'!$B24,'2A'!P:P)</f>
        <v>0</v>
      </c>
      <c r="G24" s="29">
        <f>SUMIF(GSTR3B!$B:$B,'GSTR2A VS 3B'!$B24,GSTR3B!F:F)</f>
        <v>0</v>
      </c>
      <c r="H24" s="25">
        <f>SUMIF(GSTR3B!$B:$B,'GSTR2A VS 3B'!$B24,GSTR3B!G:G)</f>
        <v>0</v>
      </c>
      <c r="I24" s="25">
        <f>SUMIF(GSTR3B!$B:$B,'GSTR2A VS 3B'!$B24,GSTR3B!H:H)</f>
        <v>0</v>
      </c>
      <c r="J24" s="30">
        <f>SUMIF(GSTR3B!$B:$B,'GSTR2A VS 3B'!$B24,GSTR3B!I:I)</f>
        <v>0</v>
      </c>
      <c r="K24" s="29">
        <f t="shared" si="0"/>
        <v>0</v>
      </c>
      <c r="L24" s="25">
        <f t="shared" si="1"/>
        <v>0.18</v>
      </c>
      <c r="M24" s="25">
        <f t="shared" si="2"/>
        <v>0.18</v>
      </c>
      <c r="N24" s="30">
        <f t="shared" si="3"/>
        <v>0</v>
      </c>
    </row>
    <row r="25" spans="1:14" x14ac:dyDescent="0.25">
      <c r="A25" s="51" t="s">
        <v>489</v>
      </c>
      <c r="B25" s="52" t="s">
        <v>290</v>
      </c>
      <c r="C25" s="28">
        <f>SUMIF('2A'!$A:$A,'GSTR2A VS 3B'!$B25,'2A'!M:M)</f>
        <v>0</v>
      </c>
      <c r="D25" s="25">
        <f>SUMIF('2A'!$A:$A,'GSTR2A VS 3B'!$B25,'2A'!N:N)</f>
        <v>3.15</v>
      </c>
      <c r="E25" s="25">
        <f>SUMIF('2A'!$A:$A,'GSTR2A VS 3B'!$B25,'2A'!O:O)</f>
        <v>3.15</v>
      </c>
      <c r="F25" s="30">
        <f>SUMIF('2A'!$A:$A,'GSTR2A VS 3B'!$B25,'2A'!P:P)</f>
        <v>0</v>
      </c>
      <c r="G25" s="29">
        <f>SUMIF(GSTR3B!$B:$B,'GSTR2A VS 3B'!$B25,GSTR3B!F:F)</f>
        <v>0</v>
      </c>
      <c r="H25" s="25">
        <f>SUMIF(GSTR3B!$B:$B,'GSTR2A VS 3B'!$B25,GSTR3B!G:G)</f>
        <v>0</v>
      </c>
      <c r="I25" s="25">
        <f>SUMIF(GSTR3B!$B:$B,'GSTR2A VS 3B'!$B25,GSTR3B!H:H)</f>
        <v>0</v>
      </c>
      <c r="J25" s="30">
        <f>SUMIF(GSTR3B!$B:$B,'GSTR2A VS 3B'!$B25,GSTR3B!I:I)</f>
        <v>0</v>
      </c>
      <c r="K25" s="29">
        <f t="shared" si="0"/>
        <v>0</v>
      </c>
      <c r="L25" s="25">
        <f t="shared" si="1"/>
        <v>3.15</v>
      </c>
      <c r="M25" s="25">
        <f t="shared" si="2"/>
        <v>3.15</v>
      </c>
      <c r="N25" s="30">
        <f t="shared" si="3"/>
        <v>0</v>
      </c>
    </row>
    <row r="26" spans="1:14" x14ac:dyDescent="0.25">
      <c r="A26" s="51" t="s">
        <v>489</v>
      </c>
      <c r="B26" s="52" t="s">
        <v>287</v>
      </c>
      <c r="C26" s="28">
        <f>SUMIF('2A'!$A:$A,'GSTR2A VS 3B'!$B26,'2A'!M:M)</f>
        <v>0</v>
      </c>
      <c r="D26" s="25">
        <f>SUMIF('2A'!$A:$A,'GSTR2A VS 3B'!$B26,'2A'!N:N)</f>
        <v>0</v>
      </c>
      <c r="E26" s="25">
        <f>SUMIF('2A'!$A:$A,'GSTR2A VS 3B'!$B26,'2A'!O:O)</f>
        <v>0</v>
      </c>
      <c r="F26" s="30">
        <f>SUMIF('2A'!$A:$A,'GSTR2A VS 3B'!$B26,'2A'!P:P)</f>
        <v>0</v>
      </c>
      <c r="G26" s="29">
        <f>SUMIF(GSTR3B!$B:$B,'GSTR2A VS 3B'!$B26,GSTR3B!F:F)</f>
        <v>0</v>
      </c>
      <c r="H26" s="25">
        <f>SUMIF(GSTR3B!$B:$B,'GSTR2A VS 3B'!$B26,GSTR3B!G:G)</f>
        <v>3596</v>
      </c>
      <c r="I26" s="25">
        <f>SUMIF(GSTR3B!$B:$B,'GSTR2A VS 3B'!$B26,GSTR3B!H:H)</f>
        <v>3596</v>
      </c>
      <c r="J26" s="30">
        <f>SUMIF(GSTR3B!$B:$B,'GSTR2A VS 3B'!$B26,GSTR3B!I:I)</f>
        <v>0</v>
      </c>
      <c r="K26" s="29">
        <f t="shared" si="0"/>
        <v>0</v>
      </c>
      <c r="L26" s="25">
        <f t="shared" si="1"/>
        <v>-3596</v>
      </c>
      <c r="M26" s="25">
        <f t="shared" si="2"/>
        <v>-3596</v>
      </c>
      <c r="N26" s="30">
        <f t="shared" si="3"/>
        <v>0</v>
      </c>
    </row>
    <row r="27" spans="1:14" x14ac:dyDescent="0.25">
      <c r="A27" s="51" t="s">
        <v>489</v>
      </c>
      <c r="B27" s="52" t="s">
        <v>288</v>
      </c>
      <c r="C27" s="28">
        <f>SUMIF('2A'!$A:$A,'GSTR2A VS 3B'!$B27,'2A'!M:M)</f>
        <v>0</v>
      </c>
      <c r="D27" s="25">
        <f>SUMIF('2A'!$A:$A,'GSTR2A VS 3B'!$B27,'2A'!N:N)</f>
        <v>53.55</v>
      </c>
      <c r="E27" s="25">
        <f>SUMIF('2A'!$A:$A,'GSTR2A VS 3B'!$B27,'2A'!O:O)</f>
        <v>53.55</v>
      </c>
      <c r="F27" s="30">
        <f>SUMIF('2A'!$A:$A,'GSTR2A VS 3B'!$B27,'2A'!P:P)</f>
        <v>0</v>
      </c>
      <c r="G27" s="29">
        <f>SUMIF(GSTR3B!$B:$B,'GSTR2A VS 3B'!$B27,GSTR3B!F:F)</f>
        <v>0</v>
      </c>
      <c r="H27" s="25">
        <f>SUMIF(GSTR3B!$B:$B,'GSTR2A VS 3B'!$B27,GSTR3B!G:G)</f>
        <v>107.1</v>
      </c>
      <c r="I27" s="25">
        <f>SUMIF(GSTR3B!$B:$B,'GSTR2A VS 3B'!$B27,GSTR3B!H:H)</f>
        <v>107.1</v>
      </c>
      <c r="J27" s="30">
        <f>SUMIF(GSTR3B!$B:$B,'GSTR2A VS 3B'!$B27,GSTR3B!I:I)</f>
        <v>0</v>
      </c>
      <c r="K27" s="29">
        <f t="shared" si="0"/>
        <v>0</v>
      </c>
      <c r="L27" s="25">
        <f t="shared" si="1"/>
        <v>-53.55</v>
      </c>
      <c r="M27" s="25">
        <f t="shared" si="2"/>
        <v>-53.55</v>
      </c>
      <c r="N27" s="30">
        <f t="shared" si="3"/>
        <v>0</v>
      </c>
    </row>
    <row r="28" spans="1:14" x14ac:dyDescent="0.25">
      <c r="A28" s="51" t="s">
        <v>489</v>
      </c>
      <c r="B28" s="52" t="s">
        <v>291</v>
      </c>
      <c r="C28" s="28">
        <f>SUMIF('2A'!$A:$A,'GSTR2A VS 3B'!$B28,'2A'!M:M)</f>
        <v>0</v>
      </c>
      <c r="D28" s="25">
        <f>SUMIF('2A'!$A:$A,'GSTR2A VS 3B'!$B28,'2A'!N:N)</f>
        <v>0</v>
      </c>
      <c r="E28" s="25">
        <f>SUMIF('2A'!$A:$A,'GSTR2A VS 3B'!$B28,'2A'!O:O)</f>
        <v>0</v>
      </c>
      <c r="F28" s="30">
        <f>SUMIF('2A'!$A:$A,'GSTR2A VS 3B'!$B28,'2A'!P:P)</f>
        <v>0</v>
      </c>
      <c r="G28" s="29">
        <f>SUMIF(GSTR3B!$B:$B,'GSTR2A VS 3B'!$B28,GSTR3B!F:F)</f>
        <v>0</v>
      </c>
      <c r="H28" s="25">
        <f>SUMIF(GSTR3B!$B:$B,'GSTR2A VS 3B'!$B28,GSTR3B!G:G)</f>
        <v>0</v>
      </c>
      <c r="I28" s="25">
        <f>SUMIF(GSTR3B!$B:$B,'GSTR2A VS 3B'!$B28,GSTR3B!H:H)</f>
        <v>0</v>
      </c>
      <c r="J28" s="30">
        <f>SUMIF(GSTR3B!$B:$B,'GSTR2A VS 3B'!$B28,GSTR3B!I:I)</f>
        <v>0</v>
      </c>
      <c r="K28" s="29">
        <f t="shared" si="0"/>
        <v>0</v>
      </c>
      <c r="L28" s="25">
        <f t="shared" si="1"/>
        <v>0</v>
      </c>
      <c r="M28" s="25">
        <f t="shared" si="2"/>
        <v>0</v>
      </c>
      <c r="N28" s="30">
        <f t="shared" si="3"/>
        <v>0</v>
      </c>
    </row>
    <row r="29" spans="1:14" x14ac:dyDescent="0.25">
      <c r="A29" s="51" t="s">
        <v>489</v>
      </c>
      <c r="B29" s="52" t="s">
        <v>292</v>
      </c>
      <c r="C29" s="28">
        <f>SUMIF('2A'!$A:$A,'GSTR2A VS 3B'!$B29,'2A'!M:M)</f>
        <v>0</v>
      </c>
      <c r="D29" s="25">
        <f>SUMIF('2A'!$A:$A,'GSTR2A VS 3B'!$B29,'2A'!N:N)</f>
        <v>0</v>
      </c>
      <c r="E29" s="25">
        <f>SUMIF('2A'!$A:$A,'GSTR2A VS 3B'!$B29,'2A'!O:O)</f>
        <v>0</v>
      </c>
      <c r="F29" s="30">
        <f>SUMIF('2A'!$A:$A,'GSTR2A VS 3B'!$B29,'2A'!P:P)</f>
        <v>0</v>
      </c>
      <c r="G29" s="29">
        <f>SUMIF(GSTR3B!$B:$B,'GSTR2A VS 3B'!$B29,GSTR3B!F:F)</f>
        <v>0</v>
      </c>
      <c r="H29" s="25">
        <f>SUMIF(GSTR3B!$B:$B,'GSTR2A VS 3B'!$B29,GSTR3B!G:G)</f>
        <v>0</v>
      </c>
      <c r="I29" s="25">
        <f>SUMIF(GSTR3B!$B:$B,'GSTR2A VS 3B'!$B29,GSTR3B!H:H)</f>
        <v>0</v>
      </c>
      <c r="J29" s="30">
        <f>SUMIF(GSTR3B!$B:$B,'GSTR2A VS 3B'!$B29,GSTR3B!I:I)</f>
        <v>0</v>
      </c>
      <c r="K29" s="29">
        <f t="shared" si="0"/>
        <v>0</v>
      </c>
      <c r="L29" s="25">
        <f t="shared" si="1"/>
        <v>0</v>
      </c>
      <c r="M29" s="25">
        <f t="shared" si="2"/>
        <v>0</v>
      </c>
      <c r="N29" s="30">
        <f t="shared" si="3"/>
        <v>0</v>
      </c>
    </row>
    <row r="30" spans="1:14" x14ac:dyDescent="0.25">
      <c r="A30" s="51" t="s">
        <v>489</v>
      </c>
      <c r="B30" s="52" t="s">
        <v>293</v>
      </c>
      <c r="C30" s="28">
        <f>SUMIF('2A'!$A:$A,'GSTR2A VS 3B'!$B30,'2A'!M:M)</f>
        <v>0</v>
      </c>
      <c r="D30" s="25">
        <f>SUMIF('2A'!$A:$A,'GSTR2A VS 3B'!$B30,'2A'!N:N)</f>
        <v>1.35</v>
      </c>
      <c r="E30" s="25">
        <f>SUMIF('2A'!$A:$A,'GSTR2A VS 3B'!$B30,'2A'!O:O)</f>
        <v>1.35</v>
      </c>
      <c r="F30" s="30">
        <f>SUMIF('2A'!$A:$A,'GSTR2A VS 3B'!$B30,'2A'!P:P)</f>
        <v>0</v>
      </c>
      <c r="G30" s="29">
        <f>SUMIF(GSTR3B!$B:$B,'GSTR2A VS 3B'!$B30,GSTR3B!F:F)</f>
        <v>0</v>
      </c>
      <c r="H30" s="25">
        <f>SUMIF(GSTR3B!$B:$B,'GSTR2A VS 3B'!$B30,GSTR3B!G:G)</f>
        <v>2.7</v>
      </c>
      <c r="I30" s="25">
        <f>SUMIF(GSTR3B!$B:$B,'GSTR2A VS 3B'!$B30,GSTR3B!H:H)</f>
        <v>2.7</v>
      </c>
      <c r="J30" s="30">
        <f>SUMIF(GSTR3B!$B:$B,'GSTR2A VS 3B'!$B30,GSTR3B!I:I)</f>
        <v>0</v>
      </c>
      <c r="K30" s="29">
        <f t="shared" si="0"/>
        <v>0</v>
      </c>
      <c r="L30" s="25">
        <f t="shared" si="1"/>
        <v>-1.35</v>
      </c>
      <c r="M30" s="25">
        <f t="shared" si="2"/>
        <v>-1.35</v>
      </c>
      <c r="N30" s="30">
        <f t="shared" si="3"/>
        <v>0</v>
      </c>
    </row>
    <row r="31" spans="1:14" x14ac:dyDescent="0.25">
      <c r="A31" s="51" t="s">
        <v>489</v>
      </c>
      <c r="B31" s="52" t="s">
        <v>289</v>
      </c>
      <c r="C31" s="28">
        <f>SUMIF('2A'!$A:$A,'GSTR2A VS 3B'!$B31,'2A'!M:M)</f>
        <v>0</v>
      </c>
      <c r="D31" s="25">
        <f>SUMIF('2A'!$A:$A,'GSTR2A VS 3B'!$B31,'2A'!N:N)</f>
        <v>0</v>
      </c>
      <c r="E31" s="25">
        <f>SUMIF('2A'!$A:$A,'GSTR2A VS 3B'!$B31,'2A'!O:O)</f>
        <v>0</v>
      </c>
      <c r="F31" s="30">
        <f>SUMIF('2A'!$A:$A,'GSTR2A VS 3B'!$B31,'2A'!P:P)</f>
        <v>0</v>
      </c>
      <c r="G31" s="29">
        <f>SUMIF(GSTR3B!$B:$B,'GSTR2A VS 3B'!$B31,GSTR3B!F:F)</f>
        <v>0</v>
      </c>
      <c r="H31" s="25">
        <f>SUMIF(GSTR3B!$B:$B,'GSTR2A VS 3B'!$B31,GSTR3B!G:G)</f>
        <v>0</v>
      </c>
      <c r="I31" s="25">
        <f>SUMIF(GSTR3B!$B:$B,'GSTR2A VS 3B'!$B31,GSTR3B!H:H)</f>
        <v>0</v>
      </c>
      <c r="J31" s="30">
        <f>SUMIF(GSTR3B!$B:$B,'GSTR2A VS 3B'!$B31,GSTR3B!I:I)</f>
        <v>0</v>
      </c>
      <c r="K31" s="29">
        <f t="shared" si="0"/>
        <v>0</v>
      </c>
      <c r="L31" s="25">
        <f t="shared" si="1"/>
        <v>0</v>
      </c>
      <c r="M31" s="25">
        <f t="shared" si="2"/>
        <v>0</v>
      </c>
      <c r="N31" s="30">
        <f t="shared" si="3"/>
        <v>0</v>
      </c>
    </row>
    <row r="32" spans="1:14" x14ac:dyDescent="0.25">
      <c r="A32" s="51" t="s">
        <v>489</v>
      </c>
      <c r="B32" s="52" t="s">
        <v>196</v>
      </c>
      <c r="C32" s="28">
        <f>SUMIF('2A'!$A:$A,'GSTR2A VS 3B'!$B32,'2A'!M:M)</f>
        <v>0</v>
      </c>
      <c r="D32" s="25">
        <f>SUMIF('2A'!$A:$A,'GSTR2A VS 3B'!$B32,'2A'!N:N)</f>
        <v>0.18</v>
      </c>
      <c r="E32" s="25">
        <f>SUMIF('2A'!$A:$A,'GSTR2A VS 3B'!$B32,'2A'!O:O)</f>
        <v>0.18</v>
      </c>
      <c r="F32" s="30">
        <f>SUMIF('2A'!$A:$A,'GSTR2A VS 3B'!$B32,'2A'!P:P)</f>
        <v>0</v>
      </c>
      <c r="G32" s="29">
        <f>SUMIF(GSTR3B!$B:$B,'GSTR2A VS 3B'!$B32,GSTR3B!F:F)</f>
        <v>0</v>
      </c>
      <c r="H32" s="25">
        <f>SUMIF(GSTR3B!$B:$B,'GSTR2A VS 3B'!$B32,GSTR3B!G:G)</f>
        <v>0</v>
      </c>
      <c r="I32" s="25">
        <f>SUMIF(GSTR3B!$B:$B,'GSTR2A VS 3B'!$B32,GSTR3B!H:H)</f>
        <v>0</v>
      </c>
      <c r="J32" s="30">
        <f>SUMIF(GSTR3B!$B:$B,'GSTR2A VS 3B'!$B32,GSTR3B!I:I)</f>
        <v>0</v>
      </c>
      <c r="K32" s="29">
        <f t="shared" si="0"/>
        <v>0</v>
      </c>
      <c r="L32" s="25">
        <f t="shared" si="1"/>
        <v>0.18</v>
      </c>
      <c r="M32" s="25">
        <f t="shared" si="2"/>
        <v>0.18</v>
      </c>
      <c r="N32" s="30">
        <f t="shared" si="3"/>
        <v>0</v>
      </c>
    </row>
    <row r="33" spans="1:14" x14ac:dyDescent="0.25">
      <c r="A33" s="51" t="s">
        <v>489</v>
      </c>
      <c r="B33" s="52" t="s">
        <v>22</v>
      </c>
      <c r="C33" s="28">
        <f>SUMIF('2A'!$A:$A,'GSTR2A VS 3B'!$B33,'2A'!M:M)</f>
        <v>0</v>
      </c>
      <c r="D33" s="25">
        <f>SUMIF('2A'!$A:$A,'GSTR2A VS 3B'!$B33,'2A'!N:N)</f>
        <v>1.89</v>
      </c>
      <c r="E33" s="25">
        <f>SUMIF('2A'!$A:$A,'GSTR2A VS 3B'!$B33,'2A'!O:O)</f>
        <v>1.89</v>
      </c>
      <c r="F33" s="30">
        <f>SUMIF('2A'!$A:$A,'GSTR2A VS 3B'!$B33,'2A'!P:P)</f>
        <v>0</v>
      </c>
      <c r="G33" s="29">
        <f>SUMIF(GSTR3B!$B:$B,'GSTR2A VS 3B'!$B33,GSTR3B!F:F)</f>
        <v>0</v>
      </c>
      <c r="H33" s="25">
        <f>SUMIF(GSTR3B!$B:$B,'GSTR2A VS 3B'!$B33,GSTR3B!G:G)</f>
        <v>0</v>
      </c>
      <c r="I33" s="25">
        <f>SUMIF(GSTR3B!$B:$B,'GSTR2A VS 3B'!$B33,GSTR3B!H:H)</f>
        <v>0</v>
      </c>
      <c r="J33" s="30">
        <f>SUMIF(GSTR3B!$B:$B,'GSTR2A VS 3B'!$B33,GSTR3B!I:I)</f>
        <v>0</v>
      </c>
      <c r="K33" s="29">
        <f t="shared" si="0"/>
        <v>0</v>
      </c>
      <c r="L33" s="25">
        <f t="shared" si="1"/>
        <v>1.89</v>
      </c>
      <c r="M33" s="25">
        <f t="shared" si="2"/>
        <v>1.89</v>
      </c>
      <c r="N33" s="30">
        <f t="shared" si="3"/>
        <v>0</v>
      </c>
    </row>
    <row r="34" spans="1:14" ht="15.75" thickBot="1" x14ac:dyDescent="0.3">
      <c r="A34" s="53" t="s">
        <v>489</v>
      </c>
      <c r="B34" s="54" t="s">
        <v>484</v>
      </c>
      <c r="C34" s="48">
        <f>SUMIF('2A'!$A:$A,'GSTR2A VS 3B'!$B34,'2A'!M:M)</f>
        <v>0</v>
      </c>
      <c r="D34" s="32">
        <f>SUMIF('2A'!$A:$A,'GSTR2A VS 3B'!$B34,'2A'!N:N)</f>
        <v>0</v>
      </c>
      <c r="E34" s="32">
        <f>SUMIF('2A'!$A:$A,'GSTR2A VS 3B'!$B34,'2A'!O:O)</f>
        <v>0</v>
      </c>
      <c r="F34" s="33">
        <f>SUMIF('2A'!$A:$A,'GSTR2A VS 3B'!$B34,'2A'!P:P)</f>
        <v>0</v>
      </c>
      <c r="G34" s="31">
        <f>SUMIF(GSTR3B!$B:$B,'GSTR2A VS 3B'!$B34,GSTR3B!F:F)</f>
        <v>0</v>
      </c>
      <c r="H34" s="32">
        <f>SUMIF(GSTR3B!$B:$B,'GSTR2A VS 3B'!$B34,GSTR3B!G:G)</f>
        <v>0</v>
      </c>
      <c r="I34" s="32">
        <f>SUMIF(GSTR3B!$B:$B,'GSTR2A VS 3B'!$B34,GSTR3B!H:H)</f>
        <v>0</v>
      </c>
      <c r="J34" s="33">
        <f>SUMIF(GSTR3B!$B:$B,'GSTR2A VS 3B'!$B34,GSTR3B!I:I)</f>
        <v>0</v>
      </c>
      <c r="K34" s="31">
        <f t="shared" si="0"/>
        <v>0</v>
      </c>
      <c r="L34" s="32">
        <f t="shared" si="1"/>
        <v>0</v>
      </c>
      <c r="M34" s="32">
        <f t="shared" si="2"/>
        <v>0</v>
      </c>
      <c r="N34" s="33">
        <f t="shared" si="3"/>
        <v>0</v>
      </c>
    </row>
  </sheetData>
  <mergeCells count="3">
    <mergeCell ref="C1:F1"/>
    <mergeCell ref="G1:J1"/>
    <mergeCell ref="K1:N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54DD95-46B0-4E64-8BBC-A96E820E3846}">
  <dimension ref="A1:Q193"/>
  <sheetViews>
    <sheetView topLeftCell="C1" workbookViewId="0">
      <selection activeCell="A2" sqref="A2:A193"/>
    </sheetView>
  </sheetViews>
  <sheetFormatPr defaultRowHeight="15" x14ac:dyDescent="0.25"/>
  <cols>
    <col min="3" max="3" width="18" bestFit="1" customWidth="1"/>
    <col min="4" max="4" width="18.140625" bestFit="1" customWidth="1"/>
    <col min="5" max="6" width="14.5703125" bestFit="1" customWidth="1"/>
    <col min="7" max="7" width="14.42578125" bestFit="1" customWidth="1"/>
    <col min="8" max="8" width="14.7109375" bestFit="1" customWidth="1"/>
    <col min="9" max="9" width="15.28515625" bestFit="1" customWidth="1"/>
    <col min="10" max="10" width="5" bestFit="1" customWidth="1"/>
    <col min="11" max="11" width="13.5703125" bestFit="1" customWidth="1"/>
    <col min="12" max="12" width="9" bestFit="1" customWidth="1"/>
    <col min="13" max="14" width="7" bestFit="1" customWidth="1"/>
    <col min="15" max="15" width="5.140625" bestFit="1" customWidth="1"/>
    <col min="16" max="16" width="17.5703125" bestFit="1" customWidth="1"/>
    <col min="17" max="17" width="12.140625" bestFit="1" customWidth="1"/>
  </cols>
  <sheetData>
    <row r="1" spans="1:17" x14ac:dyDescent="0.25">
      <c r="A1" t="s">
        <v>308</v>
      </c>
      <c r="B1" t="s">
        <v>309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</row>
    <row r="2" spans="1:17" x14ac:dyDescent="0.25">
      <c r="A2" t="str">
        <f>TEXT(G2,"MMYYYY")</f>
        <v>012022</v>
      </c>
      <c r="B2" t="s">
        <v>310</v>
      </c>
      <c r="C2" t="s">
        <v>15</v>
      </c>
      <c r="D2">
        <v>12272</v>
      </c>
      <c r="E2" t="s">
        <v>16</v>
      </c>
      <c r="F2" t="s">
        <v>17</v>
      </c>
      <c r="G2" t="s">
        <v>18</v>
      </c>
      <c r="H2" t="s">
        <v>19</v>
      </c>
      <c r="I2" t="s">
        <v>20</v>
      </c>
      <c r="J2">
        <v>18</v>
      </c>
      <c r="K2">
        <v>10400</v>
      </c>
      <c r="M2">
        <v>936</v>
      </c>
      <c r="N2">
        <v>936</v>
      </c>
      <c r="P2" t="s">
        <v>21</v>
      </c>
      <c r="Q2" t="s">
        <v>22</v>
      </c>
    </row>
    <row r="3" spans="1:17" x14ac:dyDescent="0.25">
      <c r="A3" t="str">
        <f t="shared" ref="A3:A66" si="0">TEXT(G3,"MMYYYY")</f>
        <v>012021</v>
      </c>
      <c r="B3" t="s">
        <v>310</v>
      </c>
      <c r="C3" t="s">
        <v>23</v>
      </c>
      <c r="D3">
        <v>1016</v>
      </c>
      <c r="E3" t="s">
        <v>16</v>
      </c>
      <c r="F3" t="s">
        <v>17</v>
      </c>
      <c r="G3" t="s">
        <v>24</v>
      </c>
      <c r="H3" t="s">
        <v>19</v>
      </c>
      <c r="I3" t="s">
        <v>25</v>
      </c>
      <c r="J3">
        <v>5</v>
      </c>
      <c r="K3">
        <v>968</v>
      </c>
      <c r="M3">
        <v>24.2</v>
      </c>
      <c r="N3">
        <v>24.2</v>
      </c>
      <c r="P3" t="s">
        <v>21</v>
      </c>
      <c r="Q3" t="s">
        <v>26</v>
      </c>
    </row>
    <row r="4" spans="1:17" x14ac:dyDescent="0.25">
      <c r="A4" t="str">
        <f t="shared" si="0"/>
        <v>012021</v>
      </c>
      <c r="B4" t="s">
        <v>310</v>
      </c>
      <c r="C4" t="s">
        <v>23</v>
      </c>
      <c r="D4">
        <v>4400</v>
      </c>
      <c r="E4" t="s">
        <v>16</v>
      </c>
      <c r="F4" t="s">
        <v>17</v>
      </c>
      <c r="G4" t="s">
        <v>27</v>
      </c>
      <c r="H4" t="s">
        <v>19</v>
      </c>
      <c r="I4" t="s">
        <v>28</v>
      </c>
      <c r="J4">
        <v>12</v>
      </c>
      <c r="K4">
        <v>3928</v>
      </c>
      <c r="M4">
        <v>235.68</v>
      </c>
      <c r="N4">
        <v>235.68</v>
      </c>
      <c r="P4" t="s">
        <v>21</v>
      </c>
      <c r="Q4" t="s">
        <v>26</v>
      </c>
    </row>
    <row r="5" spans="1:17" x14ac:dyDescent="0.25">
      <c r="A5" t="str">
        <f t="shared" si="0"/>
        <v>022021</v>
      </c>
      <c r="B5" t="s">
        <v>310</v>
      </c>
      <c r="C5" t="s">
        <v>15</v>
      </c>
      <c r="D5">
        <v>52864</v>
      </c>
      <c r="E5" t="s">
        <v>16</v>
      </c>
      <c r="F5" t="s">
        <v>17</v>
      </c>
      <c r="G5" t="s">
        <v>29</v>
      </c>
      <c r="H5" t="s">
        <v>19</v>
      </c>
      <c r="I5" t="s">
        <v>30</v>
      </c>
      <c r="J5">
        <v>18</v>
      </c>
      <c r="K5">
        <v>44800</v>
      </c>
      <c r="M5">
        <v>4032</v>
      </c>
      <c r="N5">
        <v>4032</v>
      </c>
      <c r="P5" t="s">
        <v>21</v>
      </c>
      <c r="Q5" t="s">
        <v>26</v>
      </c>
    </row>
    <row r="6" spans="1:17" x14ac:dyDescent="0.25">
      <c r="A6" t="str">
        <f t="shared" si="0"/>
        <v>012021</v>
      </c>
      <c r="B6" t="s">
        <v>310</v>
      </c>
      <c r="C6" t="s">
        <v>15</v>
      </c>
      <c r="D6">
        <v>20296</v>
      </c>
      <c r="E6" t="s">
        <v>16</v>
      </c>
      <c r="F6" t="s">
        <v>17</v>
      </c>
      <c r="G6" t="s">
        <v>31</v>
      </c>
      <c r="H6" t="s">
        <v>19</v>
      </c>
      <c r="I6" t="s">
        <v>32</v>
      </c>
      <c r="J6">
        <v>18</v>
      </c>
      <c r="K6">
        <v>17200</v>
      </c>
      <c r="M6">
        <v>1548</v>
      </c>
      <c r="N6">
        <v>1548</v>
      </c>
      <c r="P6" t="s">
        <v>21</v>
      </c>
      <c r="Q6" t="s">
        <v>26</v>
      </c>
    </row>
    <row r="7" spans="1:17" x14ac:dyDescent="0.25">
      <c r="A7" t="str">
        <f t="shared" si="0"/>
        <v>122019</v>
      </c>
      <c r="B7" t="s">
        <v>310</v>
      </c>
      <c r="C7" t="s">
        <v>33</v>
      </c>
      <c r="D7">
        <v>128099.62</v>
      </c>
      <c r="E7" t="s">
        <v>16</v>
      </c>
      <c r="F7" t="s">
        <v>34</v>
      </c>
      <c r="G7" t="s">
        <v>35</v>
      </c>
      <c r="H7" t="s">
        <v>19</v>
      </c>
      <c r="I7" t="s">
        <v>36</v>
      </c>
      <c r="J7">
        <v>18</v>
      </c>
      <c r="K7">
        <v>108559</v>
      </c>
      <c r="L7">
        <v>19540.62</v>
      </c>
      <c r="O7">
        <v>0</v>
      </c>
      <c r="P7" t="s">
        <v>21</v>
      </c>
      <c r="Q7" t="s">
        <v>37</v>
      </c>
    </row>
    <row r="8" spans="1:17" x14ac:dyDescent="0.25">
      <c r="A8" t="str">
        <f t="shared" si="0"/>
        <v>122019</v>
      </c>
      <c r="B8" t="s">
        <v>310</v>
      </c>
      <c r="C8" t="s">
        <v>33</v>
      </c>
      <c r="D8">
        <v>137366.75</v>
      </c>
      <c r="E8" t="s">
        <v>16</v>
      </c>
      <c r="F8" t="s">
        <v>34</v>
      </c>
      <c r="G8" t="s">
        <v>38</v>
      </c>
      <c r="H8" t="s">
        <v>19</v>
      </c>
      <c r="I8" t="s">
        <v>39</v>
      </c>
      <c r="J8">
        <v>18</v>
      </c>
      <c r="K8">
        <v>116412.5</v>
      </c>
      <c r="L8">
        <v>20954.25</v>
      </c>
      <c r="O8">
        <v>0</v>
      </c>
      <c r="P8" t="s">
        <v>21</v>
      </c>
      <c r="Q8" t="s">
        <v>37</v>
      </c>
    </row>
    <row r="9" spans="1:17" x14ac:dyDescent="0.25">
      <c r="A9" t="str">
        <f t="shared" si="0"/>
        <v>122019</v>
      </c>
      <c r="B9" t="s">
        <v>310</v>
      </c>
      <c r="C9" t="s">
        <v>33</v>
      </c>
      <c r="D9">
        <v>124081.13</v>
      </c>
      <c r="E9" t="s">
        <v>16</v>
      </c>
      <c r="F9" t="s">
        <v>34</v>
      </c>
      <c r="G9" t="s">
        <v>38</v>
      </c>
      <c r="H9" t="s">
        <v>19</v>
      </c>
      <c r="I9" t="s">
        <v>40</v>
      </c>
      <c r="J9">
        <v>18</v>
      </c>
      <c r="K9">
        <v>105153.5</v>
      </c>
      <c r="L9">
        <v>18927.63</v>
      </c>
      <c r="O9">
        <v>0</v>
      </c>
      <c r="P9" t="s">
        <v>21</v>
      </c>
      <c r="Q9" t="s">
        <v>37</v>
      </c>
    </row>
    <row r="10" spans="1:17" x14ac:dyDescent="0.25">
      <c r="A10" t="str">
        <f t="shared" si="0"/>
        <v>122019</v>
      </c>
      <c r="B10" t="s">
        <v>310</v>
      </c>
      <c r="C10" t="s">
        <v>33</v>
      </c>
      <c r="D10">
        <v>130313.89</v>
      </c>
      <c r="E10" t="s">
        <v>16</v>
      </c>
      <c r="F10" t="s">
        <v>34</v>
      </c>
      <c r="G10" t="s">
        <v>35</v>
      </c>
      <c r="H10" t="s">
        <v>19</v>
      </c>
      <c r="I10" t="s">
        <v>41</v>
      </c>
      <c r="J10">
        <v>18</v>
      </c>
      <c r="K10">
        <v>110435.5</v>
      </c>
      <c r="L10">
        <v>19878.39</v>
      </c>
      <c r="O10">
        <v>0</v>
      </c>
      <c r="P10" t="s">
        <v>21</v>
      </c>
      <c r="Q10" t="s">
        <v>37</v>
      </c>
    </row>
    <row r="11" spans="1:17" x14ac:dyDescent="0.25">
      <c r="A11" t="str">
        <f t="shared" si="0"/>
        <v>122019</v>
      </c>
      <c r="B11" t="s">
        <v>310</v>
      </c>
      <c r="C11" t="s">
        <v>33</v>
      </c>
      <c r="D11">
        <v>128837.71</v>
      </c>
      <c r="E11" t="s">
        <v>16</v>
      </c>
      <c r="F11" t="s">
        <v>34</v>
      </c>
      <c r="G11" t="s">
        <v>35</v>
      </c>
      <c r="H11" t="s">
        <v>19</v>
      </c>
      <c r="I11" t="s">
        <v>42</v>
      </c>
      <c r="J11">
        <v>18</v>
      </c>
      <c r="K11">
        <v>109184.5</v>
      </c>
      <c r="L11">
        <v>19653.21</v>
      </c>
      <c r="O11">
        <v>0</v>
      </c>
      <c r="P11" t="s">
        <v>21</v>
      </c>
      <c r="Q11" t="s">
        <v>37</v>
      </c>
    </row>
    <row r="12" spans="1:17" x14ac:dyDescent="0.25">
      <c r="A12" t="str">
        <f t="shared" si="0"/>
        <v>112019</v>
      </c>
      <c r="B12" t="s">
        <v>310</v>
      </c>
      <c r="C12" t="s">
        <v>33</v>
      </c>
      <c r="D12">
        <v>125024.25</v>
      </c>
      <c r="E12" t="s">
        <v>16</v>
      </c>
      <c r="F12" t="s">
        <v>34</v>
      </c>
      <c r="G12" t="s">
        <v>43</v>
      </c>
      <c r="H12" t="s">
        <v>19</v>
      </c>
      <c r="I12" t="s">
        <v>44</v>
      </c>
      <c r="J12">
        <v>18</v>
      </c>
      <c r="K12">
        <v>105952.75</v>
      </c>
      <c r="L12">
        <v>19071.490000000002</v>
      </c>
      <c r="O12">
        <v>0</v>
      </c>
      <c r="P12" t="s">
        <v>21</v>
      </c>
      <c r="Q12" t="s">
        <v>45</v>
      </c>
    </row>
    <row r="13" spans="1:17" x14ac:dyDescent="0.25">
      <c r="A13" t="str">
        <f t="shared" si="0"/>
        <v>112019</v>
      </c>
      <c r="B13" t="s">
        <v>310</v>
      </c>
      <c r="C13" t="s">
        <v>33</v>
      </c>
      <c r="D13">
        <v>125680.33</v>
      </c>
      <c r="E13" t="s">
        <v>16</v>
      </c>
      <c r="F13" t="s">
        <v>34</v>
      </c>
      <c r="G13" t="s">
        <v>46</v>
      </c>
      <c r="H13" t="s">
        <v>19</v>
      </c>
      <c r="I13" t="s">
        <v>47</v>
      </c>
      <c r="J13">
        <v>18</v>
      </c>
      <c r="K13">
        <v>106508.75</v>
      </c>
      <c r="L13">
        <v>19171.580000000002</v>
      </c>
      <c r="O13">
        <v>0</v>
      </c>
      <c r="P13" t="s">
        <v>21</v>
      </c>
      <c r="Q13" t="s">
        <v>45</v>
      </c>
    </row>
    <row r="14" spans="1:17" x14ac:dyDescent="0.25">
      <c r="A14" t="str">
        <f t="shared" si="0"/>
        <v>112019</v>
      </c>
      <c r="B14" t="s">
        <v>310</v>
      </c>
      <c r="C14" t="s">
        <v>33</v>
      </c>
      <c r="D14">
        <v>102635.52</v>
      </c>
      <c r="E14" t="s">
        <v>16</v>
      </c>
      <c r="F14" t="s">
        <v>34</v>
      </c>
      <c r="G14" t="s">
        <v>48</v>
      </c>
      <c r="H14" t="s">
        <v>19</v>
      </c>
      <c r="I14" t="s">
        <v>49</v>
      </c>
      <c r="J14">
        <v>18</v>
      </c>
      <c r="K14">
        <v>86979.25</v>
      </c>
      <c r="L14">
        <v>15656.26</v>
      </c>
      <c r="O14">
        <v>0</v>
      </c>
      <c r="P14" t="s">
        <v>21</v>
      </c>
      <c r="Q14" t="s">
        <v>45</v>
      </c>
    </row>
    <row r="15" spans="1:17" x14ac:dyDescent="0.25">
      <c r="A15" t="str">
        <f t="shared" si="0"/>
        <v>112019</v>
      </c>
      <c r="B15" t="s">
        <v>310</v>
      </c>
      <c r="C15" t="s">
        <v>33</v>
      </c>
      <c r="D15">
        <v>103619.64</v>
      </c>
      <c r="E15" t="s">
        <v>16</v>
      </c>
      <c r="F15" t="s">
        <v>34</v>
      </c>
      <c r="G15" t="s">
        <v>43</v>
      </c>
      <c r="H15" t="s">
        <v>19</v>
      </c>
      <c r="I15" t="s">
        <v>50</v>
      </c>
      <c r="J15">
        <v>18</v>
      </c>
      <c r="K15">
        <v>87813.25</v>
      </c>
      <c r="L15">
        <v>15806.39</v>
      </c>
      <c r="O15">
        <v>0</v>
      </c>
      <c r="P15" t="s">
        <v>21</v>
      </c>
      <c r="Q15" t="s">
        <v>45</v>
      </c>
    </row>
    <row r="16" spans="1:17" x14ac:dyDescent="0.25">
      <c r="A16" t="str">
        <f t="shared" si="0"/>
        <v>112019</v>
      </c>
      <c r="B16" t="s">
        <v>310</v>
      </c>
      <c r="C16" t="s">
        <v>33</v>
      </c>
      <c r="D16">
        <v>103414.61</v>
      </c>
      <c r="E16" t="s">
        <v>16</v>
      </c>
      <c r="F16" t="s">
        <v>34</v>
      </c>
      <c r="G16" t="s">
        <v>51</v>
      </c>
      <c r="H16" t="s">
        <v>19</v>
      </c>
      <c r="I16" t="s">
        <v>52</v>
      </c>
      <c r="J16">
        <v>18</v>
      </c>
      <c r="K16">
        <v>87639.5</v>
      </c>
      <c r="L16">
        <v>15775.11</v>
      </c>
      <c r="O16">
        <v>0</v>
      </c>
      <c r="P16" t="s">
        <v>21</v>
      </c>
      <c r="Q16" t="s">
        <v>45</v>
      </c>
    </row>
    <row r="17" spans="1:17" x14ac:dyDescent="0.25">
      <c r="A17" t="str">
        <f t="shared" si="0"/>
        <v>112019</v>
      </c>
      <c r="B17" t="s">
        <v>310</v>
      </c>
      <c r="C17" t="s">
        <v>33</v>
      </c>
      <c r="D17">
        <v>122399.93</v>
      </c>
      <c r="E17" t="s">
        <v>16</v>
      </c>
      <c r="F17" t="s">
        <v>34</v>
      </c>
      <c r="G17" t="s">
        <v>48</v>
      </c>
      <c r="H17" t="s">
        <v>19</v>
      </c>
      <c r="I17" t="s">
        <v>53</v>
      </c>
      <c r="J17">
        <v>18</v>
      </c>
      <c r="K17">
        <v>103728.75</v>
      </c>
      <c r="L17">
        <v>18671.169999999998</v>
      </c>
      <c r="O17">
        <v>0</v>
      </c>
      <c r="P17" t="s">
        <v>21</v>
      </c>
      <c r="Q17" t="s">
        <v>45</v>
      </c>
    </row>
    <row r="18" spans="1:17" x14ac:dyDescent="0.25">
      <c r="A18" t="str">
        <f t="shared" si="0"/>
        <v>112019</v>
      </c>
      <c r="B18" t="s">
        <v>310</v>
      </c>
      <c r="C18" t="s">
        <v>33</v>
      </c>
      <c r="D18">
        <v>123384.05</v>
      </c>
      <c r="E18" t="s">
        <v>16</v>
      </c>
      <c r="F18" t="s">
        <v>34</v>
      </c>
      <c r="G18" t="s">
        <v>46</v>
      </c>
      <c r="H18" t="s">
        <v>19</v>
      </c>
      <c r="I18" t="s">
        <v>54</v>
      </c>
      <c r="J18">
        <v>18</v>
      </c>
      <c r="K18">
        <v>104562.75</v>
      </c>
      <c r="L18">
        <v>18821.3</v>
      </c>
      <c r="O18">
        <v>0</v>
      </c>
      <c r="P18" t="s">
        <v>21</v>
      </c>
      <c r="Q18" t="s">
        <v>45</v>
      </c>
    </row>
    <row r="19" spans="1:17" x14ac:dyDescent="0.25">
      <c r="A19" t="str">
        <f t="shared" si="0"/>
        <v>112019</v>
      </c>
      <c r="B19" t="s">
        <v>310</v>
      </c>
      <c r="C19" t="s">
        <v>33</v>
      </c>
      <c r="D19">
        <v>123630.08</v>
      </c>
      <c r="E19" t="s">
        <v>16</v>
      </c>
      <c r="F19" t="s">
        <v>34</v>
      </c>
      <c r="G19" t="s">
        <v>55</v>
      </c>
      <c r="H19" t="s">
        <v>19</v>
      </c>
      <c r="I19" t="s">
        <v>56</v>
      </c>
      <c r="J19">
        <v>18</v>
      </c>
      <c r="K19">
        <v>104771.25</v>
      </c>
      <c r="L19">
        <v>18858.830000000002</v>
      </c>
      <c r="O19">
        <v>0</v>
      </c>
      <c r="P19" t="s">
        <v>21</v>
      </c>
      <c r="Q19" t="s">
        <v>45</v>
      </c>
    </row>
    <row r="20" spans="1:17" x14ac:dyDescent="0.25">
      <c r="A20" t="str">
        <f t="shared" si="0"/>
        <v>112019</v>
      </c>
      <c r="B20" t="s">
        <v>310</v>
      </c>
      <c r="C20" t="s">
        <v>33</v>
      </c>
      <c r="D20">
        <v>103127.58</v>
      </c>
      <c r="E20" t="s">
        <v>16</v>
      </c>
      <c r="F20" t="s">
        <v>34</v>
      </c>
      <c r="G20" t="s">
        <v>57</v>
      </c>
      <c r="H20" t="s">
        <v>19</v>
      </c>
      <c r="I20" t="s">
        <v>58</v>
      </c>
      <c r="J20">
        <v>18</v>
      </c>
      <c r="K20">
        <v>87396.25</v>
      </c>
      <c r="L20">
        <v>15731.33</v>
      </c>
      <c r="O20">
        <v>0</v>
      </c>
      <c r="P20" t="s">
        <v>21</v>
      </c>
      <c r="Q20" t="s">
        <v>45</v>
      </c>
    </row>
    <row r="21" spans="1:17" x14ac:dyDescent="0.25">
      <c r="A21" t="str">
        <f t="shared" si="0"/>
        <v>112019</v>
      </c>
      <c r="B21" t="s">
        <v>310</v>
      </c>
      <c r="C21" t="s">
        <v>33</v>
      </c>
      <c r="D21">
        <v>139252.98000000001</v>
      </c>
      <c r="E21" t="s">
        <v>16</v>
      </c>
      <c r="F21" t="s">
        <v>34</v>
      </c>
      <c r="G21" t="s">
        <v>55</v>
      </c>
      <c r="H21" t="s">
        <v>19</v>
      </c>
      <c r="I21" t="s">
        <v>59</v>
      </c>
      <c r="J21">
        <v>18</v>
      </c>
      <c r="K21">
        <v>118011</v>
      </c>
      <c r="L21">
        <v>21241.98</v>
      </c>
      <c r="O21">
        <v>0</v>
      </c>
      <c r="P21" t="s">
        <v>21</v>
      </c>
      <c r="Q21" t="s">
        <v>45</v>
      </c>
    </row>
    <row r="22" spans="1:17" x14ac:dyDescent="0.25">
      <c r="A22" t="str">
        <f t="shared" si="0"/>
        <v>112019</v>
      </c>
      <c r="B22" t="s">
        <v>310</v>
      </c>
      <c r="C22" t="s">
        <v>33</v>
      </c>
      <c r="D22">
        <v>116085.16</v>
      </c>
      <c r="E22" t="s">
        <v>16</v>
      </c>
      <c r="F22" t="s">
        <v>34</v>
      </c>
      <c r="G22" t="s">
        <v>60</v>
      </c>
      <c r="H22" t="s">
        <v>19</v>
      </c>
      <c r="I22" t="s">
        <v>61</v>
      </c>
      <c r="J22">
        <v>18</v>
      </c>
      <c r="K22">
        <v>98377.25</v>
      </c>
      <c r="L22">
        <v>17707.900000000001</v>
      </c>
      <c r="O22">
        <v>0</v>
      </c>
      <c r="P22" t="s">
        <v>21</v>
      </c>
      <c r="Q22" t="s">
        <v>45</v>
      </c>
    </row>
    <row r="23" spans="1:17" x14ac:dyDescent="0.25">
      <c r="A23" t="str">
        <f t="shared" si="0"/>
        <v>112019</v>
      </c>
      <c r="B23" t="s">
        <v>310</v>
      </c>
      <c r="C23" t="s">
        <v>33</v>
      </c>
      <c r="D23">
        <v>123937.62</v>
      </c>
      <c r="E23" t="s">
        <v>16</v>
      </c>
      <c r="F23" t="s">
        <v>34</v>
      </c>
      <c r="G23" t="s">
        <v>51</v>
      </c>
      <c r="H23" t="s">
        <v>19</v>
      </c>
      <c r="I23" t="s">
        <v>62</v>
      </c>
      <c r="J23">
        <v>18</v>
      </c>
      <c r="K23">
        <v>105031.88</v>
      </c>
      <c r="L23">
        <v>18905.740000000002</v>
      </c>
      <c r="O23">
        <v>0</v>
      </c>
      <c r="P23" t="s">
        <v>21</v>
      </c>
      <c r="Q23" t="s">
        <v>45</v>
      </c>
    </row>
    <row r="24" spans="1:17" x14ac:dyDescent="0.25">
      <c r="A24" t="str">
        <f t="shared" si="0"/>
        <v>112019</v>
      </c>
      <c r="B24" t="s">
        <v>310</v>
      </c>
      <c r="C24" t="s">
        <v>33</v>
      </c>
      <c r="D24">
        <v>102553.51</v>
      </c>
      <c r="E24" t="s">
        <v>16</v>
      </c>
      <c r="F24" t="s">
        <v>34</v>
      </c>
      <c r="G24" t="s">
        <v>48</v>
      </c>
      <c r="H24" t="s">
        <v>19</v>
      </c>
      <c r="I24" t="s">
        <v>63</v>
      </c>
      <c r="J24">
        <v>18</v>
      </c>
      <c r="K24">
        <v>86909.75</v>
      </c>
      <c r="L24">
        <v>15643.76</v>
      </c>
      <c r="O24">
        <v>0</v>
      </c>
      <c r="P24" t="s">
        <v>21</v>
      </c>
      <c r="Q24" t="s">
        <v>45</v>
      </c>
    </row>
    <row r="25" spans="1:17" x14ac:dyDescent="0.25">
      <c r="A25" t="str">
        <f t="shared" si="0"/>
        <v>112019</v>
      </c>
      <c r="B25" t="s">
        <v>310</v>
      </c>
      <c r="C25" t="s">
        <v>33</v>
      </c>
      <c r="D25">
        <v>124532.19</v>
      </c>
      <c r="E25" t="s">
        <v>16</v>
      </c>
      <c r="F25" t="s">
        <v>34</v>
      </c>
      <c r="G25" t="s">
        <v>46</v>
      </c>
      <c r="H25" t="s">
        <v>19</v>
      </c>
      <c r="I25" t="s">
        <v>64</v>
      </c>
      <c r="J25">
        <v>18</v>
      </c>
      <c r="K25">
        <v>105535.75</v>
      </c>
      <c r="L25">
        <v>18996.439999999999</v>
      </c>
      <c r="O25">
        <v>0</v>
      </c>
      <c r="P25" t="s">
        <v>21</v>
      </c>
      <c r="Q25" t="s">
        <v>45</v>
      </c>
    </row>
    <row r="26" spans="1:17" x14ac:dyDescent="0.25">
      <c r="A26" t="str">
        <f t="shared" si="0"/>
        <v>112019</v>
      </c>
      <c r="B26" t="s">
        <v>310</v>
      </c>
      <c r="C26" t="s">
        <v>33</v>
      </c>
      <c r="D26">
        <v>102061.45</v>
      </c>
      <c r="E26" t="s">
        <v>16</v>
      </c>
      <c r="F26" t="s">
        <v>34</v>
      </c>
      <c r="G26" t="s">
        <v>43</v>
      </c>
      <c r="H26" t="s">
        <v>19</v>
      </c>
      <c r="I26" t="s">
        <v>65</v>
      </c>
      <c r="J26">
        <v>18</v>
      </c>
      <c r="K26">
        <v>86492.75</v>
      </c>
      <c r="L26">
        <v>15568.69</v>
      </c>
      <c r="O26">
        <v>0</v>
      </c>
      <c r="P26" t="s">
        <v>21</v>
      </c>
      <c r="Q26" t="s">
        <v>45</v>
      </c>
    </row>
    <row r="27" spans="1:17" x14ac:dyDescent="0.25">
      <c r="A27" t="str">
        <f t="shared" si="0"/>
        <v>112019</v>
      </c>
      <c r="B27" t="s">
        <v>310</v>
      </c>
      <c r="C27" t="s">
        <v>33</v>
      </c>
      <c r="D27">
        <v>126254.39999999999</v>
      </c>
      <c r="E27" t="s">
        <v>16</v>
      </c>
      <c r="F27" t="s">
        <v>34</v>
      </c>
      <c r="G27" t="s">
        <v>55</v>
      </c>
      <c r="H27" t="s">
        <v>19</v>
      </c>
      <c r="I27" t="s">
        <v>66</v>
      </c>
      <c r="J27">
        <v>18</v>
      </c>
      <c r="K27">
        <v>106995.25</v>
      </c>
      <c r="L27">
        <v>19259.150000000001</v>
      </c>
      <c r="O27">
        <v>0</v>
      </c>
      <c r="P27" t="s">
        <v>21</v>
      </c>
      <c r="Q27" t="s">
        <v>45</v>
      </c>
    </row>
    <row r="28" spans="1:17" x14ac:dyDescent="0.25">
      <c r="A28" t="str">
        <f t="shared" si="0"/>
        <v>112019</v>
      </c>
      <c r="B28" t="s">
        <v>310</v>
      </c>
      <c r="C28" t="s">
        <v>33</v>
      </c>
      <c r="D28">
        <v>121374.8</v>
      </c>
      <c r="E28" t="s">
        <v>16</v>
      </c>
      <c r="F28" t="s">
        <v>34</v>
      </c>
      <c r="G28" t="s">
        <v>43</v>
      </c>
      <c r="H28" t="s">
        <v>19</v>
      </c>
      <c r="I28" t="s">
        <v>67</v>
      </c>
      <c r="J28">
        <v>18</v>
      </c>
      <c r="K28">
        <v>102860</v>
      </c>
      <c r="L28">
        <v>18514.8</v>
      </c>
      <c r="O28">
        <v>0</v>
      </c>
      <c r="P28" t="s">
        <v>21</v>
      </c>
      <c r="Q28" t="s">
        <v>45</v>
      </c>
    </row>
    <row r="29" spans="1:17" x14ac:dyDescent="0.25">
      <c r="A29" t="str">
        <f t="shared" si="0"/>
        <v>112019</v>
      </c>
      <c r="B29" t="s">
        <v>310</v>
      </c>
      <c r="C29" t="s">
        <v>33</v>
      </c>
      <c r="D29">
        <v>127607.56</v>
      </c>
      <c r="E29" t="s">
        <v>16</v>
      </c>
      <c r="F29" t="s">
        <v>34</v>
      </c>
      <c r="G29" t="s">
        <v>46</v>
      </c>
      <c r="H29" t="s">
        <v>19</v>
      </c>
      <c r="I29" t="s">
        <v>68</v>
      </c>
      <c r="J29">
        <v>18</v>
      </c>
      <c r="K29">
        <v>108142</v>
      </c>
      <c r="L29">
        <v>19465.560000000001</v>
      </c>
      <c r="O29">
        <v>0</v>
      </c>
      <c r="P29" t="s">
        <v>21</v>
      </c>
      <c r="Q29" t="s">
        <v>45</v>
      </c>
    </row>
    <row r="30" spans="1:17" x14ac:dyDescent="0.25">
      <c r="A30" t="str">
        <f t="shared" si="0"/>
        <v>112019</v>
      </c>
      <c r="B30" t="s">
        <v>310</v>
      </c>
      <c r="C30" t="s">
        <v>33</v>
      </c>
      <c r="D30">
        <v>104111.7</v>
      </c>
      <c r="E30" t="s">
        <v>16</v>
      </c>
      <c r="F30" t="s">
        <v>34</v>
      </c>
      <c r="G30" t="s">
        <v>55</v>
      </c>
      <c r="H30" t="s">
        <v>19</v>
      </c>
      <c r="I30" t="s">
        <v>69</v>
      </c>
      <c r="J30">
        <v>18</v>
      </c>
      <c r="K30">
        <v>88230.25</v>
      </c>
      <c r="L30">
        <v>15881.44</v>
      </c>
      <c r="O30">
        <v>0</v>
      </c>
      <c r="P30" t="s">
        <v>21</v>
      </c>
      <c r="Q30" t="s">
        <v>45</v>
      </c>
    </row>
    <row r="31" spans="1:17" x14ac:dyDescent="0.25">
      <c r="A31" t="str">
        <f t="shared" si="0"/>
        <v>112019</v>
      </c>
      <c r="B31" t="s">
        <v>310</v>
      </c>
      <c r="C31" t="s">
        <v>33</v>
      </c>
      <c r="D31">
        <v>142943.43</v>
      </c>
      <c r="E31" t="s">
        <v>16</v>
      </c>
      <c r="F31" t="s">
        <v>34</v>
      </c>
      <c r="G31" t="s">
        <v>55</v>
      </c>
      <c r="H31" t="s">
        <v>19</v>
      </c>
      <c r="I31" t="s">
        <v>70</v>
      </c>
      <c r="J31">
        <v>18</v>
      </c>
      <c r="K31">
        <v>121138.5</v>
      </c>
      <c r="L31">
        <v>21804.93</v>
      </c>
      <c r="O31">
        <v>0</v>
      </c>
      <c r="P31" t="s">
        <v>21</v>
      </c>
      <c r="Q31" t="s">
        <v>45</v>
      </c>
    </row>
    <row r="32" spans="1:17" x14ac:dyDescent="0.25">
      <c r="A32" t="str">
        <f t="shared" si="0"/>
        <v>112019</v>
      </c>
      <c r="B32" t="s">
        <v>310</v>
      </c>
      <c r="C32" t="s">
        <v>33</v>
      </c>
      <c r="D32">
        <v>109462.85</v>
      </c>
      <c r="E32" t="s">
        <v>16</v>
      </c>
      <c r="F32" t="s">
        <v>34</v>
      </c>
      <c r="G32" t="s">
        <v>57</v>
      </c>
      <c r="H32" t="s">
        <v>19</v>
      </c>
      <c r="I32" t="s">
        <v>71</v>
      </c>
      <c r="J32">
        <v>18</v>
      </c>
      <c r="K32">
        <v>92765.13</v>
      </c>
      <c r="L32">
        <v>16697.72</v>
      </c>
      <c r="O32">
        <v>0</v>
      </c>
      <c r="P32" t="s">
        <v>21</v>
      </c>
      <c r="Q32" t="s">
        <v>45</v>
      </c>
    </row>
    <row r="33" spans="1:17" x14ac:dyDescent="0.25">
      <c r="A33" t="str">
        <f t="shared" si="0"/>
        <v>112019</v>
      </c>
      <c r="B33" t="s">
        <v>310</v>
      </c>
      <c r="C33" t="s">
        <v>33</v>
      </c>
      <c r="D33">
        <v>127730.58</v>
      </c>
      <c r="E33" t="s">
        <v>16</v>
      </c>
      <c r="F33" t="s">
        <v>34</v>
      </c>
      <c r="G33" t="s">
        <v>55</v>
      </c>
      <c r="H33" t="s">
        <v>19</v>
      </c>
      <c r="I33" t="s">
        <v>72</v>
      </c>
      <c r="J33">
        <v>18</v>
      </c>
      <c r="K33">
        <v>108246.25</v>
      </c>
      <c r="L33">
        <v>19484.330000000002</v>
      </c>
      <c r="O33">
        <v>0</v>
      </c>
      <c r="P33" t="s">
        <v>21</v>
      </c>
      <c r="Q33" t="s">
        <v>45</v>
      </c>
    </row>
    <row r="34" spans="1:17" x14ac:dyDescent="0.25">
      <c r="A34" t="str">
        <f t="shared" si="0"/>
        <v>112019</v>
      </c>
      <c r="B34" t="s">
        <v>310</v>
      </c>
      <c r="C34" t="s">
        <v>33</v>
      </c>
      <c r="D34">
        <v>129739.82</v>
      </c>
      <c r="E34" t="s">
        <v>16</v>
      </c>
      <c r="F34" t="s">
        <v>34</v>
      </c>
      <c r="G34" t="s">
        <v>73</v>
      </c>
      <c r="H34" t="s">
        <v>19</v>
      </c>
      <c r="I34" t="s">
        <v>74</v>
      </c>
      <c r="J34">
        <v>18</v>
      </c>
      <c r="K34">
        <v>109949</v>
      </c>
      <c r="L34">
        <v>19790.82</v>
      </c>
      <c r="O34">
        <v>0</v>
      </c>
      <c r="P34" t="s">
        <v>21</v>
      </c>
      <c r="Q34" t="s">
        <v>45</v>
      </c>
    </row>
    <row r="35" spans="1:17" x14ac:dyDescent="0.25">
      <c r="A35" t="str">
        <f t="shared" si="0"/>
        <v>112019</v>
      </c>
      <c r="B35" t="s">
        <v>310</v>
      </c>
      <c r="C35" t="s">
        <v>33</v>
      </c>
      <c r="D35">
        <v>126336.41</v>
      </c>
      <c r="E35" t="s">
        <v>16</v>
      </c>
      <c r="F35" t="s">
        <v>34</v>
      </c>
      <c r="G35" t="s">
        <v>46</v>
      </c>
      <c r="H35" t="s">
        <v>19</v>
      </c>
      <c r="I35" t="s">
        <v>75</v>
      </c>
      <c r="J35">
        <v>18</v>
      </c>
      <c r="K35">
        <v>107064.75</v>
      </c>
      <c r="L35">
        <v>19271.650000000001</v>
      </c>
      <c r="O35">
        <v>0</v>
      </c>
      <c r="P35" t="s">
        <v>21</v>
      </c>
      <c r="Q35" t="s">
        <v>45</v>
      </c>
    </row>
    <row r="36" spans="1:17" x14ac:dyDescent="0.25">
      <c r="A36" t="str">
        <f t="shared" si="0"/>
        <v>112019</v>
      </c>
      <c r="B36" t="s">
        <v>310</v>
      </c>
      <c r="C36" t="s">
        <v>33</v>
      </c>
      <c r="D36">
        <v>126951.48</v>
      </c>
      <c r="E36" t="s">
        <v>16</v>
      </c>
      <c r="F36" t="s">
        <v>34</v>
      </c>
      <c r="G36" t="s">
        <v>73</v>
      </c>
      <c r="H36" t="s">
        <v>19</v>
      </c>
      <c r="I36" t="s">
        <v>76</v>
      </c>
      <c r="J36">
        <v>18</v>
      </c>
      <c r="K36">
        <v>107586</v>
      </c>
      <c r="L36">
        <v>19365.48</v>
      </c>
      <c r="O36">
        <v>0</v>
      </c>
      <c r="P36" t="s">
        <v>21</v>
      </c>
      <c r="Q36" t="s">
        <v>45</v>
      </c>
    </row>
    <row r="37" spans="1:17" x14ac:dyDescent="0.25">
      <c r="A37" t="str">
        <f t="shared" si="0"/>
        <v>112019</v>
      </c>
      <c r="B37" t="s">
        <v>310</v>
      </c>
      <c r="C37" t="s">
        <v>33</v>
      </c>
      <c r="D37">
        <v>124901.23</v>
      </c>
      <c r="E37" t="s">
        <v>16</v>
      </c>
      <c r="F37" t="s">
        <v>34</v>
      </c>
      <c r="G37" t="s">
        <v>48</v>
      </c>
      <c r="H37" t="s">
        <v>19</v>
      </c>
      <c r="I37" t="s">
        <v>77</v>
      </c>
      <c r="J37">
        <v>18</v>
      </c>
      <c r="K37">
        <v>105848.5</v>
      </c>
      <c r="L37">
        <v>19052.73</v>
      </c>
      <c r="O37">
        <v>0</v>
      </c>
      <c r="P37" t="s">
        <v>21</v>
      </c>
      <c r="Q37" t="s">
        <v>45</v>
      </c>
    </row>
    <row r="38" spans="1:17" x14ac:dyDescent="0.25">
      <c r="A38" t="str">
        <f t="shared" si="0"/>
        <v>112019</v>
      </c>
      <c r="B38" t="s">
        <v>310</v>
      </c>
      <c r="C38" t="s">
        <v>33</v>
      </c>
      <c r="D38">
        <v>102922.55</v>
      </c>
      <c r="E38" t="s">
        <v>16</v>
      </c>
      <c r="F38" t="s">
        <v>34</v>
      </c>
      <c r="G38" t="s">
        <v>43</v>
      </c>
      <c r="H38" t="s">
        <v>19</v>
      </c>
      <c r="I38" t="s">
        <v>78</v>
      </c>
      <c r="J38">
        <v>18</v>
      </c>
      <c r="K38">
        <v>87222.5</v>
      </c>
      <c r="L38">
        <v>15700.05</v>
      </c>
      <c r="O38">
        <v>0</v>
      </c>
      <c r="P38" t="s">
        <v>21</v>
      </c>
      <c r="Q38" t="s">
        <v>45</v>
      </c>
    </row>
    <row r="39" spans="1:17" x14ac:dyDescent="0.25">
      <c r="A39" t="str">
        <f t="shared" si="0"/>
        <v>112019</v>
      </c>
      <c r="B39" t="s">
        <v>310</v>
      </c>
      <c r="C39" t="s">
        <v>33</v>
      </c>
      <c r="D39">
        <v>129206.76</v>
      </c>
      <c r="E39" t="s">
        <v>16</v>
      </c>
      <c r="F39" t="s">
        <v>34</v>
      </c>
      <c r="G39" t="s">
        <v>43</v>
      </c>
      <c r="H39" t="s">
        <v>19</v>
      </c>
      <c r="I39" t="s">
        <v>79</v>
      </c>
      <c r="J39">
        <v>18</v>
      </c>
      <c r="K39">
        <v>109497.25</v>
      </c>
      <c r="L39">
        <v>19709.509999999998</v>
      </c>
      <c r="O39">
        <v>0</v>
      </c>
      <c r="P39" t="s">
        <v>21</v>
      </c>
      <c r="Q39" t="s">
        <v>45</v>
      </c>
    </row>
    <row r="40" spans="1:17" x14ac:dyDescent="0.25">
      <c r="A40" t="str">
        <f t="shared" si="0"/>
        <v>112019</v>
      </c>
      <c r="B40" t="s">
        <v>310</v>
      </c>
      <c r="C40" t="s">
        <v>33</v>
      </c>
      <c r="D40">
        <v>103906.67</v>
      </c>
      <c r="E40" t="s">
        <v>16</v>
      </c>
      <c r="F40" t="s">
        <v>34</v>
      </c>
      <c r="G40" t="s">
        <v>46</v>
      </c>
      <c r="H40" t="s">
        <v>19</v>
      </c>
      <c r="I40" t="s">
        <v>80</v>
      </c>
      <c r="J40">
        <v>18</v>
      </c>
      <c r="K40">
        <v>88056.5</v>
      </c>
      <c r="L40">
        <v>15850.17</v>
      </c>
      <c r="O40">
        <v>0</v>
      </c>
      <c r="P40" t="s">
        <v>21</v>
      </c>
      <c r="Q40" t="s">
        <v>45</v>
      </c>
    </row>
    <row r="41" spans="1:17" x14ac:dyDescent="0.25">
      <c r="A41" t="str">
        <f t="shared" si="0"/>
        <v>112019</v>
      </c>
      <c r="B41" t="s">
        <v>310</v>
      </c>
      <c r="C41" t="s">
        <v>33</v>
      </c>
      <c r="D41">
        <v>107843.15</v>
      </c>
      <c r="E41" t="s">
        <v>16</v>
      </c>
      <c r="F41" t="s">
        <v>34</v>
      </c>
      <c r="G41" t="s">
        <v>48</v>
      </c>
      <c r="H41" t="s">
        <v>19</v>
      </c>
      <c r="I41" t="s">
        <v>81</v>
      </c>
      <c r="J41">
        <v>18</v>
      </c>
      <c r="K41">
        <v>91392.5</v>
      </c>
      <c r="L41">
        <v>16450.650000000001</v>
      </c>
      <c r="O41">
        <v>0</v>
      </c>
      <c r="P41" t="s">
        <v>21</v>
      </c>
      <c r="Q41" t="s">
        <v>45</v>
      </c>
    </row>
    <row r="42" spans="1:17" x14ac:dyDescent="0.25">
      <c r="A42" t="str">
        <f t="shared" si="0"/>
        <v>112019</v>
      </c>
      <c r="B42" t="s">
        <v>310</v>
      </c>
      <c r="C42" t="s">
        <v>33</v>
      </c>
      <c r="D42">
        <v>128427.66</v>
      </c>
      <c r="E42" t="s">
        <v>16</v>
      </c>
      <c r="F42" t="s">
        <v>34</v>
      </c>
      <c r="G42" t="s">
        <v>82</v>
      </c>
      <c r="H42" t="s">
        <v>19</v>
      </c>
      <c r="I42" t="s">
        <v>83</v>
      </c>
      <c r="J42">
        <v>18</v>
      </c>
      <c r="K42">
        <v>108837</v>
      </c>
      <c r="L42">
        <v>19590.66</v>
      </c>
      <c r="O42">
        <v>0</v>
      </c>
      <c r="P42" t="s">
        <v>21</v>
      </c>
      <c r="Q42" t="s">
        <v>45</v>
      </c>
    </row>
    <row r="43" spans="1:17" x14ac:dyDescent="0.25">
      <c r="A43" t="str">
        <f t="shared" si="0"/>
        <v>112019</v>
      </c>
      <c r="B43" t="s">
        <v>310</v>
      </c>
      <c r="C43" t="s">
        <v>33</v>
      </c>
      <c r="D43">
        <v>126418.42</v>
      </c>
      <c r="E43" t="s">
        <v>16</v>
      </c>
      <c r="F43" t="s">
        <v>34</v>
      </c>
      <c r="G43" t="s">
        <v>55</v>
      </c>
      <c r="H43" t="s">
        <v>19</v>
      </c>
      <c r="I43" t="s">
        <v>84</v>
      </c>
      <c r="J43">
        <v>18</v>
      </c>
      <c r="K43">
        <v>107134.25</v>
      </c>
      <c r="L43">
        <v>19284.169999999998</v>
      </c>
      <c r="O43">
        <v>0</v>
      </c>
      <c r="P43" t="s">
        <v>21</v>
      </c>
      <c r="Q43" t="s">
        <v>45</v>
      </c>
    </row>
    <row r="44" spans="1:17" x14ac:dyDescent="0.25">
      <c r="A44" t="str">
        <f t="shared" si="0"/>
        <v>112019</v>
      </c>
      <c r="B44" t="s">
        <v>310</v>
      </c>
      <c r="C44" t="s">
        <v>33</v>
      </c>
      <c r="D44">
        <v>126705.45</v>
      </c>
      <c r="E44" t="s">
        <v>16</v>
      </c>
      <c r="F44" t="s">
        <v>34</v>
      </c>
      <c r="G44" t="s">
        <v>55</v>
      </c>
      <c r="H44" t="s">
        <v>19</v>
      </c>
      <c r="I44" t="s">
        <v>85</v>
      </c>
      <c r="J44">
        <v>18</v>
      </c>
      <c r="K44">
        <v>107377.5</v>
      </c>
      <c r="L44">
        <v>19327.95</v>
      </c>
      <c r="O44">
        <v>0</v>
      </c>
      <c r="P44" t="s">
        <v>21</v>
      </c>
      <c r="Q44" t="s">
        <v>45</v>
      </c>
    </row>
    <row r="45" spans="1:17" x14ac:dyDescent="0.25">
      <c r="A45" t="str">
        <f t="shared" si="0"/>
        <v>112019</v>
      </c>
      <c r="B45" t="s">
        <v>310</v>
      </c>
      <c r="C45" t="s">
        <v>33</v>
      </c>
      <c r="D45">
        <v>122809.98</v>
      </c>
      <c r="E45" t="s">
        <v>16</v>
      </c>
      <c r="F45" t="s">
        <v>34</v>
      </c>
      <c r="G45" t="s">
        <v>55</v>
      </c>
      <c r="H45" t="s">
        <v>19</v>
      </c>
      <c r="I45" t="s">
        <v>86</v>
      </c>
      <c r="J45">
        <v>18</v>
      </c>
      <c r="K45">
        <v>104076.25</v>
      </c>
      <c r="L45">
        <v>18733.73</v>
      </c>
      <c r="O45">
        <v>0</v>
      </c>
      <c r="P45" t="s">
        <v>21</v>
      </c>
      <c r="Q45" t="s">
        <v>45</v>
      </c>
    </row>
    <row r="46" spans="1:17" x14ac:dyDescent="0.25">
      <c r="A46" t="str">
        <f t="shared" si="0"/>
        <v>112019</v>
      </c>
      <c r="B46" t="s">
        <v>310</v>
      </c>
      <c r="C46" t="s">
        <v>33</v>
      </c>
      <c r="D46">
        <v>126664.45</v>
      </c>
      <c r="E46" t="s">
        <v>16</v>
      </c>
      <c r="F46" t="s">
        <v>34</v>
      </c>
      <c r="G46" t="s">
        <v>43</v>
      </c>
      <c r="H46" t="s">
        <v>19</v>
      </c>
      <c r="I46" t="s">
        <v>87</v>
      </c>
      <c r="J46">
        <v>18</v>
      </c>
      <c r="K46">
        <v>107342.75</v>
      </c>
      <c r="L46">
        <v>19321.689999999999</v>
      </c>
      <c r="O46">
        <v>0</v>
      </c>
      <c r="P46" t="s">
        <v>21</v>
      </c>
      <c r="Q46" t="s">
        <v>45</v>
      </c>
    </row>
    <row r="47" spans="1:17" x14ac:dyDescent="0.25">
      <c r="A47" t="str">
        <f t="shared" si="0"/>
        <v>112019</v>
      </c>
      <c r="B47" t="s">
        <v>310</v>
      </c>
      <c r="C47" t="s">
        <v>33</v>
      </c>
      <c r="D47">
        <v>107351.09</v>
      </c>
      <c r="E47" t="s">
        <v>16</v>
      </c>
      <c r="F47" t="s">
        <v>34</v>
      </c>
      <c r="G47" t="s">
        <v>46</v>
      </c>
      <c r="H47" t="s">
        <v>19</v>
      </c>
      <c r="I47" t="s">
        <v>88</v>
      </c>
      <c r="J47">
        <v>18</v>
      </c>
      <c r="K47">
        <v>90975.5</v>
      </c>
      <c r="L47">
        <v>16375.59</v>
      </c>
      <c r="O47">
        <v>0</v>
      </c>
      <c r="P47" t="s">
        <v>21</v>
      </c>
      <c r="Q47" t="s">
        <v>45</v>
      </c>
    </row>
    <row r="48" spans="1:17" x14ac:dyDescent="0.25">
      <c r="A48" t="str">
        <f t="shared" si="0"/>
        <v>112019</v>
      </c>
      <c r="B48" t="s">
        <v>310</v>
      </c>
      <c r="C48" t="s">
        <v>33</v>
      </c>
      <c r="D48">
        <v>125967.36</v>
      </c>
      <c r="E48" t="s">
        <v>16</v>
      </c>
      <c r="F48" t="s">
        <v>34</v>
      </c>
      <c r="G48" t="s">
        <v>46</v>
      </c>
      <c r="H48" t="s">
        <v>19</v>
      </c>
      <c r="I48" t="s">
        <v>89</v>
      </c>
      <c r="J48">
        <v>18</v>
      </c>
      <c r="K48">
        <v>106752</v>
      </c>
      <c r="L48">
        <v>19215.36</v>
      </c>
      <c r="O48">
        <v>0</v>
      </c>
      <c r="P48" t="s">
        <v>21</v>
      </c>
      <c r="Q48" t="s">
        <v>45</v>
      </c>
    </row>
    <row r="49" spans="1:17" x14ac:dyDescent="0.25">
      <c r="A49" t="str">
        <f t="shared" si="0"/>
        <v>112019</v>
      </c>
      <c r="B49" t="s">
        <v>310</v>
      </c>
      <c r="C49" t="s">
        <v>33</v>
      </c>
      <c r="D49">
        <v>124081.13</v>
      </c>
      <c r="E49" t="s">
        <v>16</v>
      </c>
      <c r="F49" t="s">
        <v>34</v>
      </c>
      <c r="G49" t="s">
        <v>48</v>
      </c>
      <c r="H49" t="s">
        <v>19</v>
      </c>
      <c r="I49" t="s">
        <v>90</v>
      </c>
      <c r="J49">
        <v>18</v>
      </c>
      <c r="K49">
        <v>105153.5</v>
      </c>
      <c r="L49">
        <v>18927.63</v>
      </c>
      <c r="O49">
        <v>0</v>
      </c>
      <c r="P49" t="s">
        <v>21</v>
      </c>
      <c r="Q49" t="s">
        <v>45</v>
      </c>
    </row>
    <row r="50" spans="1:17" x14ac:dyDescent="0.25">
      <c r="A50" t="str">
        <f t="shared" si="0"/>
        <v>112019</v>
      </c>
      <c r="B50" t="s">
        <v>310</v>
      </c>
      <c r="C50" t="s">
        <v>33</v>
      </c>
      <c r="D50">
        <v>104870.29</v>
      </c>
      <c r="E50" t="s">
        <v>16</v>
      </c>
      <c r="F50" t="s">
        <v>34</v>
      </c>
      <c r="G50" t="s">
        <v>57</v>
      </c>
      <c r="H50" t="s">
        <v>19</v>
      </c>
      <c r="I50" t="s">
        <v>91</v>
      </c>
      <c r="J50">
        <v>18</v>
      </c>
      <c r="K50">
        <v>88873.13</v>
      </c>
      <c r="L50">
        <v>15997.16</v>
      </c>
      <c r="O50">
        <v>0</v>
      </c>
      <c r="P50" t="s">
        <v>21</v>
      </c>
      <c r="Q50" t="s">
        <v>45</v>
      </c>
    </row>
    <row r="51" spans="1:17" x14ac:dyDescent="0.25">
      <c r="A51" t="str">
        <f t="shared" si="0"/>
        <v>112019</v>
      </c>
      <c r="B51" t="s">
        <v>310</v>
      </c>
      <c r="C51" t="s">
        <v>33</v>
      </c>
      <c r="D51">
        <v>127525.55</v>
      </c>
      <c r="E51" t="s">
        <v>16</v>
      </c>
      <c r="F51" t="s">
        <v>34</v>
      </c>
      <c r="G51" t="s">
        <v>73</v>
      </c>
      <c r="H51" t="s">
        <v>19</v>
      </c>
      <c r="I51" t="s">
        <v>92</v>
      </c>
      <c r="J51">
        <v>18</v>
      </c>
      <c r="K51">
        <v>108072.5</v>
      </c>
      <c r="L51">
        <v>19453.05</v>
      </c>
      <c r="O51">
        <v>0</v>
      </c>
      <c r="P51" t="s">
        <v>21</v>
      </c>
      <c r="Q51" t="s">
        <v>45</v>
      </c>
    </row>
    <row r="52" spans="1:17" x14ac:dyDescent="0.25">
      <c r="A52" t="str">
        <f t="shared" si="0"/>
        <v>112019</v>
      </c>
      <c r="B52" t="s">
        <v>310</v>
      </c>
      <c r="C52" t="s">
        <v>33</v>
      </c>
      <c r="D52">
        <v>121825.86</v>
      </c>
      <c r="E52" t="s">
        <v>16</v>
      </c>
      <c r="F52" t="s">
        <v>34</v>
      </c>
      <c r="G52" t="s">
        <v>48</v>
      </c>
      <c r="H52" t="s">
        <v>19</v>
      </c>
      <c r="I52" t="s">
        <v>93</v>
      </c>
      <c r="J52">
        <v>18</v>
      </c>
      <c r="K52">
        <v>103242.25</v>
      </c>
      <c r="L52">
        <v>18583.599999999999</v>
      </c>
      <c r="O52">
        <v>0</v>
      </c>
      <c r="P52" t="s">
        <v>21</v>
      </c>
      <c r="Q52" t="s">
        <v>45</v>
      </c>
    </row>
    <row r="53" spans="1:17" x14ac:dyDescent="0.25">
      <c r="A53" t="str">
        <f t="shared" si="0"/>
        <v>112019</v>
      </c>
      <c r="B53" t="s">
        <v>310</v>
      </c>
      <c r="C53" t="s">
        <v>33</v>
      </c>
      <c r="D53">
        <v>103742.65</v>
      </c>
      <c r="E53" t="s">
        <v>16</v>
      </c>
      <c r="F53" t="s">
        <v>34</v>
      </c>
      <c r="G53" t="s">
        <v>51</v>
      </c>
      <c r="H53" t="s">
        <v>19</v>
      </c>
      <c r="I53" t="s">
        <v>94</v>
      </c>
      <c r="J53">
        <v>18</v>
      </c>
      <c r="K53">
        <v>87917.5</v>
      </c>
      <c r="L53">
        <v>15825.15</v>
      </c>
      <c r="O53">
        <v>0</v>
      </c>
      <c r="P53" t="s">
        <v>21</v>
      </c>
      <c r="Q53" t="s">
        <v>45</v>
      </c>
    </row>
    <row r="54" spans="1:17" x14ac:dyDescent="0.25">
      <c r="A54" t="str">
        <f t="shared" si="0"/>
        <v>112019</v>
      </c>
      <c r="B54" t="s">
        <v>310</v>
      </c>
      <c r="C54" t="s">
        <v>33</v>
      </c>
      <c r="D54">
        <v>125475.3</v>
      </c>
      <c r="E54" t="s">
        <v>16</v>
      </c>
      <c r="F54" t="s">
        <v>34</v>
      </c>
      <c r="G54" t="s">
        <v>55</v>
      </c>
      <c r="H54" t="s">
        <v>19</v>
      </c>
      <c r="I54" t="s">
        <v>95</v>
      </c>
      <c r="J54">
        <v>18</v>
      </c>
      <c r="K54">
        <v>106335</v>
      </c>
      <c r="L54">
        <v>19140.3</v>
      </c>
      <c r="O54">
        <v>0</v>
      </c>
      <c r="P54" t="s">
        <v>21</v>
      </c>
      <c r="Q54" t="s">
        <v>45</v>
      </c>
    </row>
    <row r="55" spans="1:17" x14ac:dyDescent="0.25">
      <c r="A55" t="str">
        <f t="shared" si="0"/>
        <v>112019</v>
      </c>
      <c r="B55" t="s">
        <v>310</v>
      </c>
      <c r="C55" t="s">
        <v>33</v>
      </c>
      <c r="D55">
        <v>106489.99</v>
      </c>
      <c r="E55" t="s">
        <v>16</v>
      </c>
      <c r="F55" t="s">
        <v>34</v>
      </c>
      <c r="G55" t="s">
        <v>60</v>
      </c>
      <c r="H55" t="s">
        <v>19</v>
      </c>
      <c r="I55" t="s">
        <v>96</v>
      </c>
      <c r="J55">
        <v>18</v>
      </c>
      <c r="K55">
        <v>90245.75</v>
      </c>
      <c r="L55">
        <v>16244.24</v>
      </c>
      <c r="O55">
        <v>0</v>
      </c>
      <c r="P55" t="s">
        <v>21</v>
      </c>
      <c r="Q55" t="s">
        <v>45</v>
      </c>
    </row>
    <row r="56" spans="1:17" x14ac:dyDescent="0.25">
      <c r="A56" t="str">
        <f t="shared" si="0"/>
        <v>112019</v>
      </c>
      <c r="B56" t="s">
        <v>310</v>
      </c>
      <c r="C56" t="s">
        <v>33</v>
      </c>
      <c r="D56">
        <v>140237.1</v>
      </c>
      <c r="E56" t="s">
        <v>16</v>
      </c>
      <c r="F56" t="s">
        <v>34</v>
      </c>
      <c r="G56" t="s">
        <v>55</v>
      </c>
      <c r="H56" t="s">
        <v>19</v>
      </c>
      <c r="I56" t="s">
        <v>97</v>
      </c>
      <c r="J56">
        <v>18</v>
      </c>
      <c r="K56">
        <v>118845</v>
      </c>
      <c r="L56">
        <v>21392.1</v>
      </c>
      <c r="O56">
        <v>0</v>
      </c>
      <c r="P56" t="s">
        <v>21</v>
      </c>
      <c r="Q56" t="s">
        <v>45</v>
      </c>
    </row>
    <row r="57" spans="1:17" x14ac:dyDescent="0.25">
      <c r="A57" t="str">
        <f t="shared" si="0"/>
        <v>102019</v>
      </c>
      <c r="B57" t="s">
        <v>310</v>
      </c>
      <c r="C57" t="s">
        <v>33</v>
      </c>
      <c r="D57">
        <v>103291.6</v>
      </c>
      <c r="E57" t="s">
        <v>16</v>
      </c>
      <c r="F57" t="s">
        <v>34</v>
      </c>
      <c r="G57" t="s">
        <v>98</v>
      </c>
      <c r="H57" t="s">
        <v>19</v>
      </c>
      <c r="I57" t="s">
        <v>99</v>
      </c>
      <c r="J57">
        <v>18</v>
      </c>
      <c r="K57">
        <v>87535.25</v>
      </c>
      <c r="L57">
        <v>15756.35</v>
      </c>
      <c r="O57">
        <v>0</v>
      </c>
      <c r="P57" t="s">
        <v>21</v>
      </c>
      <c r="Q57" t="s">
        <v>100</v>
      </c>
    </row>
    <row r="58" spans="1:17" x14ac:dyDescent="0.25">
      <c r="A58" t="str">
        <f t="shared" si="0"/>
        <v>102019</v>
      </c>
      <c r="B58" t="s">
        <v>310</v>
      </c>
      <c r="C58" t="s">
        <v>33</v>
      </c>
      <c r="D58">
        <v>104808.78</v>
      </c>
      <c r="E58" t="s">
        <v>16</v>
      </c>
      <c r="F58" t="s">
        <v>34</v>
      </c>
      <c r="G58" t="s">
        <v>98</v>
      </c>
      <c r="H58" t="s">
        <v>19</v>
      </c>
      <c r="I58" t="s">
        <v>101</v>
      </c>
      <c r="J58">
        <v>18</v>
      </c>
      <c r="K58">
        <v>88821</v>
      </c>
      <c r="L58">
        <v>15987.78</v>
      </c>
      <c r="O58">
        <v>0</v>
      </c>
      <c r="P58" t="s">
        <v>21</v>
      </c>
      <c r="Q58" t="s">
        <v>100</v>
      </c>
    </row>
    <row r="59" spans="1:17" x14ac:dyDescent="0.25">
      <c r="A59" t="str">
        <f t="shared" si="0"/>
        <v>102019</v>
      </c>
      <c r="B59" t="s">
        <v>310</v>
      </c>
      <c r="C59" t="s">
        <v>33</v>
      </c>
      <c r="D59">
        <v>124778.22</v>
      </c>
      <c r="E59" t="s">
        <v>16</v>
      </c>
      <c r="F59" t="s">
        <v>34</v>
      </c>
      <c r="G59" t="s">
        <v>98</v>
      </c>
      <c r="H59" t="s">
        <v>19</v>
      </c>
      <c r="I59" t="s">
        <v>102</v>
      </c>
      <c r="J59">
        <v>18</v>
      </c>
      <c r="K59">
        <v>105744.25</v>
      </c>
      <c r="L59">
        <v>19033.97</v>
      </c>
      <c r="O59">
        <v>0</v>
      </c>
      <c r="P59" t="s">
        <v>21</v>
      </c>
      <c r="Q59" t="s">
        <v>100</v>
      </c>
    </row>
    <row r="60" spans="1:17" x14ac:dyDescent="0.25">
      <c r="A60" t="str">
        <f t="shared" si="0"/>
        <v>102019</v>
      </c>
      <c r="B60" t="s">
        <v>310</v>
      </c>
      <c r="C60" t="s">
        <v>33</v>
      </c>
      <c r="D60">
        <v>124532.19</v>
      </c>
      <c r="E60" t="s">
        <v>16</v>
      </c>
      <c r="F60" t="s">
        <v>34</v>
      </c>
      <c r="G60" t="s">
        <v>103</v>
      </c>
      <c r="H60" t="s">
        <v>19</v>
      </c>
      <c r="I60" t="s">
        <v>104</v>
      </c>
      <c r="J60">
        <v>18</v>
      </c>
      <c r="K60">
        <v>105535.75</v>
      </c>
      <c r="L60">
        <v>18996.439999999999</v>
      </c>
      <c r="O60">
        <v>0</v>
      </c>
      <c r="P60" t="s">
        <v>21</v>
      </c>
      <c r="Q60" t="s">
        <v>100</v>
      </c>
    </row>
    <row r="61" spans="1:17" x14ac:dyDescent="0.25">
      <c r="A61" t="str">
        <f t="shared" si="0"/>
        <v>102019</v>
      </c>
      <c r="B61" t="s">
        <v>310</v>
      </c>
      <c r="C61" t="s">
        <v>33</v>
      </c>
      <c r="D61">
        <v>127136.01</v>
      </c>
      <c r="E61" t="s">
        <v>16</v>
      </c>
      <c r="F61" t="s">
        <v>34</v>
      </c>
      <c r="G61" t="s">
        <v>103</v>
      </c>
      <c r="H61" t="s">
        <v>19</v>
      </c>
      <c r="I61" t="s">
        <v>105</v>
      </c>
      <c r="J61">
        <v>18</v>
      </c>
      <c r="K61">
        <v>107742.38</v>
      </c>
      <c r="L61">
        <v>19393.63</v>
      </c>
      <c r="O61">
        <v>0</v>
      </c>
      <c r="P61" t="s">
        <v>21</v>
      </c>
      <c r="Q61" t="s">
        <v>100</v>
      </c>
    </row>
    <row r="62" spans="1:17" x14ac:dyDescent="0.25">
      <c r="A62" t="str">
        <f t="shared" si="0"/>
        <v>102019</v>
      </c>
      <c r="B62" t="s">
        <v>310</v>
      </c>
      <c r="C62" t="s">
        <v>33</v>
      </c>
      <c r="D62">
        <v>123917.11</v>
      </c>
      <c r="E62" t="s">
        <v>16</v>
      </c>
      <c r="F62" t="s">
        <v>34</v>
      </c>
      <c r="G62" t="s">
        <v>103</v>
      </c>
      <c r="H62" t="s">
        <v>19</v>
      </c>
      <c r="I62" t="s">
        <v>106</v>
      </c>
      <c r="J62">
        <v>18</v>
      </c>
      <c r="K62">
        <v>105014.5</v>
      </c>
      <c r="L62">
        <v>18902.61</v>
      </c>
      <c r="O62">
        <v>0</v>
      </c>
      <c r="P62" t="s">
        <v>21</v>
      </c>
      <c r="Q62" t="s">
        <v>100</v>
      </c>
    </row>
    <row r="63" spans="1:17" x14ac:dyDescent="0.25">
      <c r="A63" t="str">
        <f t="shared" si="0"/>
        <v>102019</v>
      </c>
      <c r="B63" t="s">
        <v>310</v>
      </c>
      <c r="C63" t="s">
        <v>33</v>
      </c>
      <c r="D63">
        <v>103127.58</v>
      </c>
      <c r="E63" t="s">
        <v>16</v>
      </c>
      <c r="F63" t="s">
        <v>34</v>
      </c>
      <c r="G63" t="s">
        <v>98</v>
      </c>
      <c r="H63" t="s">
        <v>19</v>
      </c>
      <c r="I63" t="s">
        <v>107</v>
      </c>
      <c r="J63">
        <v>18</v>
      </c>
      <c r="K63">
        <v>87396.25</v>
      </c>
      <c r="L63">
        <v>15731.33</v>
      </c>
      <c r="O63">
        <v>0</v>
      </c>
      <c r="P63" t="s">
        <v>21</v>
      </c>
      <c r="Q63" t="s">
        <v>100</v>
      </c>
    </row>
    <row r="64" spans="1:17" x14ac:dyDescent="0.25">
      <c r="A64" t="str">
        <f t="shared" si="0"/>
        <v>102019</v>
      </c>
      <c r="B64" t="s">
        <v>310</v>
      </c>
      <c r="C64" t="s">
        <v>33</v>
      </c>
      <c r="D64">
        <v>125680.33</v>
      </c>
      <c r="E64" t="s">
        <v>16</v>
      </c>
      <c r="F64" t="s">
        <v>34</v>
      </c>
      <c r="G64" t="s">
        <v>98</v>
      </c>
      <c r="H64" t="s">
        <v>19</v>
      </c>
      <c r="I64" t="s">
        <v>108</v>
      </c>
      <c r="J64">
        <v>18</v>
      </c>
      <c r="K64">
        <v>106508.75</v>
      </c>
      <c r="L64">
        <v>19171.580000000002</v>
      </c>
      <c r="O64">
        <v>0</v>
      </c>
      <c r="P64" t="s">
        <v>21</v>
      </c>
      <c r="Q64" t="s">
        <v>100</v>
      </c>
    </row>
    <row r="65" spans="1:17" x14ac:dyDescent="0.25">
      <c r="A65" t="str">
        <f t="shared" si="0"/>
        <v>102019</v>
      </c>
      <c r="B65" t="s">
        <v>310</v>
      </c>
      <c r="C65" t="s">
        <v>33</v>
      </c>
      <c r="D65">
        <v>104480.74</v>
      </c>
      <c r="E65" t="s">
        <v>16</v>
      </c>
      <c r="F65" t="s">
        <v>34</v>
      </c>
      <c r="G65" t="s">
        <v>98</v>
      </c>
      <c r="H65" t="s">
        <v>19</v>
      </c>
      <c r="I65" t="s">
        <v>109</v>
      </c>
      <c r="J65">
        <v>18</v>
      </c>
      <c r="K65">
        <v>88543</v>
      </c>
      <c r="L65">
        <v>15937.74</v>
      </c>
      <c r="O65">
        <v>0</v>
      </c>
      <c r="P65" t="s">
        <v>21</v>
      </c>
      <c r="Q65" t="s">
        <v>100</v>
      </c>
    </row>
    <row r="66" spans="1:17" x14ac:dyDescent="0.25">
      <c r="A66" t="str">
        <f t="shared" si="0"/>
        <v>092019</v>
      </c>
      <c r="B66" t="s">
        <v>310</v>
      </c>
      <c r="C66" t="s">
        <v>33</v>
      </c>
      <c r="D66">
        <v>105341.85</v>
      </c>
      <c r="E66" t="s">
        <v>16</v>
      </c>
      <c r="F66" t="s">
        <v>34</v>
      </c>
      <c r="G66" t="s">
        <v>110</v>
      </c>
      <c r="H66" t="s">
        <v>19</v>
      </c>
      <c r="I66" t="s">
        <v>111</v>
      </c>
      <c r="J66">
        <v>18</v>
      </c>
      <c r="K66">
        <v>89272.75</v>
      </c>
      <c r="L66">
        <v>16069.1</v>
      </c>
      <c r="O66">
        <v>0</v>
      </c>
      <c r="P66" t="s">
        <v>21</v>
      </c>
      <c r="Q66" t="s">
        <v>112</v>
      </c>
    </row>
    <row r="67" spans="1:17" x14ac:dyDescent="0.25">
      <c r="A67" t="str">
        <f t="shared" ref="A67:A130" si="1">TEXT(G67,"MMYYYY")</f>
        <v>092019</v>
      </c>
      <c r="B67" t="s">
        <v>310</v>
      </c>
      <c r="C67" t="s">
        <v>33</v>
      </c>
      <c r="D67">
        <v>124655.2</v>
      </c>
      <c r="E67" t="s">
        <v>16</v>
      </c>
      <c r="F67" t="s">
        <v>34</v>
      </c>
      <c r="G67" t="s">
        <v>113</v>
      </c>
      <c r="H67" t="s">
        <v>19</v>
      </c>
      <c r="I67" t="s">
        <v>114</v>
      </c>
      <c r="J67">
        <v>18</v>
      </c>
      <c r="K67">
        <v>105640</v>
      </c>
      <c r="L67">
        <v>19015.2</v>
      </c>
      <c r="O67">
        <v>0</v>
      </c>
      <c r="P67" t="s">
        <v>21</v>
      </c>
      <c r="Q67" t="s">
        <v>112</v>
      </c>
    </row>
    <row r="68" spans="1:17" x14ac:dyDescent="0.25">
      <c r="A68" t="str">
        <f t="shared" si="1"/>
        <v>092019</v>
      </c>
      <c r="B68" t="s">
        <v>310</v>
      </c>
      <c r="C68" t="s">
        <v>33</v>
      </c>
      <c r="D68">
        <v>104931.8</v>
      </c>
      <c r="E68" t="s">
        <v>16</v>
      </c>
      <c r="F68" t="s">
        <v>34</v>
      </c>
      <c r="G68" t="s">
        <v>110</v>
      </c>
      <c r="H68" t="s">
        <v>19</v>
      </c>
      <c r="I68" t="s">
        <v>115</v>
      </c>
      <c r="J68">
        <v>18</v>
      </c>
      <c r="K68">
        <v>88925.25</v>
      </c>
      <c r="L68">
        <v>16006.55</v>
      </c>
      <c r="O68">
        <v>0</v>
      </c>
      <c r="P68" t="s">
        <v>21</v>
      </c>
      <c r="Q68" t="s">
        <v>112</v>
      </c>
    </row>
    <row r="69" spans="1:17" x14ac:dyDescent="0.25">
      <c r="A69" t="str">
        <f t="shared" si="1"/>
        <v>092019</v>
      </c>
      <c r="B69" t="s">
        <v>310</v>
      </c>
      <c r="C69" t="s">
        <v>33</v>
      </c>
      <c r="D69">
        <v>124675.71</v>
      </c>
      <c r="E69" t="s">
        <v>16</v>
      </c>
      <c r="F69" t="s">
        <v>34</v>
      </c>
      <c r="G69" t="s">
        <v>116</v>
      </c>
      <c r="H69" t="s">
        <v>19</v>
      </c>
      <c r="I69" t="s">
        <v>117</v>
      </c>
      <c r="J69">
        <v>18</v>
      </c>
      <c r="K69">
        <v>105657.38</v>
      </c>
      <c r="L69">
        <v>19018.330000000002</v>
      </c>
      <c r="O69">
        <v>0</v>
      </c>
      <c r="P69" t="s">
        <v>21</v>
      </c>
      <c r="Q69" t="s">
        <v>112</v>
      </c>
    </row>
    <row r="70" spans="1:17" x14ac:dyDescent="0.25">
      <c r="A70" t="str">
        <f t="shared" si="1"/>
        <v>092019</v>
      </c>
      <c r="B70" t="s">
        <v>310</v>
      </c>
      <c r="C70" t="s">
        <v>33</v>
      </c>
      <c r="D70">
        <v>123384.05</v>
      </c>
      <c r="E70" t="s">
        <v>16</v>
      </c>
      <c r="F70" t="s">
        <v>34</v>
      </c>
      <c r="G70" t="s">
        <v>116</v>
      </c>
      <c r="H70" t="s">
        <v>19</v>
      </c>
      <c r="I70" t="s">
        <v>118</v>
      </c>
      <c r="J70">
        <v>18</v>
      </c>
      <c r="K70">
        <v>104562.75</v>
      </c>
      <c r="L70">
        <v>18821.3</v>
      </c>
      <c r="O70">
        <v>0</v>
      </c>
      <c r="P70" t="s">
        <v>21</v>
      </c>
      <c r="Q70" t="s">
        <v>112</v>
      </c>
    </row>
    <row r="71" spans="1:17" x14ac:dyDescent="0.25">
      <c r="A71" t="str">
        <f t="shared" si="1"/>
        <v>092019</v>
      </c>
      <c r="B71" t="s">
        <v>310</v>
      </c>
      <c r="C71" t="s">
        <v>33</v>
      </c>
      <c r="D71">
        <v>124245.15</v>
      </c>
      <c r="E71" t="s">
        <v>16</v>
      </c>
      <c r="F71" t="s">
        <v>34</v>
      </c>
      <c r="G71" t="s">
        <v>113</v>
      </c>
      <c r="H71" t="s">
        <v>19</v>
      </c>
      <c r="I71" t="s">
        <v>119</v>
      </c>
      <c r="J71">
        <v>18</v>
      </c>
      <c r="K71">
        <v>105292.5</v>
      </c>
      <c r="L71">
        <v>18952.650000000001</v>
      </c>
      <c r="O71">
        <v>0</v>
      </c>
      <c r="P71" t="s">
        <v>21</v>
      </c>
      <c r="Q71" t="s">
        <v>112</v>
      </c>
    </row>
    <row r="72" spans="1:17" x14ac:dyDescent="0.25">
      <c r="A72" t="str">
        <f t="shared" si="1"/>
        <v>092019</v>
      </c>
      <c r="B72" t="s">
        <v>310</v>
      </c>
      <c r="C72" t="s">
        <v>33</v>
      </c>
      <c r="D72">
        <v>126561.94</v>
      </c>
      <c r="E72" t="s">
        <v>16</v>
      </c>
      <c r="F72" t="s">
        <v>34</v>
      </c>
      <c r="G72" t="s">
        <v>120</v>
      </c>
      <c r="H72" t="s">
        <v>19</v>
      </c>
      <c r="I72" t="s">
        <v>121</v>
      </c>
      <c r="J72">
        <v>18</v>
      </c>
      <c r="K72">
        <v>107255.88</v>
      </c>
      <c r="L72">
        <v>19306.060000000001</v>
      </c>
      <c r="O72">
        <v>0</v>
      </c>
      <c r="P72" t="s">
        <v>21</v>
      </c>
      <c r="Q72" t="s">
        <v>112</v>
      </c>
    </row>
    <row r="73" spans="1:17" x14ac:dyDescent="0.25">
      <c r="A73" t="str">
        <f t="shared" si="1"/>
        <v>092019</v>
      </c>
      <c r="B73" t="s">
        <v>310</v>
      </c>
      <c r="C73" t="s">
        <v>33</v>
      </c>
      <c r="D73">
        <v>106982.05</v>
      </c>
      <c r="E73" t="s">
        <v>16</v>
      </c>
      <c r="F73" t="s">
        <v>34</v>
      </c>
      <c r="G73" t="s">
        <v>120</v>
      </c>
      <c r="H73" t="s">
        <v>19</v>
      </c>
      <c r="I73" t="s">
        <v>122</v>
      </c>
      <c r="J73">
        <v>18</v>
      </c>
      <c r="K73">
        <v>90662.75</v>
      </c>
      <c r="L73">
        <v>16319.3</v>
      </c>
      <c r="O73">
        <v>0</v>
      </c>
      <c r="P73" t="s">
        <v>21</v>
      </c>
      <c r="Q73" t="s">
        <v>112</v>
      </c>
    </row>
    <row r="74" spans="1:17" x14ac:dyDescent="0.25">
      <c r="A74" t="str">
        <f t="shared" si="1"/>
        <v>092019</v>
      </c>
      <c r="B74" t="s">
        <v>310</v>
      </c>
      <c r="C74" t="s">
        <v>33</v>
      </c>
      <c r="D74">
        <v>124040.13</v>
      </c>
      <c r="E74" t="s">
        <v>16</v>
      </c>
      <c r="F74" t="s">
        <v>34</v>
      </c>
      <c r="G74" t="s">
        <v>120</v>
      </c>
      <c r="H74" t="s">
        <v>19</v>
      </c>
      <c r="I74" t="s">
        <v>123</v>
      </c>
      <c r="J74">
        <v>18</v>
      </c>
      <c r="K74">
        <v>105118.75</v>
      </c>
      <c r="L74">
        <v>18921.38</v>
      </c>
      <c r="O74">
        <v>0</v>
      </c>
      <c r="P74" t="s">
        <v>21</v>
      </c>
      <c r="Q74" t="s">
        <v>112</v>
      </c>
    </row>
    <row r="75" spans="1:17" x14ac:dyDescent="0.25">
      <c r="A75" t="str">
        <f t="shared" si="1"/>
        <v>092019</v>
      </c>
      <c r="B75" t="s">
        <v>310</v>
      </c>
      <c r="C75" t="s">
        <v>33</v>
      </c>
      <c r="D75">
        <v>104111.7</v>
      </c>
      <c r="E75" t="s">
        <v>16</v>
      </c>
      <c r="F75" t="s">
        <v>34</v>
      </c>
      <c r="G75" t="s">
        <v>116</v>
      </c>
      <c r="H75" t="s">
        <v>19</v>
      </c>
      <c r="I75" t="s">
        <v>124</v>
      </c>
      <c r="J75">
        <v>18</v>
      </c>
      <c r="K75">
        <v>88230.25</v>
      </c>
      <c r="L75">
        <v>15881.44</v>
      </c>
      <c r="O75">
        <v>0</v>
      </c>
      <c r="P75" t="s">
        <v>21</v>
      </c>
      <c r="Q75" t="s">
        <v>112</v>
      </c>
    </row>
    <row r="76" spans="1:17" x14ac:dyDescent="0.25">
      <c r="A76" t="str">
        <f t="shared" si="1"/>
        <v>092019</v>
      </c>
      <c r="B76" t="s">
        <v>310</v>
      </c>
      <c r="C76" t="s">
        <v>33</v>
      </c>
      <c r="D76">
        <v>105628.88</v>
      </c>
      <c r="E76" t="s">
        <v>16</v>
      </c>
      <c r="F76" t="s">
        <v>34</v>
      </c>
      <c r="G76" t="s">
        <v>110</v>
      </c>
      <c r="H76" t="s">
        <v>19</v>
      </c>
      <c r="I76" t="s">
        <v>125</v>
      </c>
      <c r="J76">
        <v>18</v>
      </c>
      <c r="K76">
        <v>89516</v>
      </c>
      <c r="L76">
        <v>16112.88</v>
      </c>
      <c r="O76">
        <v>0</v>
      </c>
      <c r="P76" t="s">
        <v>21</v>
      </c>
      <c r="Q76" t="s">
        <v>112</v>
      </c>
    </row>
    <row r="77" spans="1:17" x14ac:dyDescent="0.25">
      <c r="A77" t="str">
        <f t="shared" si="1"/>
        <v>092019</v>
      </c>
      <c r="B77" t="s">
        <v>310</v>
      </c>
      <c r="C77" t="s">
        <v>33</v>
      </c>
      <c r="D77">
        <v>144112.07999999999</v>
      </c>
      <c r="E77" t="s">
        <v>16</v>
      </c>
      <c r="F77" t="s">
        <v>34</v>
      </c>
      <c r="G77" t="s">
        <v>120</v>
      </c>
      <c r="H77" t="s">
        <v>19</v>
      </c>
      <c r="I77" t="s">
        <v>126</v>
      </c>
      <c r="J77">
        <v>18</v>
      </c>
      <c r="K77">
        <v>122128.88</v>
      </c>
      <c r="L77">
        <v>21983.200000000001</v>
      </c>
      <c r="O77">
        <v>0</v>
      </c>
      <c r="P77" t="s">
        <v>21</v>
      </c>
      <c r="Q77" t="s">
        <v>112</v>
      </c>
    </row>
    <row r="78" spans="1:17" x14ac:dyDescent="0.25">
      <c r="A78" t="str">
        <f t="shared" si="1"/>
        <v>092019</v>
      </c>
      <c r="B78" t="s">
        <v>310</v>
      </c>
      <c r="C78" t="s">
        <v>33</v>
      </c>
      <c r="D78">
        <v>105259.84</v>
      </c>
      <c r="E78" t="s">
        <v>16</v>
      </c>
      <c r="F78" t="s">
        <v>34</v>
      </c>
      <c r="G78" t="s">
        <v>110</v>
      </c>
      <c r="H78" t="s">
        <v>19</v>
      </c>
      <c r="I78" t="s">
        <v>127</v>
      </c>
      <c r="J78">
        <v>18</v>
      </c>
      <c r="K78">
        <v>89203.25</v>
      </c>
      <c r="L78">
        <v>16056.59</v>
      </c>
      <c r="O78">
        <v>0</v>
      </c>
      <c r="P78" t="s">
        <v>21</v>
      </c>
      <c r="Q78" t="s">
        <v>112</v>
      </c>
    </row>
    <row r="79" spans="1:17" x14ac:dyDescent="0.25">
      <c r="A79" t="str">
        <f t="shared" si="1"/>
        <v>092019</v>
      </c>
      <c r="B79" t="s">
        <v>310</v>
      </c>
      <c r="C79" t="s">
        <v>33</v>
      </c>
      <c r="D79">
        <v>127812.59</v>
      </c>
      <c r="E79" t="s">
        <v>16</v>
      </c>
      <c r="F79" t="s">
        <v>34</v>
      </c>
      <c r="G79" t="s">
        <v>128</v>
      </c>
      <c r="H79" t="s">
        <v>19</v>
      </c>
      <c r="I79" t="s">
        <v>129</v>
      </c>
      <c r="J79">
        <v>18</v>
      </c>
      <c r="K79">
        <v>108315.75</v>
      </c>
      <c r="L79">
        <v>19496.830000000002</v>
      </c>
      <c r="O79">
        <v>0</v>
      </c>
      <c r="P79" t="s">
        <v>21</v>
      </c>
      <c r="Q79" t="s">
        <v>112</v>
      </c>
    </row>
    <row r="80" spans="1:17" x14ac:dyDescent="0.25">
      <c r="A80" t="str">
        <f t="shared" si="1"/>
        <v>092019</v>
      </c>
      <c r="B80" t="s">
        <v>310</v>
      </c>
      <c r="C80" t="s">
        <v>33</v>
      </c>
      <c r="D80">
        <v>103373.61</v>
      </c>
      <c r="E80" t="s">
        <v>16</v>
      </c>
      <c r="F80" t="s">
        <v>34</v>
      </c>
      <c r="G80" t="s">
        <v>113</v>
      </c>
      <c r="H80" t="s">
        <v>19</v>
      </c>
      <c r="I80" t="s">
        <v>130</v>
      </c>
      <c r="J80">
        <v>18</v>
      </c>
      <c r="K80">
        <v>87604.75</v>
      </c>
      <c r="L80">
        <v>15768.85</v>
      </c>
      <c r="O80">
        <v>0</v>
      </c>
      <c r="P80" t="s">
        <v>21</v>
      </c>
      <c r="Q80" t="s">
        <v>112</v>
      </c>
    </row>
    <row r="81" spans="1:17" x14ac:dyDescent="0.25">
      <c r="A81" t="str">
        <f t="shared" si="1"/>
        <v>092019</v>
      </c>
      <c r="B81" t="s">
        <v>310</v>
      </c>
      <c r="C81" t="s">
        <v>33</v>
      </c>
      <c r="D81">
        <v>124409.17</v>
      </c>
      <c r="E81" t="s">
        <v>16</v>
      </c>
      <c r="F81" t="s">
        <v>34</v>
      </c>
      <c r="G81" t="s">
        <v>120</v>
      </c>
      <c r="H81" t="s">
        <v>19</v>
      </c>
      <c r="I81" t="s">
        <v>131</v>
      </c>
      <c r="J81">
        <v>18</v>
      </c>
      <c r="K81">
        <v>105431.5</v>
      </c>
      <c r="L81">
        <v>18977.669999999998</v>
      </c>
      <c r="O81">
        <v>0</v>
      </c>
      <c r="P81" t="s">
        <v>21</v>
      </c>
      <c r="Q81" t="s">
        <v>112</v>
      </c>
    </row>
    <row r="82" spans="1:17" x14ac:dyDescent="0.25">
      <c r="A82" t="str">
        <f t="shared" si="1"/>
        <v>092019</v>
      </c>
      <c r="B82" t="s">
        <v>310</v>
      </c>
      <c r="C82" t="s">
        <v>33</v>
      </c>
      <c r="D82">
        <v>124573.19</v>
      </c>
      <c r="E82" t="s">
        <v>16</v>
      </c>
      <c r="F82" t="s">
        <v>34</v>
      </c>
      <c r="G82" t="s">
        <v>132</v>
      </c>
      <c r="H82" t="s">
        <v>19</v>
      </c>
      <c r="I82" t="s">
        <v>133</v>
      </c>
      <c r="J82">
        <v>18</v>
      </c>
      <c r="K82">
        <v>105570.5</v>
      </c>
      <c r="L82">
        <v>19002.689999999999</v>
      </c>
      <c r="O82">
        <v>0</v>
      </c>
      <c r="P82" t="s">
        <v>21</v>
      </c>
      <c r="Q82" t="s">
        <v>112</v>
      </c>
    </row>
    <row r="83" spans="1:17" x14ac:dyDescent="0.25">
      <c r="A83" t="str">
        <f t="shared" si="1"/>
        <v>092019</v>
      </c>
      <c r="B83" t="s">
        <v>310</v>
      </c>
      <c r="C83" t="s">
        <v>33</v>
      </c>
      <c r="D83">
        <v>125516.31</v>
      </c>
      <c r="E83" t="s">
        <v>16</v>
      </c>
      <c r="F83" t="s">
        <v>34</v>
      </c>
      <c r="G83" t="s">
        <v>116</v>
      </c>
      <c r="H83" t="s">
        <v>19</v>
      </c>
      <c r="I83" t="s">
        <v>134</v>
      </c>
      <c r="J83">
        <v>18</v>
      </c>
      <c r="K83">
        <v>106369.75</v>
      </c>
      <c r="L83">
        <v>19146.560000000001</v>
      </c>
      <c r="O83">
        <v>0</v>
      </c>
      <c r="P83" t="s">
        <v>21</v>
      </c>
      <c r="Q83" t="s">
        <v>112</v>
      </c>
    </row>
    <row r="84" spans="1:17" x14ac:dyDescent="0.25">
      <c r="A84" t="str">
        <f t="shared" si="1"/>
        <v>092019</v>
      </c>
      <c r="B84" t="s">
        <v>310</v>
      </c>
      <c r="C84" t="s">
        <v>33</v>
      </c>
      <c r="D84">
        <v>105505.87</v>
      </c>
      <c r="E84" t="s">
        <v>16</v>
      </c>
      <c r="F84" t="s">
        <v>34</v>
      </c>
      <c r="G84" t="s">
        <v>110</v>
      </c>
      <c r="H84" t="s">
        <v>19</v>
      </c>
      <c r="I84" t="s">
        <v>135</v>
      </c>
      <c r="J84">
        <v>18</v>
      </c>
      <c r="K84">
        <v>89411.75</v>
      </c>
      <c r="L84">
        <v>16094.11</v>
      </c>
      <c r="O84">
        <v>0</v>
      </c>
      <c r="P84" t="s">
        <v>21</v>
      </c>
      <c r="Q84" t="s">
        <v>112</v>
      </c>
    </row>
    <row r="85" spans="1:17" x14ac:dyDescent="0.25">
      <c r="A85" t="str">
        <f t="shared" si="1"/>
        <v>092019</v>
      </c>
      <c r="B85" t="s">
        <v>310</v>
      </c>
      <c r="C85" t="s">
        <v>33</v>
      </c>
      <c r="D85">
        <v>127443.54</v>
      </c>
      <c r="E85" t="s">
        <v>16</v>
      </c>
      <c r="F85" t="s">
        <v>34</v>
      </c>
      <c r="G85" t="s">
        <v>128</v>
      </c>
      <c r="H85" t="s">
        <v>19</v>
      </c>
      <c r="I85" t="s">
        <v>136</v>
      </c>
      <c r="J85">
        <v>18</v>
      </c>
      <c r="K85">
        <v>108003</v>
      </c>
      <c r="L85">
        <v>19440.54</v>
      </c>
      <c r="O85">
        <v>0</v>
      </c>
      <c r="P85" t="s">
        <v>21</v>
      </c>
      <c r="Q85" t="s">
        <v>112</v>
      </c>
    </row>
    <row r="86" spans="1:17" x14ac:dyDescent="0.25">
      <c r="A86" t="str">
        <f t="shared" si="1"/>
        <v>092019</v>
      </c>
      <c r="B86" t="s">
        <v>310</v>
      </c>
      <c r="C86" t="s">
        <v>33</v>
      </c>
      <c r="D86">
        <v>124409.17</v>
      </c>
      <c r="E86" t="s">
        <v>16</v>
      </c>
      <c r="F86" t="s">
        <v>34</v>
      </c>
      <c r="G86" t="s">
        <v>120</v>
      </c>
      <c r="H86" t="s">
        <v>19</v>
      </c>
      <c r="I86" t="s">
        <v>137</v>
      </c>
      <c r="J86">
        <v>18</v>
      </c>
      <c r="K86">
        <v>105431.5</v>
      </c>
      <c r="L86">
        <v>18977.669999999998</v>
      </c>
      <c r="O86">
        <v>0</v>
      </c>
      <c r="P86" t="s">
        <v>21</v>
      </c>
      <c r="Q86" t="s">
        <v>112</v>
      </c>
    </row>
    <row r="87" spans="1:17" x14ac:dyDescent="0.25">
      <c r="A87" t="str">
        <f t="shared" si="1"/>
        <v>092019</v>
      </c>
      <c r="B87" t="s">
        <v>310</v>
      </c>
      <c r="C87" t="s">
        <v>33</v>
      </c>
      <c r="D87">
        <v>123015</v>
      </c>
      <c r="E87" t="s">
        <v>16</v>
      </c>
      <c r="F87" t="s">
        <v>34</v>
      </c>
      <c r="G87" t="s">
        <v>120</v>
      </c>
      <c r="H87" t="s">
        <v>19</v>
      </c>
      <c r="I87" t="s">
        <v>138</v>
      </c>
      <c r="J87">
        <v>18</v>
      </c>
      <c r="K87">
        <v>104250</v>
      </c>
      <c r="L87">
        <v>18765</v>
      </c>
      <c r="O87">
        <v>0</v>
      </c>
      <c r="P87" t="s">
        <v>21</v>
      </c>
      <c r="Q87" t="s">
        <v>112</v>
      </c>
    </row>
    <row r="88" spans="1:17" x14ac:dyDescent="0.25">
      <c r="A88" t="str">
        <f t="shared" si="1"/>
        <v>092019</v>
      </c>
      <c r="B88" t="s">
        <v>310</v>
      </c>
      <c r="C88" t="s">
        <v>33</v>
      </c>
      <c r="D88">
        <v>123671.08</v>
      </c>
      <c r="E88" t="s">
        <v>16</v>
      </c>
      <c r="F88" t="s">
        <v>34</v>
      </c>
      <c r="G88" t="s">
        <v>113</v>
      </c>
      <c r="H88" t="s">
        <v>19</v>
      </c>
      <c r="I88" t="s">
        <v>139</v>
      </c>
      <c r="J88">
        <v>18</v>
      </c>
      <c r="K88">
        <v>104806</v>
      </c>
      <c r="L88">
        <v>18865.080000000002</v>
      </c>
      <c r="O88">
        <v>0</v>
      </c>
      <c r="P88" t="s">
        <v>21</v>
      </c>
      <c r="Q88" t="s">
        <v>112</v>
      </c>
    </row>
    <row r="89" spans="1:17" x14ac:dyDescent="0.25">
      <c r="A89" t="str">
        <f t="shared" si="1"/>
        <v>092019</v>
      </c>
      <c r="B89" t="s">
        <v>310</v>
      </c>
      <c r="C89" t="s">
        <v>33</v>
      </c>
      <c r="D89">
        <v>124614.2</v>
      </c>
      <c r="E89" t="s">
        <v>16</v>
      </c>
      <c r="F89" t="s">
        <v>34</v>
      </c>
      <c r="G89" t="s">
        <v>113</v>
      </c>
      <c r="H89" t="s">
        <v>19</v>
      </c>
      <c r="I89" t="s">
        <v>140</v>
      </c>
      <c r="J89">
        <v>18</v>
      </c>
      <c r="K89">
        <v>105605.25</v>
      </c>
      <c r="L89">
        <v>19008.939999999999</v>
      </c>
      <c r="O89">
        <v>0</v>
      </c>
      <c r="P89" t="s">
        <v>21</v>
      </c>
      <c r="Q89" t="s">
        <v>112</v>
      </c>
    </row>
    <row r="90" spans="1:17" x14ac:dyDescent="0.25">
      <c r="A90" t="str">
        <f t="shared" si="1"/>
        <v>092019</v>
      </c>
      <c r="B90" t="s">
        <v>310</v>
      </c>
      <c r="C90" t="s">
        <v>33</v>
      </c>
      <c r="D90">
        <v>124081.13</v>
      </c>
      <c r="E90" t="s">
        <v>16</v>
      </c>
      <c r="F90" t="s">
        <v>34</v>
      </c>
      <c r="G90" t="s">
        <v>116</v>
      </c>
      <c r="H90" t="s">
        <v>19</v>
      </c>
      <c r="I90" t="s">
        <v>141</v>
      </c>
      <c r="J90">
        <v>18</v>
      </c>
      <c r="K90">
        <v>105153.5</v>
      </c>
      <c r="L90">
        <v>18927.63</v>
      </c>
      <c r="O90">
        <v>0</v>
      </c>
      <c r="P90" t="s">
        <v>21</v>
      </c>
      <c r="Q90" t="s">
        <v>112</v>
      </c>
    </row>
    <row r="91" spans="1:17" x14ac:dyDescent="0.25">
      <c r="A91" t="str">
        <f t="shared" si="1"/>
        <v>092019</v>
      </c>
      <c r="B91" t="s">
        <v>310</v>
      </c>
      <c r="C91" t="s">
        <v>33</v>
      </c>
      <c r="D91">
        <v>124901.23</v>
      </c>
      <c r="E91" t="s">
        <v>16</v>
      </c>
      <c r="F91" t="s">
        <v>34</v>
      </c>
      <c r="G91" t="s">
        <v>120</v>
      </c>
      <c r="H91" t="s">
        <v>19</v>
      </c>
      <c r="I91" t="s">
        <v>142</v>
      </c>
      <c r="J91">
        <v>18</v>
      </c>
      <c r="K91">
        <v>105848.5</v>
      </c>
      <c r="L91">
        <v>19052.73</v>
      </c>
      <c r="O91">
        <v>0</v>
      </c>
      <c r="P91" t="s">
        <v>21</v>
      </c>
      <c r="Q91" t="s">
        <v>112</v>
      </c>
    </row>
    <row r="92" spans="1:17" x14ac:dyDescent="0.25">
      <c r="A92" t="str">
        <f t="shared" si="1"/>
        <v>092019</v>
      </c>
      <c r="B92" t="s">
        <v>310</v>
      </c>
      <c r="C92" t="s">
        <v>33</v>
      </c>
      <c r="D92">
        <v>124122.14</v>
      </c>
      <c r="E92" t="s">
        <v>16</v>
      </c>
      <c r="F92" t="s">
        <v>34</v>
      </c>
      <c r="G92" t="s">
        <v>120</v>
      </c>
      <c r="H92" t="s">
        <v>19</v>
      </c>
      <c r="I92" t="s">
        <v>143</v>
      </c>
      <c r="J92">
        <v>18</v>
      </c>
      <c r="K92">
        <v>105188.25</v>
      </c>
      <c r="L92">
        <v>18933.89</v>
      </c>
      <c r="O92">
        <v>0</v>
      </c>
      <c r="P92" t="s">
        <v>21</v>
      </c>
      <c r="Q92" t="s">
        <v>112</v>
      </c>
    </row>
    <row r="93" spans="1:17" x14ac:dyDescent="0.25">
      <c r="A93" t="str">
        <f t="shared" si="1"/>
        <v>082019</v>
      </c>
      <c r="B93" t="s">
        <v>310</v>
      </c>
      <c r="C93" t="s">
        <v>33</v>
      </c>
      <c r="D93">
        <v>85408.4</v>
      </c>
      <c r="E93" t="s">
        <v>16</v>
      </c>
      <c r="F93" t="s">
        <v>34</v>
      </c>
      <c r="G93" t="s">
        <v>144</v>
      </c>
      <c r="H93" t="s">
        <v>19</v>
      </c>
      <c r="I93" t="s">
        <v>145</v>
      </c>
      <c r="J93">
        <v>18</v>
      </c>
      <c r="K93">
        <v>72380</v>
      </c>
      <c r="L93">
        <v>13028.4</v>
      </c>
      <c r="O93">
        <v>0</v>
      </c>
      <c r="P93" t="s">
        <v>21</v>
      </c>
      <c r="Q93" t="s">
        <v>146</v>
      </c>
    </row>
    <row r="94" spans="1:17" x14ac:dyDescent="0.25">
      <c r="A94" t="str">
        <f t="shared" si="1"/>
        <v>082019</v>
      </c>
      <c r="B94" t="s">
        <v>310</v>
      </c>
      <c r="C94" t="s">
        <v>33</v>
      </c>
      <c r="D94">
        <v>155122.79999999999</v>
      </c>
      <c r="E94" t="s">
        <v>16</v>
      </c>
      <c r="F94" t="s">
        <v>34</v>
      </c>
      <c r="G94" t="s">
        <v>147</v>
      </c>
      <c r="H94" t="s">
        <v>19</v>
      </c>
      <c r="I94" t="s">
        <v>148</v>
      </c>
      <c r="J94">
        <v>18</v>
      </c>
      <c r="K94">
        <v>131460</v>
      </c>
      <c r="L94">
        <v>23662.799999999999</v>
      </c>
      <c r="O94">
        <v>0</v>
      </c>
      <c r="P94" t="s">
        <v>21</v>
      </c>
      <c r="Q94" t="s">
        <v>146</v>
      </c>
    </row>
    <row r="95" spans="1:17" x14ac:dyDescent="0.25">
      <c r="A95" t="str">
        <f t="shared" si="1"/>
        <v>082019</v>
      </c>
      <c r="B95" t="s">
        <v>310</v>
      </c>
      <c r="C95" t="s">
        <v>33</v>
      </c>
      <c r="D95">
        <v>127534.39999999999</v>
      </c>
      <c r="E95" t="s">
        <v>16</v>
      </c>
      <c r="F95" t="s">
        <v>34</v>
      </c>
      <c r="G95" t="s">
        <v>144</v>
      </c>
      <c r="H95" t="s">
        <v>19</v>
      </c>
      <c r="I95" t="s">
        <v>149</v>
      </c>
      <c r="J95">
        <v>18</v>
      </c>
      <c r="K95">
        <v>108080</v>
      </c>
      <c r="L95">
        <v>19454.400000000001</v>
      </c>
      <c r="O95">
        <v>0</v>
      </c>
      <c r="P95" t="s">
        <v>21</v>
      </c>
      <c r="Q95" t="s">
        <v>146</v>
      </c>
    </row>
    <row r="96" spans="1:17" x14ac:dyDescent="0.25">
      <c r="A96" t="str">
        <f t="shared" si="1"/>
        <v>082019</v>
      </c>
      <c r="B96" t="s">
        <v>310</v>
      </c>
      <c r="C96" t="s">
        <v>33</v>
      </c>
      <c r="D96">
        <v>106884.4</v>
      </c>
      <c r="E96" t="s">
        <v>16</v>
      </c>
      <c r="F96" t="s">
        <v>34</v>
      </c>
      <c r="G96" t="s">
        <v>144</v>
      </c>
      <c r="H96" t="s">
        <v>19</v>
      </c>
      <c r="I96" t="s">
        <v>150</v>
      </c>
      <c r="J96">
        <v>18</v>
      </c>
      <c r="K96">
        <v>90580</v>
      </c>
      <c r="L96">
        <v>16304.4</v>
      </c>
      <c r="O96">
        <v>0</v>
      </c>
      <c r="P96" t="s">
        <v>21</v>
      </c>
      <c r="Q96" t="s">
        <v>146</v>
      </c>
    </row>
    <row r="97" spans="1:17" x14ac:dyDescent="0.25">
      <c r="A97" t="str">
        <f t="shared" si="1"/>
        <v>082019</v>
      </c>
      <c r="B97" t="s">
        <v>310</v>
      </c>
      <c r="C97" t="s">
        <v>33</v>
      </c>
      <c r="D97">
        <v>133399</v>
      </c>
      <c r="E97" t="s">
        <v>16</v>
      </c>
      <c r="F97" t="s">
        <v>34</v>
      </c>
      <c r="G97" t="s">
        <v>151</v>
      </c>
      <c r="H97" t="s">
        <v>19</v>
      </c>
      <c r="I97" t="s">
        <v>152</v>
      </c>
      <c r="J97">
        <v>18</v>
      </c>
      <c r="K97">
        <v>113050</v>
      </c>
      <c r="L97">
        <v>20349</v>
      </c>
      <c r="O97">
        <v>0</v>
      </c>
      <c r="P97" t="s">
        <v>21</v>
      </c>
      <c r="Q97" t="s">
        <v>146</v>
      </c>
    </row>
    <row r="98" spans="1:17" x14ac:dyDescent="0.25">
      <c r="A98" t="str">
        <f t="shared" si="1"/>
        <v>082019</v>
      </c>
      <c r="B98" t="s">
        <v>310</v>
      </c>
      <c r="C98" t="s">
        <v>33</v>
      </c>
      <c r="D98">
        <v>102341.4</v>
      </c>
      <c r="E98" t="s">
        <v>16</v>
      </c>
      <c r="F98" t="s">
        <v>34</v>
      </c>
      <c r="G98" t="s">
        <v>153</v>
      </c>
      <c r="H98" t="s">
        <v>19</v>
      </c>
      <c r="I98" t="s">
        <v>154</v>
      </c>
      <c r="J98">
        <v>18</v>
      </c>
      <c r="K98">
        <v>86730</v>
      </c>
      <c r="L98">
        <v>15611.4</v>
      </c>
      <c r="O98">
        <v>0</v>
      </c>
      <c r="P98" t="s">
        <v>21</v>
      </c>
      <c r="Q98" t="s">
        <v>146</v>
      </c>
    </row>
    <row r="99" spans="1:17" x14ac:dyDescent="0.25">
      <c r="A99" t="str">
        <f t="shared" si="1"/>
        <v>082019</v>
      </c>
      <c r="B99" t="s">
        <v>310</v>
      </c>
      <c r="C99" t="s">
        <v>33</v>
      </c>
      <c r="D99">
        <v>127038.8</v>
      </c>
      <c r="E99" t="s">
        <v>16</v>
      </c>
      <c r="F99" t="s">
        <v>34</v>
      </c>
      <c r="G99" t="s">
        <v>155</v>
      </c>
      <c r="H99" t="s">
        <v>19</v>
      </c>
      <c r="I99" t="s">
        <v>156</v>
      </c>
      <c r="J99">
        <v>18</v>
      </c>
      <c r="K99">
        <v>107660</v>
      </c>
      <c r="L99">
        <v>19378.8</v>
      </c>
      <c r="O99">
        <v>0</v>
      </c>
      <c r="P99" t="s">
        <v>21</v>
      </c>
      <c r="Q99" t="s">
        <v>146</v>
      </c>
    </row>
    <row r="100" spans="1:17" x14ac:dyDescent="0.25">
      <c r="A100" t="str">
        <f t="shared" si="1"/>
        <v>082019</v>
      </c>
      <c r="B100" t="s">
        <v>310</v>
      </c>
      <c r="C100" t="s">
        <v>33</v>
      </c>
      <c r="D100">
        <v>105728</v>
      </c>
      <c r="E100" t="s">
        <v>16</v>
      </c>
      <c r="F100" t="s">
        <v>34</v>
      </c>
      <c r="G100" t="s">
        <v>151</v>
      </c>
      <c r="H100" t="s">
        <v>19</v>
      </c>
      <c r="I100" t="s">
        <v>157</v>
      </c>
      <c r="J100">
        <v>18</v>
      </c>
      <c r="K100">
        <v>89600</v>
      </c>
      <c r="L100">
        <v>16128</v>
      </c>
      <c r="O100">
        <v>0</v>
      </c>
      <c r="P100" t="s">
        <v>21</v>
      </c>
      <c r="Q100" t="s">
        <v>146</v>
      </c>
    </row>
    <row r="101" spans="1:17" x14ac:dyDescent="0.25">
      <c r="A101" t="str">
        <f t="shared" si="1"/>
        <v>082019</v>
      </c>
      <c r="B101" t="s">
        <v>310</v>
      </c>
      <c r="C101" t="s">
        <v>33</v>
      </c>
      <c r="D101">
        <v>85078</v>
      </c>
      <c r="E101" t="s">
        <v>16</v>
      </c>
      <c r="F101" t="s">
        <v>34</v>
      </c>
      <c r="G101" t="s">
        <v>144</v>
      </c>
      <c r="H101" t="s">
        <v>19</v>
      </c>
      <c r="I101" t="s">
        <v>158</v>
      </c>
      <c r="J101">
        <v>18</v>
      </c>
      <c r="K101">
        <v>72100</v>
      </c>
      <c r="L101">
        <v>12978</v>
      </c>
      <c r="O101">
        <v>0</v>
      </c>
      <c r="P101" t="s">
        <v>21</v>
      </c>
      <c r="Q101" t="s">
        <v>146</v>
      </c>
    </row>
    <row r="102" spans="1:17" x14ac:dyDescent="0.25">
      <c r="A102" t="str">
        <f t="shared" si="1"/>
        <v>082019</v>
      </c>
      <c r="B102" t="s">
        <v>310</v>
      </c>
      <c r="C102" t="s">
        <v>33</v>
      </c>
      <c r="D102">
        <v>124560.8</v>
      </c>
      <c r="E102" t="s">
        <v>16</v>
      </c>
      <c r="F102" t="s">
        <v>34</v>
      </c>
      <c r="G102" t="s">
        <v>159</v>
      </c>
      <c r="H102" t="s">
        <v>19</v>
      </c>
      <c r="I102" t="s">
        <v>160</v>
      </c>
      <c r="J102">
        <v>18</v>
      </c>
      <c r="K102">
        <v>105560</v>
      </c>
      <c r="L102">
        <v>19000.8</v>
      </c>
      <c r="O102">
        <v>0</v>
      </c>
      <c r="P102" t="s">
        <v>21</v>
      </c>
      <c r="Q102" t="s">
        <v>146</v>
      </c>
    </row>
    <row r="103" spans="1:17" x14ac:dyDescent="0.25">
      <c r="A103" t="str">
        <f t="shared" si="1"/>
        <v>082019</v>
      </c>
      <c r="B103" t="s">
        <v>310</v>
      </c>
      <c r="C103" t="s">
        <v>33</v>
      </c>
      <c r="D103">
        <v>155453.20000000001</v>
      </c>
      <c r="E103" t="s">
        <v>16</v>
      </c>
      <c r="F103" t="s">
        <v>34</v>
      </c>
      <c r="G103" t="s">
        <v>147</v>
      </c>
      <c r="H103" t="s">
        <v>19</v>
      </c>
      <c r="I103" t="s">
        <v>161</v>
      </c>
      <c r="J103">
        <v>18</v>
      </c>
      <c r="K103">
        <v>131740</v>
      </c>
      <c r="L103">
        <v>23713.200000000001</v>
      </c>
      <c r="O103">
        <v>0</v>
      </c>
      <c r="P103" t="s">
        <v>21</v>
      </c>
      <c r="Q103" t="s">
        <v>146</v>
      </c>
    </row>
    <row r="104" spans="1:17" x14ac:dyDescent="0.25">
      <c r="A104" t="str">
        <f t="shared" si="1"/>
        <v>082019</v>
      </c>
      <c r="B104" t="s">
        <v>310</v>
      </c>
      <c r="C104" t="s">
        <v>33</v>
      </c>
      <c r="D104">
        <v>124767.3</v>
      </c>
      <c r="E104" t="s">
        <v>16</v>
      </c>
      <c r="F104" t="s">
        <v>34</v>
      </c>
      <c r="G104" t="s">
        <v>159</v>
      </c>
      <c r="H104" t="s">
        <v>19</v>
      </c>
      <c r="I104" t="s">
        <v>162</v>
      </c>
      <c r="J104">
        <v>18</v>
      </c>
      <c r="K104">
        <v>105735</v>
      </c>
      <c r="L104">
        <v>19032.3</v>
      </c>
      <c r="O104">
        <v>0</v>
      </c>
      <c r="P104" t="s">
        <v>21</v>
      </c>
      <c r="Q104" t="s">
        <v>146</v>
      </c>
    </row>
    <row r="105" spans="1:17" x14ac:dyDescent="0.25">
      <c r="A105" t="str">
        <f t="shared" si="1"/>
        <v>082019</v>
      </c>
      <c r="B105" t="s">
        <v>310</v>
      </c>
      <c r="C105" t="s">
        <v>33</v>
      </c>
      <c r="D105">
        <v>132242.6</v>
      </c>
      <c r="E105" t="s">
        <v>16</v>
      </c>
      <c r="F105" t="s">
        <v>34</v>
      </c>
      <c r="G105" t="s">
        <v>144</v>
      </c>
      <c r="H105" t="s">
        <v>19</v>
      </c>
      <c r="I105" t="s">
        <v>163</v>
      </c>
      <c r="J105">
        <v>18</v>
      </c>
      <c r="K105">
        <v>112070</v>
      </c>
      <c r="L105">
        <v>20172.599999999999</v>
      </c>
      <c r="O105">
        <v>0</v>
      </c>
      <c r="P105" t="s">
        <v>21</v>
      </c>
      <c r="Q105" t="s">
        <v>146</v>
      </c>
    </row>
    <row r="106" spans="1:17" x14ac:dyDescent="0.25">
      <c r="A106" t="str">
        <f t="shared" si="1"/>
        <v>082019</v>
      </c>
      <c r="B106" t="s">
        <v>310</v>
      </c>
      <c r="C106" t="s">
        <v>33</v>
      </c>
      <c r="D106">
        <v>104984.6</v>
      </c>
      <c r="E106" t="s">
        <v>16</v>
      </c>
      <c r="F106" t="s">
        <v>34</v>
      </c>
      <c r="G106" t="s">
        <v>153</v>
      </c>
      <c r="H106" t="s">
        <v>19</v>
      </c>
      <c r="I106" t="s">
        <v>164</v>
      </c>
      <c r="J106">
        <v>18</v>
      </c>
      <c r="K106">
        <v>88970</v>
      </c>
      <c r="L106">
        <v>16014.6</v>
      </c>
      <c r="O106">
        <v>0</v>
      </c>
      <c r="P106" t="s">
        <v>21</v>
      </c>
      <c r="Q106" t="s">
        <v>146</v>
      </c>
    </row>
    <row r="107" spans="1:17" x14ac:dyDescent="0.25">
      <c r="A107" t="str">
        <f t="shared" si="1"/>
        <v>082019</v>
      </c>
      <c r="B107" t="s">
        <v>310</v>
      </c>
      <c r="C107" t="s">
        <v>33</v>
      </c>
      <c r="D107">
        <v>106471.4</v>
      </c>
      <c r="E107" t="s">
        <v>16</v>
      </c>
      <c r="F107" t="s">
        <v>34</v>
      </c>
      <c r="G107" t="s">
        <v>151</v>
      </c>
      <c r="H107" t="s">
        <v>19</v>
      </c>
      <c r="I107" t="s">
        <v>165</v>
      </c>
      <c r="J107">
        <v>18</v>
      </c>
      <c r="K107">
        <v>90230</v>
      </c>
      <c r="L107">
        <v>16241.4</v>
      </c>
      <c r="O107">
        <v>0</v>
      </c>
      <c r="P107" t="s">
        <v>21</v>
      </c>
      <c r="Q107" t="s">
        <v>146</v>
      </c>
    </row>
    <row r="108" spans="1:17" x14ac:dyDescent="0.25">
      <c r="A108" t="str">
        <f t="shared" si="1"/>
        <v>082019</v>
      </c>
      <c r="B108" t="s">
        <v>310</v>
      </c>
      <c r="C108" t="s">
        <v>33</v>
      </c>
      <c r="D108">
        <v>105356.3</v>
      </c>
      <c r="E108" t="s">
        <v>16</v>
      </c>
      <c r="F108" t="s">
        <v>34</v>
      </c>
      <c r="G108" t="s">
        <v>159</v>
      </c>
      <c r="H108" t="s">
        <v>19</v>
      </c>
      <c r="I108" t="s">
        <v>166</v>
      </c>
      <c r="J108">
        <v>18</v>
      </c>
      <c r="K108">
        <v>89285</v>
      </c>
      <c r="L108">
        <v>16071.3</v>
      </c>
      <c r="O108">
        <v>0</v>
      </c>
      <c r="P108" t="s">
        <v>21</v>
      </c>
      <c r="Q108" t="s">
        <v>146</v>
      </c>
    </row>
    <row r="109" spans="1:17" x14ac:dyDescent="0.25">
      <c r="A109" t="str">
        <f t="shared" si="1"/>
        <v>082019</v>
      </c>
      <c r="B109" t="s">
        <v>310</v>
      </c>
      <c r="C109" t="s">
        <v>33</v>
      </c>
      <c r="D109">
        <v>141948.1</v>
      </c>
      <c r="E109" t="s">
        <v>16</v>
      </c>
      <c r="F109" t="s">
        <v>34</v>
      </c>
      <c r="G109" t="s">
        <v>147</v>
      </c>
      <c r="H109" t="s">
        <v>19</v>
      </c>
      <c r="I109" t="s">
        <v>167</v>
      </c>
      <c r="J109">
        <v>18</v>
      </c>
      <c r="K109">
        <v>120295</v>
      </c>
      <c r="L109">
        <v>21653.1</v>
      </c>
      <c r="O109">
        <v>0</v>
      </c>
      <c r="P109" t="s">
        <v>21</v>
      </c>
      <c r="Q109" t="s">
        <v>146</v>
      </c>
    </row>
    <row r="110" spans="1:17" x14ac:dyDescent="0.25">
      <c r="A110" t="str">
        <f t="shared" si="1"/>
        <v>082019</v>
      </c>
      <c r="B110" t="s">
        <v>310</v>
      </c>
      <c r="C110" t="s">
        <v>33</v>
      </c>
      <c r="D110">
        <v>109197.2</v>
      </c>
      <c r="E110" t="s">
        <v>16</v>
      </c>
      <c r="F110" t="s">
        <v>34</v>
      </c>
      <c r="G110" t="s">
        <v>153</v>
      </c>
      <c r="H110" t="s">
        <v>19</v>
      </c>
      <c r="I110" t="s">
        <v>168</v>
      </c>
      <c r="J110">
        <v>18</v>
      </c>
      <c r="K110">
        <v>92540</v>
      </c>
      <c r="L110">
        <v>16657.2</v>
      </c>
      <c r="O110">
        <v>0</v>
      </c>
      <c r="P110" t="s">
        <v>21</v>
      </c>
      <c r="Q110" t="s">
        <v>146</v>
      </c>
    </row>
    <row r="111" spans="1:17" x14ac:dyDescent="0.25">
      <c r="A111" t="str">
        <f t="shared" si="1"/>
        <v>082019</v>
      </c>
      <c r="B111" t="s">
        <v>310</v>
      </c>
      <c r="C111" t="s">
        <v>33</v>
      </c>
      <c r="D111">
        <v>103167.4</v>
      </c>
      <c r="E111" t="s">
        <v>16</v>
      </c>
      <c r="F111" t="s">
        <v>34</v>
      </c>
      <c r="G111" t="s">
        <v>144</v>
      </c>
      <c r="H111" t="s">
        <v>19</v>
      </c>
      <c r="I111" t="s">
        <v>169</v>
      </c>
      <c r="J111">
        <v>18</v>
      </c>
      <c r="K111">
        <v>87430</v>
      </c>
      <c r="L111">
        <v>15737.4</v>
      </c>
      <c r="O111">
        <v>0</v>
      </c>
      <c r="P111" t="s">
        <v>21</v>
      </c>
      <c r="Q111" t="s">
        <v>146</v>
      </c>
    </row>
    <row r="112" spans="1:17" x14ac:dyDescent="0.25">
      <c r="A112" t="str">
        <f t="shared" si="1"/>
        <v>082019</v>
      </c>
      <c r="B112" t="s">
        <v>310</v>
      </c>
      <c r="C112" t="s">
        <v>33</v>
      </c>
      <c r="D112">
        <v>126130.2</v>
      </c>
      <c r="E112" t="s">
        <v>16</v>
      </c>
      <c r="F112" t="s">
        <v>34</v>
      </c>
      <c r="G112" t="s">
        <v>159</v>
      </c>
      <c r="H112" t="s">
        <v>19</v>
      </c>
      <c r="I112" t="s">
        <v>170</v>
      </c>
      <c r="J112">
        <v>18</v>
      </c>
      <c r="K112">
        <v>106890</v>
      </c>
      <c r="L112">
        <v>19240.2</v>
      </c>
      <c r="O112">
        <v>0</v>
      </c>
      <c r="P112" t="s">
        <v>21</v>
      </c>
      <c r="Q112" t="s">
        <v>146</v>
      </c>
    </row>
    <row r="113" spans="1:17" x14ac:dyDescent="0.25">
      <c r="A113" t="str">
        <f t="shared" si="1"/>
        <v>082019</v>
      </c>
      <c r="B113" t="s">
        <v>310</v>
      </c>
      <c r="C113" t="s">
        <v>33</v>
      </c>
      <c r="D113">
        <v>129021.2</v>
      </c>
      <c r="E113" t="s">
        <v>16</v>
      </c>
      <c r="F113" t="s">
        <v>34</v>
      </c>
      <c r="G113" t="s">
        <v>147</v>
      </c>
      <c r="H113" t="s">
        <v>19</v>
      </c>
      <c r="I113" t="s">
        <v>171</v>
      </c>
      <c r="J113">
        <v>18</v>
      </c>
      <c r="K113">
        <v>109340</v>
      </c>
      <c r="L113">
        <v>19681.2</v>
      </c>
      <c r="O113">
        <v>0</v>
      </c>
      <c r="P113" t="s">
        <v>21</v>
      </c>
      <c r="Q113" t="s">
        <v>146</v>
      </c>
    </row>
    <row r="114" spans="1:17" x14ac:dyDescent="0.25">
      <c r="A114" t="str">
        <f t="shared" si="1"/>
        <v>082019</v>
      </c>
      <c r="B114" t="s">
        <v>310</v>
      </c>
      <c r="C114" t="s">
        <v>33</v>
      </c>
      <c r="D114">
        <v>102382.7</v>
      </c>
      <c r="E114" t="s">
        <v>16</v>
      </c>
      <c r="F114" t="s">
        <v>34</v>
      </c>
      <c r="G114" t="s">
        <v>147</v>
      </c>
      <c r="H114" t="s">
        <v>19</v>
      </c>
      <c r="I114" t="s">
        <v>172</v>
      </c>
      <c r="J114">
        <v>18</v>
      </c>
      <c r="K114">
        <v>86765</v>
      </c>
      <c r="L114">
        <v>15617.7</v>
      </c>
      <c r="O114">
        <v>0</v>
      </c>
      <c r="P114" t="s">
        <v>21</v>
      </c>
      <c r="Q114" t="s">
        <v>146</v>
      </c>
    </row>
    <row r="115" spans="1:17" x14ac:dyDescent="0.25">
      <c r="A115" t="str">
        <f t="shared" si="1"/>
        <v>082019</v>
      </c>
      <c r="B115" t="s">
        <v>310</v>
      </c>
      <c r="C115" t="s">
        <v>33</v>
      </c>
      <c r="D115">
        <v>126749.7</v>
      </c>
      <c r="E115" t="s">
        <v>16</v>
      </c>
      <c r="F115" t="s">
        <v>34</v>
      </c>
      <c r="G115" t="s">
        <v>144</v>
      </c>
      <c r="H115" t="s">
        <v>19</v>
      </c>
      <c r="I115" t="s">
        <v>173</v>
      </c>
      <c r="J115">
        <v>18</v>
      </c>
      <c r="K115">
        <v>107415</v>
      </c>
      <c r="L115">
        <v>19334.7</v>
      </c>
      <c r="O115">
        <v>0</v>
      </c>
      <c r="P115" t="s">
        <v>21</v>
      </c>
      <c r="Q115" t="s">
        <v>146</v>
      </c>
    </row>
    <row r="116" spans="1:17" x14ac:dyDescent="0.25">
      <c r="A116" t="str">
        <f t="shared" si="1"/>
        <v>082019</v>
      </c>
      <c r="B116" t="s">
        <v>310</v>
      </c>
      <c r="C116" t="s">
        <v>33</v>
      </c>
      <c r="D116">
        <v>131581.79999999999</v>
      </c>
      <c r="E116" t="s">
        <v>16</v>
      </c>
      <c r="F116" t="s">
        <v>34</v>
      </c>
      <c r="G116" t="s">
        <v>144</v>
      </c>
      <c r="H116" t="s">
        <v>19</v>
      </c>
      <c r="I116" t="s">
        <v>174</v>
      </c>
      <c r="J116">
        <v>18</v>
      </c>
      <c r="K116">
        <v>111510</v>
      </c>
      <c r="L116">
        <v>20071.8</v>
      </c>
      <c r="O116">
        <v>0</v>
      </c>
      <c r="P116" t="s">
        <v>21</v>
      </c>
      <c r="Q116" t="s">
        <v>146</v>
      </c>
    </row>
    <row r="117" spans="1:17" x14ac:dyDescent="0.25">
      <c r="A117" t="str">
        <f t="shared" si="1"/>
        <v>082019</v>
      </c>
      <c r="B117" t="s">
        <v>310</v>
      </c>
      <c r="C117" t="s">
        <v>33</v>
      </c>
      <c r="D117">
        <v>126832.3</v>
      </c>
      <c r="E117" t="s">
        <v>16</v>
      </c>
      <c r="F117" t="s">
        <v>34</v>
      </c>
      <c r="G117" t="s">
        <v>153</v>
      </c>
      <c r="H117" t="s">
        <v>19</v>
      </c>
      <c r="I117" t="s">
        <v>175</v>
      </c>
      <c r="J117">
        <v>18</v>
      </c>
      <c r="K117">
        <v>107485</v>
      </c>
      <c r="L117">
        <v>19347.3</v>
      </c>
      <c r="O117">
        <v>0</v>
      </c>
      <c r="P117" t="s">
        <v>21</v>
      </c>
      <c r="Q117" t="s">
        <v>146</v>
      </c>
    </row>
    <row r="118" spans="1:17" x14ac:dyDescent="0.25">
      <c r="A118" t="str">
        <f t="shared" si="1"/>
        <v>082019</v>
      </c>
      <c r="B118" t="s">
        <v>310</v>
      </c>
      <c r="C118" t="s">
        <v>33</v>
      </c>
      <c r="D118">
        <v>107834.3</v>
      </c>
      <c r="E118" t="s">
        <v>16</v>
      </c>
      <c r="F118" t="s">
        <v>34</v>
      </c>
      <c r="G118" t="s">
        <v>155</v>
      </c>
      <c r="H118" t="s">
        <v>19</v>
      </c>
      <c r="I118" t="s">
        <v>176</v>
      </c>
      <c r="J118">
        <v>18</v>
      </c>
      <c r="K118">
        <v>91385</v>
      </c>
      <c r="L118">
        <v>16449.3</v>
      </c>
      <c r="O118">
        <v>0</v>
      </c>
      <c r="P118" t="s">
        <v>21</v>
      </c>
      <c r="Q118" t="s">
        <v>146</v>
      </c>
    </row>
    <row r="119" spans="1:17" x14ac:dyDescent="0.25">
      <c r="A119" t="str">
        <f t="shared" si="1"/>
        <v>072019</v>
      </c>
      <c r="B119" t="s">
        <v>310</v>
      </c>
      <c r="C119" t="s">
        <v>33</v>
      </c>
      <c r="D119">
        <v>126584.5</v>
      </c>
      <c r="E119" t="s">
        <v>16</v>
      </c>
      <c r="F119" t="s">
        <v>34</v>
      </c>
      <c r="G119" t="s">
        <v>177</v>
      </c>
      <c r="H119" t="s">
        <v>19</v>
      </c>
      <c r="I119" t="s">
        <v>178</v>
      </c>
      <c r="J119">
        <v>18</v>
      </c>
      <c r="K119">
        <v>107275</v>
      </c>
      <c r="L119">
        <v>19309.5</v>
      </c>
      <c r="O119">
        <v>0</v>
      </c>
      <c r="P119" t="s">
        <v>21</v>
      </c>
      <c r="Q119" t="s">
        <v>179</v>
      </c>
    </row>
    <row r="120" spans="1:17" x14ac:dyDescent="0.25">
      <c r="A120" t="str">
        <f t="shared" si="1"/>
        <v>072019</v>
      </c>
      <c r="B120" t="s">
        <v>310</v>
      </c>
      <c r="C120" t="s">
        <v>33</v>
      </c>
      <c r="D120">
        <v>126006.3</v>
      </c>
      <c r="E120" t="s">
        <v>16</v>
      </c>
      <c r="F120" t="s">
        <v>34</v>
      </c>
      <c r="G120" t="s">
        <v>180</v>
      </c>
      <c r="H120" t="s">
        <v>19</v>
      </c>
      <c r="I120" t="s">
        <v>181</v>
      </c>
      <c r="J120">
        <v>18</v>
      </c>
      <c r="K120">
        <v>106785</v>
      </c>
      <c r="L120">
        <v>19221.3</v>
      </c>
      <c r="O120">
        <v>0</v>
      </c>
      <c r="P120" t="s">
        <v>21</v>
      </c>
      <c r="Q120" t="s">
        <v>179</v>
      </c>
    </row>
    <row r="121" spans="1:17" x14ac:dyDescent="0.25">
      <c r="A121" t="str">
        <f t="shared" si="1"/>
        <v>072019</v>
      </c>
      <c r="B121" t="s">
        <v>310</v>
      </c>
      <c r="C121" t="s">
        <v>33</v>
      </c>
      <c r="D121">
        <v>105686.7</v>
      </c>
      <c r="E121" t="s">
        <v>16</v>
      </c>
      <c r="F121" t="s">
        <v>34</v>
      </c>
      <c r="G121" t="s">
        <v>182</v>
      </c>
      <c r="H121" t="s">
        <v>19</v>
      </c>
      <c r="I121" t="s">
        <v>183</v>
      </c>
      <c r="J121">
        <v>18</v>
      </c>
      <c r="K121">
        <v>89565</v>
      </c>
      <c r="L121">
        <v>16121.7</v>
      </c>
      <c r="O121">
        <v>0</v>
      </c>
      <c r="P121" t="s">
        <v>21</v>
      </c>
      <c r="Q121" t="s">
        <v>179</v>
      </c>
    </row>
    <row r="122" spans="1:17" x14ac:dyDescent="0.25">
      <c r="A122" t="str">
        <f t="shared" si="1"/>
        <v>072019</v>
      </c>
      <c r="B122" t="s">
        <v>310</v>
      </c>
      <c r="C122" t="s">
        <v>33</v>
      </c>
      <c r="D122">
        <v>108990.7</v>
      </c>
      <c r="E122" t="s">
        <v>16</v>
      </c>
      <c r="F122" t="s">
        <v>34</v>
      </c>
      <c r="G122" t="s">
        <v>184</v>
      </c>
      <c r="H122" t="s">
        <v>19</v>
      </c>
      <c r="I122" t="s">
        <v>185</v>
      </c>
      <c r="J122">
        <v>18</v>
      </c>
      <c r="K122">
        <v>92365</v>
      </c>
      <c r="L122">
        <v>16625.7</v>
      </c>
      <c r="O122">
        <v>0</v>
      </c>
      <c r="P122" t="s">
        <v>21</v>
      </c>
      <c r="Q122" t="s">
        <v>179</v>
      </c>
    </row>
    <row r="123" spans="1:17" x14ac:dyDescent="0.25">
      <c r="A123" t="str">
        <f t="shared" si="1"/>
        <v>072019</v>
      </c>
      <c r="B123" t="s">
        <v>310</v>
      </c>
      <c r="C123" t="s">
        <v>33</v>
      </c>
      <c r="D123">
        <v>125799.8</v>
      </c>
      <c r="E123" t="s">
        <v>16</v>
      </c>
      <c r="F123" t="s">
        <v>34</v>
      </c>
      <c r="G123" t="s">
        <v>180</v>
      </c>
      <c r="H123" t="s">
        <v>19</v>
      </c>
      <c r="I123" t="s">
        <v>186</v>
      </c>
      <c r="J123">
        <v>18</v>
      </c>
      <c r="K123">
        <v>106610</v>
      </c>
      <c r="L123">
        <v>19189.8</v>
      </c>
      <c r="O123">
        <v>0</v>
      </c>
      <c r="P123" t="s">
        <v>21</v>
      </c>
      <c r="Q123" t="s">
        <v>179</v>
      </c>
    </row>
    <row r="124" spans="1:17" x14ac:dyDescent="0.25">
      <c r="A124" t="str">
        <f t="shared" si="1"/>
        <v>072019</v>
      </c>
      <c r="B124" t="s">
        <v>310</v>
      </c>
      <c r="C124" t="s">
        <v>33</v>
      </c>
      <c r="D124">
        <v>117168.1</v>
      </c>
      <c r="E124" t="s">
        <v>16</v>
      </c>
      <c r="F124" t="s">
        <v>34</v>
      </c>
      <c r="G124" t="s">
        <v>180</v>
      </c>
      <c r="H124" t="s">
        <v>19</v>
      </c>
      <c r="I124" t="s">
        <v>187</v>
      </c>
      <c r="J124">
        <v>18</v>
      </c>
      <c r="K124">
        <v>99295</v>
      </c>
      <c r="L124">
        <v>17873.099999999999</v>
      </c>
      <c r="O124">
        <v>0</v>
      </c>
      <c r="P124" t="s">
        <v>21</v>
      </c>
      <c r="Q124" t="s">
        <v>179</v>
      </c>
    </row>
    <row r="125" spans="1:17" x14ac:dyDescent="0.25">
      <c r="A125" t="str">
        <f t="shared" si="1"/>
        <v>072019</v>
      </c>
      <c r="B125" t="s">
        <v>310</v>
      </c>
      <c r="C125" t="s">
        <v>33</v>
      </c>
      <c r="D125">
        <v>127286.6</v>
      </c>
      <c r="E125" t="s">
        <v>16</v>
      </c>
      <c r="F125" t="s">
        <v>34</v>
      </c>
      <c r="G125" t="s">
        <v>180</v>
      </c>
      <c r="H125" t="s">
        <v>19</v>
      </c>
      <c r="I125" t="s">
        <v>188</v>
      </c>
      <c r="J125">
        <v>18</v>
      </c>
      <c r="K125">
        <v>107870</v>
      </c>
      <c r="L125">
        <v>19416.599999999999</v>
      </c>
      <c r="O125">
        <v>0</v>
      </c>
      <c r="P125" t="s">
        <v>21</v>
      </c>
      <c r="Q125" t="s">
        <v>179</v>
      </c>
    </row>
    <row r="126" spans="1:17" x14ac:dyDescent="0.25">
      <c r="A126" t="str">
        <f t="shared" si="1"/>
        <v>072019</v>
      </c>
      <c r="B126" t="s">
        <v>310</v>
      </c>
      <c r="C126" t="s">
        <v>33</v>
      </c>
      <c r="D126">
        <v>124106.5</v>
      </c>
      <c r="E126" t="s">
        <v>16</v>
      </c>
      <c r="F126" t="s">
        <v>34</v>
      </c>
      <c r="G126" t="s">
        <v>182</v>
      </c>
      <c r="H126" t="s">
        <v>19</v>
      </c>
      <c r="I126" t="s">
        <v>189</v>
      </c>
      <c r="J126">
        <v>18</v>
      </c>
      <c r="K126">
        <v>105175</v>
      </c>
      <c r="L126">
        <v>18931.5</v>
      </c>
      <c r="O126">
        <v>0</v>
      </c>
      <c r="P126" t="s">
        <v>21</v>
      </c>
      <c r="Q126" t="s">
        <v>179</v>
      </c>
    </row>
    <row r="127" spans="1:17" x14ac:dyDescent="0.25">
      <c r="A127" t="str">
        <f t="shared" si="1"/>
        <v>072019</v>
      </c>
      <c r="B127" t="s">
        <v>310</v>
      </c>
      <c r="C127" t="s">
        <v>33</v>
      </c>
      <c r="D127">
        <v>100028.6</v>
      </c>
      <c r="E127" t="s">
        <v>16</v>
      </c>
      <c r="F127" t="s">
        <v>34</v>
      </c>
      <c r="G127" t="s">
        <v>177</v>
      </c>
      <c r="H127" t="s">
        <v>19</v>
      </c>
      <c r="I127" t="s">
        <v>190</v>
      </c>
      <c r="J127">
        <v>18</v>
      </c>
      <c r="K127">
        <v>84770</v>
      </c>
      <c r="L127">
        <v>15258.6</v>
      </c>
      <c r="O127">
        <v>0</v>
      </c>
      <c r="P127" t="s">
        <v>21</v>
      </c>
      <c r="Q127" t="s">
        <v>179</v>
      </c>
    </row>
    <row r="128" spans="1:17" x14ac:dyDescent="0.25">
      <c r="A128" t="str">
        <f t="shared" si="1"/>
        <v>112019</v>
      </c>
      <c r="B128" t="s">
        <v>311</v>
      </c>
      <c r="C128" t="s">
        <v>33</v>
      </c>
      <c r="D128">
        <v>-1845.82</v>
      </c>
      <c r="F128" t="s">
        <v>34</v>
      </c>
      <c r="G128" t="s">
        <v>57</v>
      </c>
      <c r="I128" t="s">
        <v>88</v>
      </c>
      <c r="J128">
        <v>18</v>
      </c>
      <c r="K128">
        <v>-1564.25</v>
      </c>
      <c r="L128">
        <v>-281.57</v>
      </c>
      <c r="O128">
        <v>0</v>
      </c>
      <c r="P128" t="s">
        <v>21</v>
      </c>
      <c r="Q128" t="s">
        <v>206</v>
      </c>
    </row>
    <row r="129" spans="1:17" x14ac:dyDescent="0.25">
      <c r="A129" t="str">
        <f t="shared" si="1"/>
        <v>112019</v>
      </c>
      <c r="B129" t="s">
        <v>311</v>
      </c>
      <c r="C129" t="s">
        <v>33</v>
      </c>
      <c r="D129">
        <v>-1763.51</v>
      </c>
      <c r="F129" t="s">
        <v>34</v>
      </c>
      <c r="G129" t="s">
        <v>57</v>
      </c>
      <c r="I129" t="s">
        <v>47</v>
      </c>
      <c r="J129">
        <v>18</v>
      </c>
      <c r="K129">
        <v>-1494.5</v>
      </c>
      <c r="L129">
        <v>-269.01</v>
      </c>
      <c r="O129">
        <v>0</v>
      </c>
      <c r="P129" t="s">
        <v>21</v>
      </c>
      <c r="Q129" t="s">
        <v>206</v>
      </c>
    </row>
    <row r="130" spans="1:17" x14ac:dyDescent="0.25">
      <c r="A130" t="str">
        <f t="shared" si="1"/>
        <v>122019</v>
      </c>
      <c r="B130" t="s">
        <v>311</v>
      </c>
      <c r="C130" t="s">
        <v>33</v>
      </c>
      <c r="D130">
        <v>-696.5</v>
      </c>
      <c r="F130" t="s">
        <v>34</v>
      </c>
      <c r="G130" t="s">
        <v>209</v>
      </c>
      <c r="I130" t="s">
        <v>39</v>
      </c>
      <c r="J130">
        <v>18</v>
      </c>
      <c r="K130">
        <v>-590.25</v>
      </c>
      <c r="L130">
        <v>-106.25</v>
      </c>
      <c r="O130">
        <v>0</v>
      </c>
      <c r="P130" t="s">
        <v>21</v>
      </c>
      <c r="Q130" t="s">
        <v>206</v>
      </c>
    </row>
    <row r="131" spans="1:17" x14ac:dyDescent="0.25">
      <c r="A131" t="str">
        <f t="shared" ref="A131:A191" si="2">TEXT(G131,"MMYYYY")</f>
        <v>112019</v>
      </c>
      <c r="B131" t="s">
        <v>311</v>
      </c>
      <c r="C131" t="s">
        <v>33</v>
      </c>
      <c r="D131">
        <v>-820.1</v>
      </c>
      <c r="F131" t="s">
        <v>34</v>
      </c>
      <c r="G131" t="s">
        <v>51</v>
      </c>
      <c r="I131" t="s">
        <v>50</v>
      </c>
      <c r="J131">
        <v>18</v>
      </c>
      <c r="K131">
        <v>-695</v>
      </c>
      <c r="L131">
        <v>-125.1</v>
      </c>
      <c r="O131">
        <v>0</v>
      </c>
      <c r="P131" t="s">
        <v>21</v>
      </c>
      <c r="Q131" t="s">
        <v>206</v>
      </c>
    </row>
    <row r="132" spans="1:17" x14ac:dyDescent="0.25">
      <c r="A132" t="str">
        <f t="shared" si="2"/>
        <v>112019</v>
      </c>
      <c r="B132" t="s">
        <v>311</v>
      </c>
      <c r="C132" t="s">
        <v>33</v>
      </c>
      <c r="D132">
        <v>-901.82</v>
      </c>
      <c r="F132" t="s">
        <v>34</v>
      </c>
      <c r="G132" t="s">
        <v>82</v>
      </c>
      <c r="I132" t="s">
        <v>66</v>
      </c>
      <c r="J132">
        <v>18</v>
      </c>
      <c r="K132">
        <v>-764.25</v>
      </c>
      <c r="L132">
        <v>-137.57</v>
      </c>
      <c r="O132">
        <v>0</v>
      </c>
      <c r="P132" t="s">
        <v>21</v>
      </c>
      <c r="Q132" t="s">
        <v>206</v>
      </c>
    </row>
    <row r="133" spans="1:17" x14ac:dyDescent="0.25">
      <c r="A133" t="str">
        <f t="shared" si="2"/>
        <v>112019</v>
      </c>
      <c r="B133" t="s">
        <v>311</v>
      </c>
      <c r="C133" t="s">
        <v>33</v>
      </c>
      <c r="D133">
        <v>-1353.46</v>
      </c>
      <c r="F133" t="s">
        <v>34</v>
      </c>
      <c r="G133" t="s">
        <v>213</v>
      </c>
      <c r="I133" t="s">
        <v>75</v>
      </c>
      <c r="J133">
        <v>18</v>
      </c>
      <c r="K133">
        <v>-1147</v>
      </c>
      <c r="L133">
        <v>-206.46</v>
      </c>
      <c r="O133">
        <v>0</v>
      </c>
      <c r="P133" t="s">
        <v>21</v>
      </c>
      <c r="Q133" t="s">
        <v>206</v>
      </c>
    </row>
    <row r="134" spans="1:17" x14ac:dyDescent="0.25">
      <c r="A134" t="str">
        <f t="shared" si="2"/>
        <v>122019</v>
      </c>
      <c r="B134" t="s">
        <v>311</v>
      </c>
      <c r="C134" t="s">
        <v>33</v>
      </c>
      <c r="D134">
        <v>-820.69</v>
      </c>
      <c r="F134" t="s">
        <v>34</v>
      </c>
      <c r="G134" t="s">
        <v>209</v>
      </c>
      <c r="I134" t="s">
        <v>40</v>
      </c>
      <c r="J134">
        <v>18</v>
      </c>
      <c r="K134">
        <v>-695.5</v>
      </c>
      <c r="L134">
        <v>-125.19</v>
      </c>
      <c r="O134">
        <v>0</v>
      </c>
      <c r="P134" t="s">
        <v>21</v>
      </c>
      <c r="Q134" t="s">
        <v>206</v>
      </c>
    </row>
    <row r="135" spans="1:17" x14ac:dyDescent="0.25">
      <c r="A135" t="str">
        <f t="shared" si="2"/>
        <v>112019</v>
      </c>
      <c r="B135" t="s">
        <v>311</v>
      </c>
      <c r="C135" t="s">
        <v>33</v>
      </c>
      <c r="D135">
        <v>-697.09</v>
      </c>
      <c r="F135" t="s">
        <v>34</v>
      </c>
      <c r="G135" t="s">
        <v>51</v>
      </c>
      <c r="I135" t="s">
        <v>67</v>
      </c>
      <c r="J135">
        <v>18</v>
      </c>
      <c r="K135">
        <v>-590.75</v>
      </c>
      <c r="L135">
        <v>-106.34</v>
      </c>
      <c r="O135">
        <v>0</v>
      </c>
      <c r="P135" t="s">
        <v>21</v>
      </c>
      <c r="Q135" t="s">
        <v>206</v>
      </c>
    </row>
    <row r="136" spans="1:17" x14ac:dyDescent="0.25">
      <c r="A136" t="str">
        <f t="shared" si="2"/>
        <v>112019</v>
      </c>
      <c r="B136" t="s">
        <v>311</v>
      </c>
      <c r="C136" t="s">
        <v>33</v>
      </c>
      <c r="D136">
        <v>-1680.91</v>
      </c>
      <c r="F136" t="s">
        <v>34</v>
      </c>
      <c r="G136" t="s">
        <v>82</v>
      </c>
      <c r="I136" t="s">
        <v>69</v>
      </c>
      <c r="J136">
        <v>18</v>
      </c>
      <c r="K136">
        <v>-1424.5</v>
      </c>
      <c r="L136">
        <v>-256.41000000000003</v>
      </c>
      <c r="O136">
        <v>0</v>
      </c>
      <c r="P136" t="s">
        <v>21</v>
      </c>
      <c r="Q136" t="s">
        <v>206</v>
      </c>
    </row>
    <row r="137" spans="1:17" x14ac:dyDescent="0.25">
      <c r="A137" t="str">
        <f t="shared" si="2"/>
        <v>112019</v>
      </c>
      <c r="B137" t="s">
        <v>311</v>
      </c>
      <c r="C137" t="s">
        <v>33</v>
      </c>
      <c r="D137">
        <v>-533.66</v>
      </c>
      <c r="F137" t="s">
        <v>34</v>
      </c>
      <c r="G137" t="s">
        <v>48</v>
      </c>
      <c r="I137" t="s">
        <v>94</v>
      </c>
      <c r="J137">
        <v>18</v>
      </c>
      <c r="K137">
        <v>-452.25</v>
      </c>
      <c r="L137">
        <v>-81.41</v>
      </c>
      <c r="O137">
        <v>0</v>
      </c>
      <c r="P137" t="s">
        <v>21</v>
      </c>
      <c r="Q137" t="s">
        <v>206</v>
      </c>
    </row>
    <row r="138" spans="1:17" x14ac:dyDescent="0.25">
      <c r="A138" t="str">
        <f t="shared" si="2"/>
        <v>112019</v>
      </c>
      <c r="B138" t="s">
        <v>311</v>
      </c>
      <c r="C138" t="s">
        <v>33</v>
      </c>
      <c r="D138">
        <v>-1107.1400000000001</v>
      </c>
      <c r="F138" t="s">
        <v>34</v>
      </c>
      <c r="G138" t="s">
        <v>82</v>
      </c>
      <c r="I138" t="s">
        <v>97</v>
      </c>
      <c r="J138">
        <v>18</v>
      </c>
      <c r="K138">
        <v>-938.25</v>
      </c>
      <c r="L138">
        <v>-168.89</v>
      </c>
      <c r="O138">
        <v>0</v>
      </c>
      <c r="P138" t="s">
        <v>21</v>
      </c>
      <c r="Q138" t="s">
        <v>206</v>
      </c>
    </row>
    <row r="139" spans="1:17" x14ac:dyDescent="0.25">
      <c r="A139" t="str">
        <f t="shared" si="2"/>
        <v>112019</v>
      </c>
      <c r="B139" t="s">
        <v>311</v>
      </c>
      <c r="C139" t="s">
        <v>33</v>
      </c>
      <c r="D139">
        <v>-1681.21</v>
      </c>
      <c r="F139" t="s">
        <v>34</v>
      </c>
      <c r="G139" t="s">
        <v>57</v>
      </c>
      <c r="I139" t="s">
        <v>68</v>
      </c>
      <c r="J139">
        <v>18</v>
      </c>
      <c r="K139">
        <v>-1424.75</v>
      </c>
      <c r="L139">
        <v>-256.45999999999998</v>
      </c>
      <c r="O139">
        <v>0</v>
      </c>
      <c r="P139" t="s">
        <v>21</v>
      </c>
      <c r="Q139" t="s">
        <v>206</v>
      </c>
    </row>
    <row r="140" spans="1:17" x14ac:dyDescent="0.25">
      <c r="A140" t="str">
        <f t="shared" si="2"/>
        <v>112019</v>
      </c>
      <c r="B140" t="s">
        <v>311</v>
      </c>
      <c r="C140" t="s">
        <v>33</v>
      </c>
      <c r="D140">
        <v>-902.11</v>
      </c>
      <c r="F140" t="s">
        <v>34</v>
      </c>
      <c r="G140" t="s">
        <v>51</v>
      </c>
      <c r="I140" t="s">
        <v>78</v>
      </c>
      <c r="J140">
        <v>18</v>
      </c>
      <c r="K140">
        <v>-764.5</v>
      </c>
      <c r="L140">
        <v>-137.61000000000001</v>
      </c>
      <c r="O140">
        <v>0</v>
      </c>
      <c r="P140" t="s">
        <v>21</v>
      </c>
      <c r="Q140" t="s">
        <v>206</v>
      </c>
    </row>
    <row r="141" spans="1:17" x14ac:dyDescent="0.25">
      <c r="A141" t="str">
        <f t="shared" si="2"/>
        <v>112019</v>
      </c>
      <c r="B141" t="s">
        <v>311</v>
      </c>
      <c r="C141" t="s">
        <v>33</v>
      </c>
      <c r="D141">
        <v>-573.48</v>
      </c>
      <c r="F141" t="s">
        <v>34</v>
      </c>
      <c r="G141" t="s">
        <v>48</v>
      </c>
      <c r="I141" t="s">
        <v>52</v>
      </c>
      <c r="J141">
        <v>18</v>
      </c>
      <c r="K141">
        <v>-486</v>
      </c>
      <c r="L141">
        <v>-87.48</v>
      </c>
      <c r="O141">
        <v>0</v>
      </c>
      <c r="P141" t="s">
        <v>21</v>
      </c>
      <c r="Q141" t="s">
        <v>206</v>
      </c>
    </row>
    <row r="142" spans="1:17" x14ac:dyDescent="0.25">
      <c r="A142" t="str">
        <f t="shared" si="2"/>
        <v>112019</v>
      </c>
      <c r="B142" t="s">
        <v>311</v>
      </c>
      <c r="C142" t="s">
        <v>33</v>
      </c>
      <c r="D142">
        <v>-1066.1300000000001</v>
      </c>
      <c r="F142" t="s">
        <v>34</v>
      </c>
      <c r="G142" t="s">
        <v>82</v>
      </c>
      <c r="I142" t="s">
        <v>59</v>
      </c>
      <c r="J142">
        <v>18</v>
      </c>
      <c r="K142">
        <v>-903.5</v>
      </c>
      <c r="L142">
        <v>-162.63</v>
      </c>
      <c r="O142">
        <v>0</v>
      </c>
      <c r="P142" t="s">
        <v>21</v>
      </c>
      <c r="Q142" t="s">
        <v>206</v>
      </c>
    </row>
    <row r="143" spans="1:17" x14ac:dyDescent="0.25">
      <c r="A143" t="str">
        <f t="shared" si="2"/>
        <v>122019</v>
      </c>
      <c r="B143" t="s">
        <v>311</v>
      </c>
      <c r="C143" t="s">
        <v>33</v>
      </c>
      <c r="D143">
        <v>-148605.96</v>
      </c>
      <c r="F143" t="s">
        <v>34</v>
      </c>
      <c r="G143" t="s">
        <v>209</v>
      </c>
      <c r="I143" t="s">
        <v>36</v>
      </c>
      <c r="J143">
        <v>18</v>
      </c>
      <c r="K143">
        <v>-125937.25</v>
      </c>
      <c r="L143">
        <v>-22668.71</v>
      </c>
      <c r="O143">
        <v>0</v>
      </c>
      <c r="P143" t="s">
        <v>21</v>
      </c>
      <c r="Q143" t="s">
        <v>206</v>
      </c>
    </row>
    <row r="144" spans="1:17" x14ac:dyDescent="0.25">
      <c r="A144" t="str">
        <f t="shared" si="2"/>
        <v>112019</v>
      </c>
      <c r="B144" t="s">
        <v>311</v>
      </c>
      <c r="C144" t="s">
        <v>33</v>
      </c>
      <c r="D144">
        <v>-1353.76</v>
      </c>
      <c r="F144" t="s">
        <v>34</v>
      </c>
      <c r="G144" t="s">
        <v>82</v>
      </c>
      <c r="I144" t="s">
        <v>70</v>
      </c>
      <c r="J144">
        <v>18</v>
      </c>
      <c r="K144">
        <v>-1147.25</v>
      </c>
      <c r="L144">
        <v>-206.51</v>
      </c>
      <c r="O144">
        <v>0</v>
      </c>
      <c r="P144" t="s">
        <v>21</v>
      </c>
      <c r="Q144" t="s">
        <v>206</v>
      </c>
    </row>
    <row r="145" spans="1:17" x14ac:dyDescent="0.25">
      <c r="A145" t="str">
        <f t="shared" si="2"/>
        <v>112019</v>
      </c>
      <c r="B145" t="s">
        <v>311</v>
      </c>
      <c r="C145" t="s">
        <v>33</v>
      </c>
      <c r="D145">
        <v>-1148.1400000000001</v>
      </c>
      <c r="F145" t="s">
        <v>34</v>
      </c>
      <c r="G145" t="s">
        <v>57</v>
      </c>
      <c r="I145" t="s">
        <v>83</v>
      </c>
      <c r="J145">
        <v>18</v>
      </c>
      <c r="K145">
        <v>-973</v>
      </c>
      <c r="L145">
        <v>-175.14</v>
      </c>
      <c r="O145">
        <v>0</v>
      </c>
      <c r="P145" t="s">
        <v>21</v>
      </c>
      <c r="Q145" t="s">
        <v>206</v>
      </c>
    </row>
    <row r="146" spans="1:17" x14ac:dyDescent="0.25">
      <c r="A146" t="str">
        <f t="shared" si="2"/>
        <v>112019</v>
      </c>
      <c r="B146" t="s">
        <v>311</v>
      </c>
      <c r="C146" t="s">
        <v>33</v>
      </c>
      <c r="D146">
        <v>-1025.1300000000001</v>
      </c>
      <c r="F146" t="s">
        <v>34</v>
      </c>
      <c r="G146" t="s">
        <v>51</v>
      </c>
      <c r="I146" t="s">
        <v>79</v>
      </c>
      <c r="J146">
        <v>18</v>
      </c>
      <c r="K146">
        <v>-868.75</v>
      </c>
      <c r="L146">
        <v>-156.38</v>
      </c>
      <c r="O146">
        <v>0</v>
      </c>
      <c r="P146" t="s">
        <v>21</v>
      </c>
      <c r="Q146" t="s">
        <v>206</v>
      </c>
    </row>
    <row r="147" spans="1:17" x14ac:dyDescent="0.25">
      <c r="A147" t="str">
        <f t="shared" si="2"/>
        <v>112019</v>
      </c>
      <c r="B147" t="s">
        <v>311</v>
      </c>
      <c r="C147" t="s">
        <v>33</v>
      </c>
      <c r="D147">
        <v>-1558.49</v>
      </c>
      <c r="F147" t="s">
        <v>34</v>
      </c>
      <c r="G147" t="s">
        <v>51</v>
      </c>
      <c r="I147" t="s">
        <v>87</v>
      </c>
      <c r="J147">
        <v>18</v>
      </c>
      <c r="K147">
        <v>-1320.75</v>
      </c>
      <c r="L147">
        <v>-237.74</v>
      </c>
      <c r="O147">
        <v>0</v>
      </c>
      <c r="P147" t="s">
        <v>21</v>
      </c>
      <c r="Q147" t="s">
        <v>206</v>
      </c>
    </row>
    <row r="148" spans="1:17" x14ac:dyDescent="0.25">
      <c r="A148" t="str">
        <f t="shared" si="2"/>
        <v>112019</v>
      </c>
      <c r="B148" t="s">
        <v>311</v>
      </c>
      <c r="C148" t="s">
        <v>33</v>
      </c>
      <c r="D148">
        <v>-1230.45</v>
      </c>
      <c r="F148" t="s">
        <v>34</v>
      </c>
      <c r="G148" t="s">
        <v>57</v>
      </c>
      <c r="I148" t="s">
        <v>53</v>
      </c>
      <c r="J148">
        <v>18</v>
      </c>
      <c r="K148">
        <v>-1042.75</v>
      </c>
      <c r="L148">
        <v>-187.7</v>
      </c>
      <c r="O148">
        <v>0</v>
      </c>
      <c r="P148" t="s">
        <v>21</v>
      </c>
      <c r="Q148" t="s">
        <v>206</v>
      </c>
    </row>
    <row r="149" spans="1:17" x14ac:dyDescent="0.25">
      <c r="A149" t="str">
        <f t="shared" si="2"/>
        <v>112019</v>
      </c>
      <c r="B149" t="s">
        <v>311</v>
      </c>
      <c r="C149" t="s">
        <v>33</v>
      </c>
      <c r="D149">
        <v>-119807</v>
      </c>
      <c r="F149" t="s">
        <v>34</v>
      </c>
      <c r="G149" t="s">
        <v>43</v>
      </c>
      <c r="I149" t="s">
        <v>123</v>
      </c>
      <c r="J149">
        <v>18</v>
      </c>
      <c r="K149">
        <v>-101531</v>
      </c>
      <c r="L149">
        <v>-18275.580000000002</v>
      </c>
      <c r="O149">
        <v>0</v>
      </c>
      <c r="P149" t="s">
        <v>21</v>
      </c>
      <c r="Q149" t="s">
        <v>45</v>
      </c>
    </row>
    <row r="150" spans="1:17" x14ac:dyDescent="0.25">
      <c r="A150" t="str">
        <f t="shared" si="2"/>
        <v>102019</v>
      </c>
      <c r="B150" t="s">
        <v>311</v>
      </c>
      <c r="C150" t="s">
        <v>33</v>
      </c>
      <c r="D150">
        <v>-1230.1500000000001</v>
      </c>
      <c r="F150" t="s">
        <v>34</v>
      </c>
      <c r="G150" t="s">
        <v>231</v>
      </c>
      <c r="I150" t="s">
        <v>118</v>
      </c>
      <c r="J150">
        <v>18</v>
      </c>
      <c r="K150">
        <v>-1042.5</v>
      </c>
      <c r="L150">
        <v>-187.65</v>
      </c>
      <c r="O150">
        <v>0</v>
      </c>
      <c r="P150" t="s">
        <v>21</v>
      </c>
      <c r="Q150" t="s">
        <v>45</v>
      </c>
    </row>
    <row r="151" spans="1:17" x14ac:dyDescent="0.25">
      <c r="A151" t="str">
        <f t="shared" si="2"/>
        <v>102019</v>
      </c>
      <c r="B151" t="s">
        <v>311</v>
      </c>
      <c r="C151" t="s">
        <v>33</v>
      </c>
      <c r="D151">
        <v>-123.13</v>
      </c>
      <c r="F151" t="s">
        <v>34</v>
      </c>
      <c r="G151" t="s">
        <v>233</v>
      </c>
      <c r="I151" t="s">
        <v>106</v>
      </c>
      <c r="J151">
        <v>18</v>
      </c>
      <c r="K151">
        <v>-104.35</v>
      </c>
      <c r="L151">
        <v>-18.78</v>
      </c>
      <c r="O151">
        <v>0</v>
      </c>
      <c r="P151" t="s">
        <v>21</v>
      </c>
      <c r="Q151" t="s">
        <v>45</v>
      </c>
    </row>
    <row r="152" spans="1:17" x14ac:dyDescent="0.25">
      <c r="A152" t="str">
        <f t="shared" si="2"/>
        <v>102019</v>
      </c>
      <c r="B152" t="s">
        <v>311</v>
      </c>
      <c r="C152" t="s">
        <v>33</v>
      </c>
      <c r="D152">
        <v>-1148.1400000000001</v>
      </c>
      <c r="F152" t="s">
        <v>34</v>
      </c>
      <c r="G152" t="s">
        <v>233</v>
      </c>
      <c r="I152" t="s">
        <v>109</v>
      </c>
      <c r="J152">
        <v>18</v>
      </c>
      <c r="K152">
        <v>-973</v>
      </c>
      <c r="L152">
        <v>-175.14</v>
      </c>
      <c r="O152">
        <v>0</v>
      </c>
      <c r="P152" t="s">
        <v>21</v>
      </c>
      <c r="Q152" t="s">
        <v>45</v>
      </c>
    </row>
    <row r="153" spans="1:17" x14ac:dyDescent="0.25">
      <c r="A153" t="str">
        <f t="shared" si="2"/>
        <v>102019</v>
      </c>
      <c r="B153" t="s">
        <v>311</v>
      </c>
      <c r="C153" t="s">
        <v>33</v>
      </c>
      <c r="D153">
        <v>-3772.17</v>
      </c>
      <c r="F153" t="s">
        <v>34</v>
      </c>
      <c r="G153" t="s">
        <v>236</v>
      </c>
      <c r="I153" t="s">
        <v>102</v>
      </c>
      <c r="J153">
        <v>18</v>
      </c>
      <c r="K153">
        <v>-3196.75</v>
      </c>
      <c r="L153">
        <v>-575.41999999999996</v>
      </c>
      <c r="O153">
        <v>0</v>
      </c>
      <c r="P153" t="s">
        <v>21</v>
      </c>
      <c r="Q153" t="s">
        <v>45</v>
      </c>
    </row>
    <row r="154" spans="1:17" x14ac:dyDescent="0.25">
      <c r="A154" t="str">
        <f t="shared" si="2"/>
        <v>102019</v>
      </c>
      <c r="B154" t="s">
        <v>311</v>
      </c>
      <c r="C154" t="s">
        <v>33</v>
      </c>
      <c r="D154">
        <v>-1517.19</v>
      </c>
      <c r="F154" t="s">
        <v>34</v>
      </c>
      <c r="G154" t="s">
        <v>236</v>
      </c>
      <c r="I154" t="s">
        <v>101</v>
      </c>
      <c r="J154">
        <v>18</v>
      </c>
      <c r="K154">
        <v>-1285.75</v>
      </c>
      <c r="L154">
        <v>-231.44</v>
      </c>
      <c r="O154">
        <v>0</v>
      </c>
      <c r="P154" t="s">
        <v>21</v>
      </c>
      <c r="Q154" t="s">
        <v>45</v>
      </c>
    </row>
    <row r="155" spans="1:17" x14ac:dyDescent="0.25">
      <c r="A155" t="str">
        <f t="shared" si="2"/>
        <v>102019</v>
      </c>
      <c r="B155" t="s">
        <v>311</v>
      </c>
      <c r="C155" t="s">
        <v>33</v>
      </c>
      <c r="D155">
        <v>-943.12</v>
      </c>
      <c r="F155" t="s">
        <v>34</v>
      </c>
      <c r="G155" t="s">
        <v>233</v>
      </c>
      <c r="I155" t="s">
        <v>107</v>
      </c>
      <c r="J155">
        <v>18</v>
      </c>
      <c r="K155">
        <v>-799.25</v>
      </c>
      <c r="L155">
        <v>-143.87</v>
      </c>
      <c r="O155">
        <v>0</v>
      </c>
      <c r="P155" t="s">
        <v>21</v>
      </c>
      <c r="Q155" t="s">
        <v>45</v>
      </c>
    </row>
    <row r="156" spans="1:17" x14ac:dyDescent="0.25">
      <c r="A156" t="str">
        <f t="shared" si="2"/>
        <v>102019</v>
      </c>
      <c r="B156" t="s">
        <v>311</v>
      </c>
      <c r="C156" t="s">
        <v>33</v>
      </c>
      <c r="D156">
        <v>-1844.93</v>
      </c>
      <c r="F156" t="s">
        <v>34</v>
      </c>
      <c r="G156" t="s">
        <v>236</v>
      </c>
      <c r="I156" t="s">
        <v>124</v>
      </c>
      <c r="J156">
        <v>18</v>
      </c>
      <c r="K156">
        <v>-1563.5</v>
      </c>
      <c r="L156">
        <v>-281.43</v>
      </c>
      <c r="O156">
        <v>0</v>
      </c>
      <c r="P156" t="s">
        <v>21</v>
      </c>
      <c r="Q156" t="s">
        <v>45</v>
      </c>
    </row>
    <row r="157" spans="1:17" x14ac:dyDescent="0.25">
      <c r="A157" t="str">
        <f t="shared" si="2"/>
        <v>082019</v>
      </c>
      <c r="B157" t="s">
        <v>311</v>
      </c>
      <c r="C157" t="s">
        <v>33</v>
      </c>
      <c r="D157">
        <v>-702.1</v>
      </c>
      <c r="F157" t="s">
        <v>34</v>
      </c>
      <c r="G157" t="s">
        <v>241</v>
      </c>
      <c r="I157" t="s">
        <v>168</v>
      </c>
      <c r="J157">
        <v>18</v>
      </c>
      <c r="K157">
        <v>-595</v>
      </c>
      <c r="L157">
        <v>-107.1</v>
      </c>
      <c r="O157">
        <v>0</v>
      </c>
      <c r="P157" t="s">
        <v>21</v>
      </c>
      <c r="Q157" t="s">
        <v>100</v>
      </c>
    </row>
    <row r="158" spans="1:17" x14ac:dyDescent="0.25">
      <c r="A158" t="str">
        <f t="shared" si="2"/>
        <v>082019</v>
      </c>
      <c r="B158" t="s">
        <v>311</v>
      </c>
      <c r="C158" t="s">
        <v>33</v>
      </c>
      <c r="D158">
        <v>-1032.5</v>
      </c>
      <c r="F158" t="s">
        <v>34</v>
      </c>
      <c r="G158" t="s">
        <v>243</v>
      </c>
      <c r="I158" t="s">
        <v>158</v>
      </c>
      <c r="J158">
        <v>18</v>
      </c>
      <c r="K158">
        <v>-875</v>
      </c>
      <c r="L158">
        <v>-157.5</v>
      </c>
      <c r="O158">
        <v>0</v>
      </c>
      <c r="P158" t="s">
        <v>21</v>
      </c>
      <c r="Q158" t="s">
        <v>100</v>
      </c>
    </row>
    <row r="159" spans="1:17" x14ac:dyDescent="0.25">
      <c r="A159" t="str">
        <f t="shared" si="2"/>
        <v>092019</v>
      </c>
      <c r="B159" t="s">
        <v>311</v>
      </c>
      <c r="C159" t="s">
        <v>33</v>
      </c>
      <c r="D159">
        <v>-861.4</v>
      </c>
      <c r="F159" t="s">
        <v>34</v>
      </c>
      <c r="G159" t="s">
        <v>116</v>
      </c>
      <c r="I159" t="s">
        <v>130</v>
      </c>
      <c r="J159">
        <v>18</v>
      </c>
      <c r="K159">
        <v>-730</v>
      </c>
      <c r="L159">
        <v>-131.4</v>
      </c>
      <c r="O159">
        <v>0</v>
      </c>
      <c r="P159" t="s">
        <v>21</v>
      </c>
      <c r="Q159" t="s">
        <v>100</v>
      </c>
    </row>
    <row r="160" spans="1:17" x14ac:dyDescent="0.25">
      <c r="A160" t="str">
        <f t="shared" si="2"/>
        <v>082019</v>
      </c>
      <c r="B160" t="s">
        <v>311</v>
      </c>
      <c r="C160" t="s">
        <v>33</v>
      </c>
      <c r="D160">
        <v>-1197.7</v>
      </c>
      <c r="F160" t="s">
        <v>34</v>
      </c>
      <c r="G160" t="s">
        <v>243</v>
      </c>
      <c r="I160" t="s">
        <v>148</v>
      </c>
      <c r="J160">
        <v>18</v>
      </c>
      <c r="K160">
        <v>-1015</v>
      </c>
      <c r="L160">
        <v>-182.7</v>
      </c>
      <c r="O160">
        <v>0</v>
      </c>
      <c r="P160" t="s">
        <v>21</v>
      </c>
      <c r="Q160" t="s">
        <v>100</v>
      </c>
    </row>
    <row r="161" spans="1:17" x14ac:dyDescent="0.25">
      <c r="A161" t="str">
        <f t="shared" si="2"/>
        <v>082019</v>
      </c>
      <c r="B161" t="s">
        <v>311</v>
      </c>
      <c r="C161" t="s">
        <v>33</v>
      </c>
      <c r="D161">
        <v>-1115.0999999999999</v>
      </c>
      <c r="F161" t="s">
        <v>34</v>
      </c>
      <c r="G161" t="s">
        <v>151</v>
      </c>
      <c r="I161" t="s">
        <v>181</v>
      </c>
      <c r="J161">
        <v>18</v>
      </c>
      <c r="K161">
        <v>-945</v>
      </c>
      <c r="L161">
        <v>-170.1</v>
      </c>
      <c r="O161">
        <v>0</v>
      </c>
      <c r="P161" t="s">
        <v>21</v>
      </c>
      <c r="Q161" t="s">
        <v>100</v>
      </c>
    </row>
    <row r="162" spans="1:17" x14ac:dyDescent="0.25">
      <c r="A162" t="str">
        <f t="shared" si="2"/>
        <v>082019</v>
      </c>
      <c r="B162" t="s">
        <v>311</v>
      </c>
      <c r="C162" t="s">
        <v>33</v>
      </c>
      <c r="D162">
        <v>-1569.4</v>
      </c>
      <c r="F162" t="s">
        <v>34</v>
      </c>
      <c r="G162" t="s">
        <v>243</v>
      </c>
      <c r="I162" t="s">
        <v>167</v>
      </c>
      <c r="J162">
        <v>18</v>
      </c>
      <c r="K162">
        <v>-1330</v>
      </c>
      <c r="L162">
        <v>-239.4</v>
      </c>
      <c r="O162">
        <v>0</v>
      </c>
      <c r="P162" t="s">
        <v>21</v>
      </c>
      <c r="Q162" t="s">
        <v>100</v>
      </c>
    </row>
    <row r="163" spans="1:17" x14ac:dyDescent="0.25">
      <c r="A163" t="str">
        <f t="shared" si="2"/>
        <v>092019</v>
      </c>
      <c r="B163" t="s">
        <v>311</v>
      </c>
      <c r="C163" t="s">
        <v>33</v>
      </c>
      <c r="D163">
        <v>-738.68</v>
      </c>
      <c r="F163" t="s">
        <v>34</v>
      </c>
      <c r="G163" t="s">
        <v>116</v>
      </c>
      <c r="I163" t="s">
        <v>131</v>
      </c>
      <c r="J163">
        <v>18</v>
      </c>
      <c r="K163">
        <v>-626</v>
      </c>
      <c r="L163">
        <v>-112.68</v>
      </c>
      <c r="O163">
        <v>0</v>
      </c>
      <c r="P163" t="s">
        <v>21</v>
      </c>
      <c r="Q163" t="s">
        <v>100</v>
      </c>
    </row>
    <row r="164" spans="1:17" x14ac:dyDescent="0.25">
      <c r="A164" t="str">
        <f t="shared" si="2"/>
        <v>082019</v>
      </c>
      <c r="B164" t="s">
        <v>311</v>
      </c>
      <c r="C164" t="s">
        <v>33</v>
      </c>
      <c r="D164">
        <v>-619.5</v>
      </c>
      <c r="F164" t="s">
        <v>34</v>
      </c>
      <c r="G164" t="s">
        <v>147</v>
      </c>
      <c r="I164" t="s">
        <v>187</v>
      </c>
      <c r="J164">
        <v>18</v>
      </c>
      <c r="K164">
        <v>-525</v>
      </c>
      <c r="L164">
        <v>-94.5</v>
      </c>
      <c r="O164">
        <v>0</v>
      </c>
      <c r="P164" t="s">
        <v>21</v>
      </c>
      <c r="Q164" t="s">
        <v>100</v>
      </c>
    </row>
    <row r="165" spans="1:17" x14ac:dyDescent="0.25">
      <c r="A165" t="str">
        <f t="shared" si="2"/>
        <v>092019</v>
      </c>
      <c r="B165" t="s">
        <v>311</v>
      </c>
      <c r="C165" t="s">
        <v>33</v>
      </c>
      <c r="D165">
        <v>-1845.82</v>
      </c>
      <c r="F165" t="s">
        <v>34</v>
      </c>
      <c r="G165" t="s">
        <v>116</v>
      </c>
      <c r="I165" t="s">
        <v>137</v>
      </c>
      <c r="J165">
        <v>18</v>
      </c>
      <c r="K165">
        <v>-1564.25</v>
      </c>
      <c r="L165">
        <v>-281.57</v>
      </c>
      <c r="O165">
        <v>0</v>
      </c>
      <c r="P165" t="s">
        <v>21</v>
      </c>
      <c r="Q165" t="s">
        <v>100</v>
      </c>
    </row>
    <row r="166" spans="1:17" x14ac:dyDescent="0.25">
      <c r="A166" t="str">
        <f t="shared" si="2"/>
        <v>082019</v>
      </c>
      <c r="B166" t="s">
        <v>311</v>
      </c>
      <c r="C166" t="s">
        <v>33</v>
      </c>
      <c r="D166">
        <v>-619.5</v>
      </c>
      <c r="F166" t="s">
        <v>34</v>
      </c>
      <c r="G166" t="s">
        <v>147</v>
      </c>
      <c r="I166" t="s">
        <v>185</v>
      </c>
      <c r="J166">
        <v>18</v>
      </c>
      <c r="K166">
        <v>-525</v>
      </c>
      <c r="L166">
        <v>-94.5</v>
      </c>
      <c r="O166">
        <v>0</v>
      </c>
      <c r="P166" t="s">
        <v>21</v>
      </c>
      <c r="Q166" t="s">
        <v>100</v>
      </c>
    </row>
    <row r="167" spans="1:17" x14ac:dyDescent="0.25">
      <c r="A167" t="str">
        <f t="shared" si="2"/>
        <v>082019</v>
      </c>
      <c r="B167" t="s">
        <v>311</v>
      </c>
      <c r="C167" t="s">
        <v>33</v>
      </c>
      <c r="D167">
        <v>-1610.7</v>
      </c>
      <c r="F167" t="s">
        <v>34</v>
      </c>
      <c r="G167" t="s">
        <v>243</v>
      </c>
      <c r="I167" t="s">
        <v>163</v>
      </c>
      <c r="J167">
        <v>18</v>
      </c>
      <c r="K167">
        <v>-1365</v>
      </c>
      <c r="L167">
        <v>-245.7</v>
      </c>
      <c r="O167">
        <v>0</v>
      </c>
      <c r="P167" t="s">
        <v>21</v>
      </c>
      <c r="Q167" t="s">
        <v>100</v>
      </c>
    </row>
    <row r="168" spans="1:17" x14ac:dyDescent="0.25">
      <c r="A168" t="str">
        <f t="shared" si="2"/>
        <v>082019</v>
      </c>
      <c r="B168" t="s">
        <v>311</v>
      </c>
      <c r="C168" t="s">
        <v>33</v>
      </c>
      <c r="D168">
        <v>-660.8</v>
      </c>
      <c r="F168" t="s">
        <v>34</v>
      </c>
      <c r="G168" t="s">
        <v>254</v>
      </c>
      <c r="I168" t="s">
        <v>170</v>
      </c>
      <c r="J168">
        <v>18</v>
      </c>
      <c r="K168">
        <v>-560</v>
      </c>
      <c r="L168">
        <v>-100.8</v>
      </c>
      <c r="O168">
        <v>0</v>
      </c>
      <c r="P168" t="s">
        <v>21</v>
      </c>
      <c r="Q168" t="s">
        <v>100</v>
      </c>
    </row>
    <row r="169" spans="1:17" x14ac:dyDescent="0.25">
      <c r="A169" t="str">
        <f t="shared" si="2"/>
        <v>082019</v>
      </c>
      <c r="B169" t="s">
        <v>311</v>
      </c>
      <c r="C169" t="s">
        <v>33</v>
      </c>
      <c r="D169">
        <v>-1073.8</v>
      </c>
      <c r="F169" t="s">
        <v>34</v>
      </c>
      <c r="G169" t="s">
        <v>243</v>
      </c>
      <c r="I169" t="s">
        <v>145</v>
      </c>
      <c r="J169">
        <v>18</v>
      </c>
      <c r="K169">
        <v>-910</v>
      </c>
      <c r="L169">
        <v>-163.80000000000001</v>
      </c>
      <c r="O169">
        <v>0</v>
      </c>
      <c r="P169" t="s">
        <v>21</v>
      </c>
      <c r="Q169" t="s">
        <v>100</v>
      </c>
    </row>
    <row r="170" spans="1:17" x14ac:dyDescent="0.25">
      <c r="A170" t="str">
        <f t="shared" si="2"/>
        <v>082019</v>
      </c>
      <c r="B170" t="s">
        <v>311</v>
      </c>
      <c r="C170" t="s">
        <v>33</v>
      </c>
      <c r="D170">
        <v>-867.3</v>
      </c>
      <c r="F170" t="s">
        <v>34</v>
      </c>
      <c r="G170" t="s">
        <v>254</v>
      </c>
      <c r="I170" t="s">
        <v>172</v>
      </c>
      <c r="J170">
        <v>18</v>
      </c>
      <c r="K170">
        <v>-735</v>
      </c>
      <c r="L170">
        <v>-132.30000000000001</v>
      </c>
      <c r="O170">
        <v>0</v>
      </c>
      <c r="P170" t="s">
        <v>21</v>
      </c>
      <c r="Q170" t="s">
        <v>100</v>
      </c>
    </row>
    <row r="171" spans="1:17" x14ac:dyDescent="0.25">
      <c r="A171" t="str">
        <f t="shared" si="2"/>
        <v>082019</v>
      </c>
      <c r="B171" t="s">
        <v>311</v>
      </c>
      <c r="C171" t="s">
        <v>33</v>
      </c>
      <c r="D171">
        <v>-1445.5</v>
      </c>
      <c r="F171" t="s">
        <v>34</v>
      </c>
      <c r="G171" t="s">
        <v>243</v>
      </c>
      <c r="I171" t="s">
        <v>169</v>
      </c>
      <c r="J171">
        <v>18</v>
      </c>
      <c r="K171">
        <v>-1225</v>
      </c>
      <c r="L171">
        <v>-220.5</v>
      </c>
      <c r="O171">
        <v>0</v>
      </c>
      <c r="P171" t="s">
        <v>21</v>
      </c>
      <c r="Q171" t="s">
        <v>100</v>
      </c>
    </row>
    <row r="172" spans="1:17" x14ac:dyDescent="0.25">
      <c r="A172" t="str">
        <f t="shared" si="2"/>
        <v>082019</v>
      </c>
      <c r="B172" t="s">
        <v>311</v>
      </c>
      <c r="C172" t="s">
        <v>33</v>
      </c>
      <c r="D172">
        <v>-1362.9</v>
      </c>
      <c r="F172" t="s">
        <v>34</v>
      </c>
      <c r="G172" t="s">
        <v>243</v>
      </c>
      <c r="I172" t="s">
        <v>150</v>
      </c>
      <c r="J172">
        <v>18</v>
      </c>
      <c r="K172">
        <v>-1155</v>
      </c>
      <c r="L172">
        <v>-207.9</v>
      </c>
      <c r="O172">
        <v>0</v>
      </c>
      <c r="P172" t="s">
        <v>21</v>
      </c>
      <c r="Q172" t="s">
        <v>100</v>
      </c>
    </row>
    <row r="173" spans="1:17" x14ac:dyDescent="0.25">
      <c r="A173" t="str">
        <f t="shared" si="2"/>
        <v>082019</v>
      </c>
      <c r="B173" t="s">
        <v>311</v>
      </c>
      <c r="C173" t="s">
        <v>33</v>
      </c>
      <c r="D173">
        <v>-1321.6</v>
      </c>
      <c r="F173" t="s">
        <v>34</v>
      </c>
      <c r="G173" t="s">
        <v>254</v>
      </c>
      <c r="I173" t="s">
        <v>149</v>
      </c>
      <c r="J173">
        <v>18</v>
      </c>
      <c r="K173">
        <v>-1120</v>
      </c>
      <c r="L173">
        <v>-201.6</v>
      </c>
      <c r="O173">
        <v>0</v>
      </c>
      <c r="P173" t="s">
        <v>21</v>
      </c>
      <c r="Q173" t="s">
        <v>100</v>
      </c>
    </row>
    <row r="174" spans="1:17" x14ac:dyDescent="0.25">
      <c r="A174" t="str">
        <f t="shared" si="2"/>
        <v>082019</v>
      </c>
      <c r="B174" t="s">
        <v>311</v>
      </c>
      <c r="C174" t="s">
        <v>33</v>
      </c>
      <c r="D174">
        <v>-579.38</v>
      </c>
      <c r="F174" t="s">
        <v>34</v>
      </c>
      <c r="G174" t="s">
        <v>241</v>
      </c>
      <c r="I174" t="s">
        <v>176</v>
      </c>
      <c r="J174">
        <v>18</v>
      </c>
      <c r="K174">
        <v>-491</v>
      </c>
      <c r="L174">
        <v>-88.38</v>
      </c>
      <c r="O174">
        <v>0</v>
      </c>
      <c r="P174" t="s">
        <v>21</v>
      </c>
      <c r="Q174" t="s">
        <v>100</v>
      </c>
    </row>
    <row r="175" spans="1:17" x14ac:dyDescent="0.25">
      <c r="A175" t="str">
        <f t="shared" si="2"/>
        <v>092019</v>
      </c>
      <c r="B175" t="s">
        <v>311</v>
      </c>
      <c r="C175" t="s">
        <v>33</v>
      </c>
      <c r="D175">
        <v>-696.79</v>
      </c>
      <c r="F175" t="s">
        <v>34</v>
      </c>
      <c r="G175" t="s">
        <v>116</v>
      </c>
      <c r="I175" t="s">
        <v>143</v>
      </c>
      <c r="J175">
        <v>18</v>
      </c>
      <c r="K175">
        <v>-590.5</v>
      </c>
      <c r="L175">
        <v>-106.29</v>
      </c>
      <c r="O175">
        <v>0</v>
      </c>
      <c r="P175" t="s">
        <v>21</v>
      </c>
      <c r="Q175" t="s">
        <v>100</v>
      </c>
    </row>
    <row r="176" spans="1:17" x14ac:dyDescent="0.25">
      <c r="A176" t="str">
        <f t="shared" si="2"/>
        <v>082019</v>
      </c>
      <c r="B176" t="s">
        <v>311</v>
      </c>
      <c r="C176" t="s">
        <v>33</v>
      </c>
      <c r="D176">
        <v>-578.20000000000005</v>
      </c>
      <c r="F176" t="s">
        <v>34</v>
      </c>
      <c r="G176" t="s">
        <v>243</v>
      </c>
      <c r="I176" t="s">
        <v>166</v>
      </c>
      <c r="J176">
        <v>18</v>
      </c>
      <c r="K176">
        <v>-490</v>
      </c>
      <c r="L176">
        <v>-88.2</v>
      </c>
      <c r="O176">
        <v>0</v>
      </c>
      <c r="P176" t="s">
        <v>21</v>
      </c>
      <c r="Q176" t="s">
        <v>100</v>
      </c>
    </row>
    <row r="177" spans="1:17" x14ac:dyDescent="0.25">
      <c r="A177" t="str">
        <f t="shared" si="2"/>
        <v>082019</v>
      </c>
      <c r="B177" t="s">
        <v>311</v>
      </c>
      <c r="C177" t="s">
        <v>33</v>
      </c>
      <c r="D177">
        <v>-1197.7</v>
      </c>
      <c r="F177" t="s">
        <v>34</v>
      </c>
      <c r="G177" t="s">
        <v>241</v>
      </c>
      <c r="I177" t="s">
        <v>157</v>
      </c>
      <c r="J177">
        <v>18</v>
      </c>
      <c r="K177">
        <v>-1015</v>
      </c>
      <c r="L177">
        <v>-182.7</v>
      </c>
      <c r="O177">
        <v>0</v>
      </c>
      <c r="P177" t="s">
        <v>21</v>
      </c>
      <c r="Q177" t="s">
        <v>100</v>
      </c>
    </row>
    <row r="178" spans="1:17" x14ac:dyDescent="0.25">
      <c r="A178" t="str">
        <f t="shared" si="2"/>
        <v>082019</v>
      </c>
      <c r="B178" t="s">
        <v>311</v>
      </c>
      <c r="C178" t="s">
        <v>33</v>
      </c>
      <c r="D178">
        <v>-165.2</v>
      </c>
      <c r="F178" t="s">
        <v>34</v>
      </c>
      <c r="G178" t="s">
        <v>243</v>
      </c>
      <c r="I178" t="s">
        <v>160</v>
      </c>
      <c r="J178">
        <v>18</v>
      </c>
      <c r="K178">
        <v>-140</v>
      </c>
      <c r="L178">
        <v>-25.2</v>
      </c>
      <c r="O178">
        <v>0</v>
      </c>
      <c r="P178" t="s">
        <v>21</v>
      </c>
      <c r="Q178" t="s">
        <v>100</v>
      </c>
    </row>
    <row r="179" spans="1:17" x14ac:dyDescent="0.25">
      <c r="A179" t="str">
        <f t="shared" si="2"/>
        <v>082019</v>
      </c>
      <c r="B179" t="s">
        <v>311</v>
      </c>
      <c r="C179" t="s">
        <v>33</v>
      </c>
      <c r="D179">
        <v>-1362.9</v>
      </c>
      <c r="F179" t="s">
        <v>34</v>
      </c>
      <c r="G179" t="s">
        <v>243</v>
      </c>
      <c r="I179" t="s">
        <v>171</v>
      </c>
      <c r="J179">
        <v>18</v>
      </c>
      <c r="K179">
        <v>-1155</v>
      </c>
      <c r="L179">
        <v>-207.9</v>
      </c>
      <c r="O179">
        <v>0</v>
      </c>
      <c r="P179" t="s">
        <v>21</v>
      </c>
      <c r="Q179" t="s">
        <v>100</v>
      </c>
    </row>
    <row r="180" spans="1:17" x14ac:dyDescent="0.25">
      <c r="A180" t="str">
        <f t="shared" si="2"/>
        <v>082019</v>
      </c>
      <c r="B180" t="s">
        <v>311</v>
      </c>
      <c r="C180" t="s">
        <v>33</v>
      </c>
      <c r="D180">
        <v>-908.6</v>
      </c>
      <c r="F180" t="s">
        <v>34</v>
      </c>
      <c r="G180" t="s">
        <v>151</v>
      </c>
      <c r="I180" t="s">
        <v>190</v>
      </c>
      <c r="J180">
        <v>18</v>
      </c>
      <c r="K180">
        <v>-770</v>
      </c>
      <c r="L180">
        <v>-138.6</v>
      </c>
      <c r="O180">
        <v>0</v>
      </c>
      <c r="P180" t="s">
        <v>21</v>
      </c>
      <c r="Q180" t="s">
        <v>100</v>
      </c>
    </row>
    <row r="181" spans="1:17" x14ac:dyDescent="0.25">
      <c r="A181" t="str">
        <f t="shared" si="2"/>
        <v>082019</v>
      </c>
      <c r="B181" t="s">
        <v>311</v>
      </c>
      <c r="C181" t="s">
        <v>33</v>
      </c>
      <c r="D181">
        <v>-784.7</v>
      </c>
      <c r="F181" t="s">
        <v>34</v>
      </c>
      <c r="G181" t="s">
        <v>151</v>
      </c>
      <c r="I181" t="s">
        <v>178</v>
      </c>
      <c r="J181">
        <v>18</v>
      </c>
      <c r="K181">
        <v>-665</v>
      </c>
      <c r="L181">
        <v>-119.7</v>
      </c>
      <c r="O181">
        <v>0</v>
      </c>
      <c r="P181" t="s">
        <v>21</v>
      </c>
      <c r="Q181" t="s">
        <v>100</v>
      </c>
    </row>
    <row r="182" spans="1:17" x14ac:dyDescent="0.25">
      <c r="A182" t="str">
        <f t="shared" si="2"/>
        <v>082019</v>
      </c>
      <c r="B182" t="s">
        <v>311</v>
      </c>
      <c r="C182" t="s">
        <v>33</v>
      </c>
      <c r="D182">
        <v>-867.3</v>
      </c>
      <c r="F182" t="s">
        <v>34</v>
      </c>
      <c r="G182" t="s">
        <v>151</v>
      </c>
      <c r="I182" t="s">
        <v>183</v>
      </c>
      <c r="J182">
        <v>18</v>
      </c>
      <c r="K182">
        <v>-735</v>
      </c>
      <c r="L182">
        <v>-132.30000000000001</v>
      </c>
      <c r="O182">
        <v>0</v>
      </c>
      <c r="P182" t="s">
        <v>21</v>
      </c>
      <c r="Q182" t="s">
        <v>100</v>
      </c>
    </row>
    <row r="183" spans="1:17" x14ac:dyDescent="0.25">
      <c r="A183" t="str">
        <f t="shared" si="2"/>
        <v>082019</v>
      </c>
      <c r="B183" t="s">
        <v>311</v>
      </c>
      <c r="C183" t="s">
        <v>33</v>
      </c>
      <c r="D183">
        <v>-1693.3</v>
      </c>
      <c r="F183" t="s">
        <v>34</v>
      </c>
      <c r="G183" t="s">
        <v>243</v>
      </c>
      <c r="I183" t="s">
        <v>152</v>
      </c>
      <c r="J183">
        <v>18</v>
      </c>
      <c r="K183">
        <v>-1435</v>
      </c>
      <c r="L183">
        <v>-258.3</v>
      </c>
      <c r="O183">
        <v>0</v>
      </c>
      <c r="P183" t="s">
        <v>21</v>
      </c>
      <c r="Q183" t="s">
        <v>100</v>
      </c>
    </row>
    <row r="184" spans="1:17" x14ac:dyDescent="0.25">
      <c r="A184" t="str">
        <f t="shared" si="2"/>
        <v>082019</v>
      </c>
      <c r="B184" t="s">
        <v>311</v>
      </c>
      <c r="C184" t="s">
        <v>33</v>
      </c>
      <c r="D184">
        <v>-660.8</v>
      </c>
      <c r="F184" t="s">
        <v>34</v>
      </c>
      <c r="G184" t="s">
        <v>151</v>
      </c>
      <c r="I184" t="s">
        <v>186</v>
      </c>
      <c r="J184">
        <v>18</v>
      </c>
      <c r="K184">
        <v>-560</v>
      </c>
      <c r="L184">
        <v>-100.8</v>
      </c>
      <c r="O184">
        <v>0</v>
      </c>
      <c r="P184" t="s">
        <v>21</v>
      </c>
      <c r="Q184" t="s">
        <v>100</v>
      </c>
    </row>
    <row r="185" spans="1:17" x14ac:dyDescent="0.25">
      <c r="A185" t="str">
        <f t="shared" si="2"/>
        <v>082019</v>
      </c>
      <c r="B185" t="s">
        <v>311</v>
      </c>
      <c r="C185" t="s">
        <v>33</v>
      </c>
      <c r="D185">
        <v>-1073.8</v>
      </c>
      <c r="F185" t="s">
        <v>34</v>
      </c>
      <c r="G185" t="s">
        <v>243</v>
      </c>
      <c r="I185" t="s">
        <v>174</v>
      </c>
      <c r="J185">
        <v>18</v>
      </c>
      <c r="K185">
        <v>-910</v>
      </c>
      <c r="L185">
        <v>-163.80000000000001</v>
      </c>
      <c r="O185">
        <v>0</v>
      </c>
      <c r="P185" t="s">
        <v>21</v>
      </c>
      <c r="Q185" t="s">
        <v>100</v>
      </c>
    </row>
    <row r="186" spans="1:17" x14ac:dyDescent="0.25">
      <c r="A186" t="str">
        <f t="shared" si="2"/>
        <v>092019</v>
      </c>
      <c r="B186" t="s">
        <v>311</v>
      </c>
      <c r="C186" t="s">
        <v>33</v>
      </c>
      <c r="D186">
        <v>-697.09</v>
      </c>
      <c r="F186" t="s">
        <v>34</v>
      </c>
      <c r="G186" t="s">
        <v>116</v>
      </c>
      <c r="I186" t="s">
        <v>139</v>
      </c>
      <c r="J186">
        <v>18</v>
      </c>
      <c r="K186">
        <v>-590.75</v>
      </c>
      <c r="L186">
        <v>-106.34</v>
      </c>
      <c r="O186">
        <v>0</v>
      </c>
      <c r="P186" t="s">
        <v>21</v>
      </c>
      <c r="Q186" t="s">
        <v>100</v>
      </c>
    </row>
    <row r="187" spans="1:17" x14ac:dyDescent="0.25">
      <c r="A187" t="str">
        <f t="shared" si="2"/>
        <v>082019</v>
      </c>
      <c r="B187" t="s">
        <v>311</v>
      </c>
      <c r="C187" t="s">
        <v>33</v>
      </c>
      <c r="D187">
        <v>-660.8</v>
      </c>
      <c r="F187" t="s">
        <v>34</v>
      </c>
      <c r="G187" t="s">
        <v>151</v>
      </c>
      <c r="I187" t="s">
        <v>188</v>
      </c>
      <c r="J187">
        <v>18</v>
      </c>
      <c r="K187">
        <v>-560</v>
      </c>
      <c r="L187">
        <v>-100.8</v>
      </c>
      <c r="O187">
        <v>0</v>
      </c>
      <c r="P187" t="s">
        <v>21</v>
      </c>
      <c r="Q187" t="s">
        <v>100</v>
      </c>
    </row>
    <row r="188" spans="1:17" x14ac:dyDescent="0.25">
      <c r="A188" t="str">
        <f t="shared" si="2"/>
        <v>082019</v>
      </c>
      <c r="B188" t="s">
        <v>311</v>
      </c>
      <c r="C188" t="s">
        <v>33</v>
      </c>
      <c r="D188">
        <v>-949.9</v>
      </c>
      <c r="F188" t="s">
        <v>34</v>
      </c>
      <c r="G188" t="s">
        <v>241</v>
      </c>
      <c r="I188" t="s">
        <v>154</v>
      </c>
      <c r="J188">
        <v>18</v>
      </c>
      <c r="K188">
        <v>-805</v>
      </c>
      <c r="L188">
        <v>-144.9</v>
      </c>
      <c r="O188">
        <v>0</v>
      </c>
      <c r="P188" t="s">
        <v>21</v>
      </c>
      <c r="Q188" t="s">
        <v>100</v>
      </c>
    </row>
    <row r="189" spans="1:17" x14ac:dyDescent="0.25">
      <c r="A189" t="str">
        <f t="shared" si="2"/>
        <v>082019</v>
      </c>
      <c r="B189" t="s">
        <v>311</v>
      </c>
      <c r="C189" t="s">
        <v>33</v>
      </c>
      <c r="D189">
        <v>-1321.6</v>
      </c>
      <c r="F189" t="s">
        <v>34</v>
      </c>
      <c r="G189" t="s">
        <v>241</v>
      </c>
      <c r="I189" t="s">
        <v>165</v>
      </c>
      <c r="J189">
        <v>18</v>
      </c>
      <c r="K189">
        <v>-1120</v>
      </c>
      <c r="L189">
        <v>-201.6</v>
      </c>
      <c r="O189">
        <v>0</v>
      </c>
      <c r="P189" t="s">
        <v>21</v>
      </c>
      <c r="Q189" t="s">
        <v>100</v>
      </c>
    </row>
    <row r="190" spans="1:17" x14ac:dyDescent="0.25">
      <c r="A190" t="str">
        <f t="shared" si="2"/>
        <v>092019</v>
      </c>
      <c r="B190" t="s">
        <v>311</v>
      </c>
      <c r="C190" t="s">
        <v>33</v>
      </c>
      <c r="D190">
        <v>-615.37</v>
      </c>
      <c r="F190" t="s">
        <v>34</v>
      </c>
      <c r="G190" t="s">
        <v>116</v>
      </c>
      <c r="I190" t="s">
        <v>122</v>
      </c>
      <c r="J190">
        <v>18</v>
      </c>
      <c r="K190">
        <v>-521.5</v>
      </c>
      <c r="L190">
        <v>-93.87</v>
      </c>
      <c r="O190">
        <v>0</v>
      </c>
      <c r="P190" t="s">
        <v>21</v>
      </c>
      <c r="Q190" t="s">
        <v>100</v>
      </c>
    </row>
    <row r="191" spans="1:17" x14ac:dyDescent="0.25">
      <c r="A191" t="str">
        <f t="shared" si="2"/>
        <v>092019</v>
      </c>
      <c r="B191" t="s">
        <v>311</v>
      </c>
      <c r="C191" t="s">
        <v>33</v>
      </c>
      <c r="D191">
        <v>-1599.79</v>
      </c>
      <c r="F191" t="s">
        <v>34</v>
      </c>
      <c r="G191" t="s">
        <v>116</v>
      </c>
      <c r="I191" t="s">
        <v>142</v>
      </c>
      <c r="J191">
        <v>18</v>
      </c>
      <c r="K191">
        <v>-1355.75</v>
      </c>
      <c r="L191">
        <v>-244.04</v>
      </c>
      <c r="O191">
        <v>0</v>
      </c>
      <c r="P191" t="s">
        <v>21</v>
      </c>
      <c r="Q191" t="s">
        <v>100</v>
      </c>
    </row>
    <row r="192" spans="1:17" x14ac:dyDescent="0.25">
      <c r="A192" t="str">
        <f>Q192</f>
        <v>122021</v>
      </c>
      <c r="B192" t="s">
        <v>312</v>
      </c>
      <c r="C192" s="2" t="s">
        <v>17</v>
      </c>
      <c r="F192" t="s">
        <v>17</v>
      </c>
      <c r="J192">
        <v>12</v>
      </c>
      <c r="K192">
        <v>14107</v>
      </c>
      <c r="M192">
        <v>846.42</v>
      </c>
      <c r="N192">
        <v>846.42</v>
      </c>
      <c r="O192">
        <v>0</v>
      </c>
      <c r="P192" t="s">
        <v>21</v>
      </c>
      <c r="Q192" t="s">
        <v>196</v>
      </c>
    </row>
    <row r="193" spans="1:17" x14ac:dyDescent="0.25">
      <c r="A193" t="str">
        <f>Q193</f>
        <v>122020</v>
      </c>
      <c r="B193" t="s">
        <v>312</v>
      </c>
      <c r="C193" s="2" t="s">
        <v>17</v>
      </c>
      <c r="F193" t="s">
        <v>17</v>
      </c>
      <c r="J193">
        <v>12</v>
      </c>
      <c r="K193">
        <v>8572</v>
      </c>
      <c r="M193">
        <v>514.32000000000005</v>
      </c>
      <c r="N193">
        <v>514.32000000000005</v>
      </c>
      <c r="O193">
        <v>0</v>
      </c>
      <c r="P193" t="s">
        <v>21</v>
      </c>
      <c r="Q193" t="s">
        <v>197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334D87-75E1-455E-83E4-5D44383E8EF2}">
  <dimension ref="A1:O127"/>
  <sheetViews>
    <sheetView topLeftCell="A116" workbookViewId="0">
      <selection activeCell="A133" sqref="A133:XFD133"/>
    </sheetView>
  </sheetViews>
  <sheetFormatPr defaultRowHeight="15" x14ac:dyDescent="0.25"/>
  <cols>
    <col min="1" max="1" width="18" bestFit="1" customWidth="1"/>
    <col min="2" max="2" width="18.140625" bestFit="1" customWidth="1"/>
    <col min="3" max="4" width="14.5703125" bestFit="1" customWidth="1"/>
    <col min="5" max="5" width="14.42578125" bestFit="1" customWidth="1"/>
    <col min="6" max="6" width="14.7109375" bestFit="1" customWidth="1"/>
    <col min="7" max="7" width="15.28515625" bestFit="1" customWidth="1"/>
    <col min="8" max="8" width="5" bestFit="1" customWidth="1"/>
    <col min="9" max="9" width="13.5703125" bestFit="1" customWidth="1"/>
    <col min="10" max="10" width="9" bestFit="1" customWidth="1"/>
    <col min="11" max="12" width="7" bestFit="1" customWidth="1"/>
    <col min="13" max="13" width="5.140625" bestFit="1" customWidth="1"/>
    <col min="14" max="14" width="17.5703125" bestFit="1" customWidth="1"/>
    <col min="15" max="15" width="12.14062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 t="s">
        <v>15</v>
      </c>
      <c r="B2">
        <v>12272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>
        <v>18</v>
      </c>
      <c r="I2">
        <v>10400</v>
      </c>
      <c r="K2">
        <v>936</v>
      </c>
      <c r="L2">
        <v>936</v>
      </c>
      <c r="N2" t="s">
        <v>21</v>
      </c>
      <c r="O2" t="s">
        <v>22</v>
      </c>
    </row>
    <row r="3" spans="1:15" x14ac:dyDescent="0.25">
      <c r="A3" t="s">
        <v>23</v>
      </c>
      <c r="B3">
        <v>1016</v>
      </c>
      <c r="C3" t="s">
        <v>16</v>
      </c>
      <c r="D3" t="s">
        <v>17</v>
      </c>
      <c r="E3" t="s">
        <v>24</v>
      </c>
      <c r="F3" t="s">
        <v>19</v>
      </c>
      <c r="G3" t="s">
        <v>25</v>
      </c>
      <c r="H3">
        <v>5</v>
      </c>
      <c r="I3">
        <v>968</v>
      </c>
      <c r="K3">
        <v>24.2</v>
      </c>
      <c r="L3">
        <v>24.2</v>
      </c>
      <c r="N3" t="s">
        <v>21</v>
      </c>
      <c r="O3" t="s">
        <v>26</v>
      </c>
    </row>
    <row r="4" spans="1:15" x14ac:dyDescent="0.25">
      <c r="A4" t="s">
        <v>23</v>
      </c>
      <c r="B4">
        <v>4400</v>
      </c>
      <c r="C4" t="s">
        <v>16</v>
      </c>
      <c r="D4" t="s">
        <v>17</v>
      </c>
      <c r="E4" t="s">
        <v>27</v>
      </c>
      <c r="F4" t="s">
        <v>19</v>
      </c>
      <c r="G4" t="s">
        <v>28</v>
      </c>
      <c r="H4">
        <v>12</v>
      </c>
      <c r="I4">
        <v>3928</v>
      </c>
      <c r="K4">
        <v>235.68</v>
      </c>
      <c r="L4">
        <v>235.68</v>
      </c>
      <c r="N4" t="s">
        <v>21</v>
      </c>
      <c r="O4" t="s">
        <v>26</v>
      </c>
    </row>
    <row r="5" spans="1:15" x14ac:dyDescent="0.25">
      <c r="A5" t="s">
        <v>15</v>
      </c>
      <c r="B5">
        <v>52864</v>
      </c>
      <c r="C5" t="s">
        <v>16</v>
      </c>
      <c r="D5" t="s">
        <v>17</v>
      </c>
      <c r="E5" t="s">
        <v>29</v>
      </c>
      <c r="F5" t="s">
        <v>19</v>
      </c>
      <c r="G5" t="s">
        <v>30</v>
      </c>
      <c r="H5">
        <v>18</v>
      </c>
      <c r="I5">
        <v>44800</v>
      </c>
      <c r="K5">
        <v>4032</v>
      </c>
      <c r="L5">
        <v>4032</v>
      </c>
      <c r="N5" t="s">
        <v>21</v>
      </c>
      <c r="O5" t="s">
        <v>26</v>
      </c>
    </row>
    <row r="6" spans="1:15" x14ac:dyDescent="0.25">
      <c r="A6" t="s">
        <v>15</v>
      </c>
      <c r="B6">
        <v>20296</v>
      </c>
      <c r="C6" t="s">
        <v>16</v>
      </c>
      <c r="D6" t="s">
        <v>17</v>
      </c>
      <c r="E6" t="s">
        <v>31</v>
      </c>
      <c r="F6" t="s">
        <v>19</v>
      </c>
      <c r="G6" t="s">
        <v>32</v>
      </c>
      <c r="H6">
        <v>18</v>
      </c>
      <c r="I6">
        <v>17200</v>
      </c>
      <c r="K6">
        <v>1548</v>
      </c>
      <c r="L6">
        <v>1548</v>
      </c>
      <c r="N6" t="s">
        <v>21</v>
      </c>
      <c r="O6" t="s">
        <v>26</v>
      </c>
    </row>
    <row r="7" spans="1:15" x14ac:dyDescent="0.25">
      <c r="A7" t="s">
        <v>33</v>
      </c>
      <c r="B7">
        <v>128099.62</v>
      </c>
      <c r="C7" t="s">
        <v>16</v>
      </c>
      <c r="D7" t="s">
        <v>34</v>
      </c>
      <c r="E7" t="s">
        <v>35</v>
      </c>
      <c r="F7" t="s">
        <v>19</v>
      </c>
      <c r="G7" t="s">
        <v>36</v>
      </c>
      <c r="H7">
        <v>18</v>
      </c>
      <c r="I7">
        <v>108559</v>
      </c>
      <c r="J7">
        <v>19540.62</v>
      </c>
      <c r="M7">
        <v>0</v>
      </c>
      <c r="N7" t="s">
        <v>21</v>
      </c>
      <c r="O7" t="s">
        <v>37</v>
      </c>
    </row>
    <row r="8" spans="1:15" x14ac:dyDescent="0.25">
      <c r="A8" t="s">
        <v>33</v>
      </c>
      <c r="B8">
        <v>137366.75</v>
      </c>
      <c r="C8" t="s">
        <v>16</v>
      </c>
      <c r="D8" t="s">
        <v>34</v>
      </c>
      <c r="E8" t="s">
        <v>38</v>
      </c>
      <c r="F8" t="s">
        <v>19</v>
      </c>
      <c r="G8" t="s">
        <v>39</v>
      </c>
      <c r="H8">
        <v>18</v>
      </c>
      <c r="I8">
        <v>116412.5</v>
      </c>
      <c r="J8">
        <v>20954.25</v>
      </c>
      <c r="M8">
        <v>0</v>
      </c>
      <c r="N8" t="s">
        <v>21</v>
      </c>
      <c r="O8" t="s">
        <v>37</v>
      </c>
    </row>
    <row r="9" spans="1:15" x14ac:dyDescent="0.25">
      <c r="A9" t="s">
        <v>33</v>
      </c>
      <c r="B9">
        <v>124081.13</v>
      </c>
      <c r="C9" t="s">
        <v>16</v>
      </c>
      <c r="D9" t="s">
        <v>34</v>
      </c>
      <c r="E9" t="s">
        <v>38</v>
      </c>
      <c r="F9" t="s">
        <v>19</v>
      </c>
      <c r="G9" t="s">
        <v>40</v>
      </c>
      <c r="H9">
        <v>18</v>
      </c>
      <c r="I9">
        <v>105153.5</v>
      </c>
      <c r="J9">
        <v>18927.63</v>
      </c>
      <c r="M9">
        <v>0</v>
      </c>
      <c r="N9" t="s">
        <v>21</v>
      </c>
      <c r="O9" t="s">
        <v>37</v>
      </c>
    </row>
    <row r="10" spans="1:15" x14ac:dyDescent="0.25">
      <c r="A10" t="s">
        <v>33</v>
      </c>
      <c r="B10">
        <v>130313.89</v>
      </c>
      <c r="C10" t="s">
        <v>16</v>
      </c>
      <c r="D10" t="s">
        <v>34</v>
      </c>
      <c r="E10" t="s">
        <v>35</v>
      </c>
      <c r="F10" t="s">
        <v>19</v>
      </c>
      <c r="G10" t="s">
        <v>41</v>
      </c>
      <c r="H10">
        <v>18</v>
      </c>
      <c r="I10">
        <v>110435.5</v>
      </c>
      <c r="J10">
        <v>19878.39</v>
      </c>
      <c r="M10">
        <v>0</v>
      </c>
      <c r="N10" t="s">
        <v>21</v>
      </c>
      <c r="O10" t="s">
        <v>37</v>
      </c>
    </row>
    <row r="11" spans="1:15" x14ac:dyDescent="0.25">
      <c r="A11" t="s">
        <v>33</v>
      </c>
      <c r="B11">
        <v>128837.71</v>
      </c>
      <c r="C11" t="s">
        <v>16</v>
      </c>
      <c r="D11" t="s">
        <v>34</v>
      </c>
      <c r="E11" t="s">
        <v>35</v>
      </c>
      <c r="F11" t="s">
        <v>19</v>
      </c>
      <c r="G11" t="s">
        <v>42</v>
      </c>
      <c r="H11">
        <v>18</v>
      </c>
      <c r="I11">
        <v>109184.5</v>
      </c>
      <c r="J11">
        <v>19653.21</v>
      </c>
      <c r="M11">
        <v>0</v>
      </c>
      <c r="N11" t="s">
        <v>21</v>
      </c>
      <c r="O11" t="s">
        <v>37</v>
      </c>
    </row>
    <row r="12" spans="1:15" x14ac:dyDescent="0.25">
      <c r="A12" t="s">
        <v>33</v>
      </c>
      <c r="B12">
        <v>125024.25</v>
      </c>
      <c r="C12" t="s">
        <v>16</v>
      </c>
      <c r="D12" t="s">
        <v>34</v>
      </c>
      <c r="E12" t="s">
        <v>43</v>
      </c>
      <c r="F12" t="s">
        <v>19</v>
      </c>
      <c r="G12" t="s">
        <v>44</v>
      </c>
      <c r="H12">
        <v>18</v>
      </c>
      <c r="I12">
        <v>105952.75</v>
      </c>
      <c r="J12">
        <v>19071.490000000002</v>
      </c>
      <c r="M12">
        <v>0</v>
      </c>
      <c r="N12" t="s">
        <v>21</v>
      </c>
      <c r="O12" t="s">
        <v>45</v>
      </c>
    </row>
    <row r="13" spans="1:15" x14ac:dyDescent="0.25">
      <c r="A13" t="s">
        <v>33</v>
      </c>
      <c r="B13">
        <v>125680.33</v>
      </c>
      <c r="C13" t="s">
        <v>16</v>
      </c>
      <c r="D13" t="s">
        <v>34</v>
      </c>
      <c r="E13" t="s">
        <v>46</v>
      </c>
      <c r="F13" t="s">
        <v>19</v>
      </c>
      <c r="G13" t="s">
        <v>47</v>
      </c>
      <c r="H13">
        <v>18</v>
      </c>
      <c r="I13">
        <v>106508.75</v>
      </c>
      <c r="J13">
        <v>19171.580000000002</v>
      </c>
      <c r="M13">
        <v>0</v>
      </c>
      <c r="N13" t="s">
        <v>21</v>
      </c>
      <c r="O13" t="s">
        <v>45</v>
      </c>
    </row>
    <row r="14" spans="1:15" x14ac:dyDescent="0.25">
      <c r="A14" t="s">
        <v>33</v>
      </c>
      <c r="B14">
        <v>102635.52</v>
      </c>
      <c r="C14" t="s">
        <v>16</v>
      </c>
      <c r="D14" t="s">
        <v>34</v>
      </c>
      <c r="E14" t="s">
        <v>48</v>
      </c>
      <c r="F14" t="s">
        <v>19</v>
      </c>
      <c r="G14" t="s">
        <v>49</v>
      </c>
      <c r="H14">
        <v>18</v>
      </c>
      <c r="I14">
        <v>86979.25</v>
      </c>
      <c r="J14">
        <v>15656.26</v>
      </c>
      <c r="M14">
        <v>0</v>
      </c>
      <c r="N14" t="s">
        <v>21</v>
      </c>
      <c r="O14" t="s">
        <v>45</v>
      </c>
    </row>
    <row r="15" spans="1:15" x14ac:dyDescent="0.25">
      <c r="A15" t="s">
        <v>33</v>
      </c>
      <c r="B15">
        <v>103619.64</v>
      </c>
      <c r="C15" t="s">
        <v>16</v>
      </c>
      <c r="D15" t="s">
        <v>34</v>
      </c>
      <c r="E15" t="s">
        <v>43</v>
      </c>
      <c r="F15" t="s">
        <v>19</v>
      </c>
      <c r="G15" t="s">
        <v>50</v>
      </c>
      <c r="H15">
        <v>18</v>
      </c>
      <c r="I15">
        <v>87813.25</v>
      </c>
      <c r="J15">
        <v>15806.39</v>
      </c>
      <c r="M15">
        <v>0</v>
      </c>
      <c r="N15" t="s">
        <v>21</v>
      </c>
      <c r="O15" t="s">
        <v>45</v>
      </c>
    </row>
    <row r="16" spans="1:15" x14ac:dyDescent="0.25">
      <c r="A16" t="s">
        <v>33</v>
      </c>
      <c r="B16">
        <v>103414.61</v>
      </c>
      <c r="C16" t="s">
        <v>16</v>
      </c>
      <c r="D16" t="s">
        <v>34</v>
      </c>
      <c r="E16" t="s">
        <v>51</v>
      </c>
      <c r="F16" t="s">
        <v>19</v>
      </c>
      <c r="G16" t="s">
        <v>52</v>
      </c>
      <c r="H16">
        <v>18</v>
      </c>
      <c r="I16">
        <v>87639.5</v>
      </c>
      <c r="J16">
        <v>15775.11</v>
      </c>
      <c r="M16">
        <v>0</v>
      </c>
      <c r="N16" t="s">
        <v>21</v>
      </c>
      <c r="O16" t="s">
        <v>45</v>
      </c>
    </row>
    <row r="17" spans="1:15" x14ac:dyDescent="0.25">
      <c r="A17" t="s">
        <v>33</v>
      </c>
      <c r="B17">
        <v>122399.93</v>
      </c>
      <c r="C17" t="s">
        <v>16</v>
      </c>
      <c r="D17" t="s">
        <v>34</v>
      </c>
      <c r="E17" t="s">
        <v>48</v>
      </c>
      <c r="F17" t="s">
        <v>19</v>
      </c>
      <c r="G17" t="s">
        <v>53</v>
      </c>
      <c r="H17">
        <v>18</v>
      </c>
      <c r="I17">
        <v>103728.75</v>
      </c>
      <c r="J17">
        <v>18671.169999999998</v>
      </c>
      <c r="M17">
        <v>0</v>
      </c>
      <c r="N17" t="s">
        <v>21</v>
      </c>
      <c r="O17" t="s">
        <v>45</v>
      </c>
    </row>
    <row r="18" spans="1:15" x14ac:dyDescent="0.25">
      <c r="A18" t="s">
        <v>33</v>
      </c>
      <c r="B18">
        <v>123384.05</v>
      </c>
      <c r="C18" t="s">
        <v>16</v>
      </c>
      <c r="D18" t="s">
        <v>34</v>
      </c>
      <c r="E18" t="s">
        <v>46</v>
      </c>
      <c r="F18" t="s">
        <v>19</v>
      </c>
      <c r="G18" t="s">
        <v>54</v>
      </c>
      <c r="H18">
        <v>18</v>
      </c>
      <c r="I18">
        <v>104562.75</v>
      </c>
      <c r="J18">
        <v>18821.3</v>
      </c>
      <c r="M18">
        <v>0</v>
      </c>
      <c r="N18" t="s">
        <v>21</v>
      </c>
      <c r="O18" t="s">
        <v>45</v>
      </c>
    </row>
    <row r="19" spans="1:15" x14ac:dyDescent="0.25">
      <c r="A19" t="s">
        <v>33</v>
      </c>
      <c r="B19">
        <v>123630.08</v>
      </c>
      <c r="C19" t="s">
        <v>16</v>
      </c>
      <c r="D19" t="s">
        <v>34</v>
      </c>
      <c r="E19" t="s">
        <v>55</v>
      </c>
      <c r="F19" t="s">
        <v>19</v>
      </c>
      <c r="G19" t="s">
        <v>56</v>
      </c>
      <c r="H19">
        <v>18</v>
      </c>
      <c r="I19">
        <v>104771.25</v>
      </c>
      <c r="J19">
        <v>18858.830000000002</v>
      </c>
      <c r="M19">
        <v>0</v>
      </c>
      <c r="N19" t="s">
        <v>21</v>
      </c>
      <c r="O19" t="s">
        <v>45</v>
      </c>
    </row>
    <row r="20" spans="1:15" x14ac:dyDescent="0.25">
      <c r="A20" t="s">
        <v>33</v>
      </c>
      <c r="B20">
        <v>103127.58</v>
      </c>
      <c r="C20" t="s">
        <v>16</v>
      </c>
      <c r="D20" t="s">
        <v>34</v>
      </c>
      <c r="E20" t="s">
        <v>57</v>
      </c>
      <c r="F20" t="s">
        <v>19</v>
      </c>
      <c r="G20" t="s">
        <v>58</v>
      </c>
      <c r="H20">
        <v>18</v>
      </c>
      <c r="I20">
        <v>87396.25</v>
      </c>
      <c r="J20">
        <v>15731.33</v>
      </c>
      <c r="M20">
        <v>0</v>
      </c>
      <c r="N20" t="s">
        <v>21</v>
      </c>
      <c r="O20" t="s">
        <v>45</v>
      </c>
    </row>
    <row r="21" spans="1:15" x14ac:dyDescent="0.25">
      <c r="A21" t="s">
        <v>33</v>
      </c>
      <c r="B21">
        <v>139252.98000000001</v>
      </c>
      <c r="C21" t="s">
        <v>16</v>
      </c>
      <c r="D21" t="s">
        <v>34</v>
      </c>
      <c r="E21" t="s">
        <v>55</v>
      </c>
      <c r="F21" t="s">
        <v>19</v>
      </c>
      <c r="G21" t="s">
        <v>59</v>
      </c>
      <c r="H21">
        <v>18</v>
      </c>
      <c r="I21">
        <v>118011</v>
      </c>
      <c r="J21">
        <v>21241.98</v>
      </c>
      <c r="M21">
        <v>0</v>
      </c>
      <c r="N21" t="s">
        <v>21</v>
      </c>
      <c r="O21" t="s">
        <v>45</v>
      </c>
    </row>
    <row r="22" spans="1:15" x14ac:dyDescent="0.25">
      <c r="A22" t="s">
        <v>33</v>
      </c>
      <c r="B22">
        <v>116085.16</v>
      </c>
      <c r="C22" t="s">
        <v>16</v>
      </c>
      <c r="D22" t="s">
        <v>34</v>
      </c>
      <c r="E22" t="s">
        <v>60</v>
      </c>
      <c r="F22" t="s">
        <v>19</v>
      </c>
      <c r="G22" t="s">
        <v>61</v>
      </c>
      <c r="H22">
        <v>18</v>
      </c>
      <c r="I22">
        <v>98377.25</v>
      </c>
      <c r="J22">
        <v>17707.900000000001</v>
      </c>
      <c r="M22">
        <v>0</v>
      </c>
      <c r="N22" t="s">
        <v>21</v>
      </c>
      <c r="O22" t="s">
        <v>45</v>
      </c>
    </row>
    <row r="23" spans="1:15" x14ac:dyDescent="0.25">
      <c r="A23" t="s">
        <v>33</v>
      </c>
      <c r="B23">
        <v>123937.62</v>
      </c>
      <c r="C23" t="s">
        <v>16</v>
      </c>
      <c r="D23" t="s">
        <v>34</v>
      </c>
      <c r="E23" t="s">
        <v>51</v>
      </c>
      <c r="F23" t="s">
        <v>19</v>
      </c>
      <c r="G23" t="s">
        <v>62</v>
      </c>
      <c r="H23">
        <v>18</v>
      </c>
      <c r="I23">
        <v>105031.88</v>
      </c>
      <c r="J23">
        <v>18905.740000000002</v>
      </c>
      <c r="M23">
        <v>0</v>
      </c>
      <c r="N23" t="s">
        <v>21</v>
      </c>
      <c r="O23" t="s">
        <v>45</v>
      </c>
    </row>
    <row r="24" spans="1:15" x14ac:dyDescent="0.25">
      <c r="A24" t="s">
        <v>33</v>
      </c>
      <c r="B24">
        <v>102553.51</v>
      </c>
      <c r="C24" t="s">
        <v>16</v>
      </c>
      <c r="D24" t="s">
        <v>34</v>
      </c>
      <c r="E24" t="s">
        <v>48</v>
      </c>
      <c r="F24" t="s">
        <v>19</v>
      </c>
      <c r="G24" t="s">
        <v>63</v>
      </c>
      <c r="H24">
        <v>18</v>
      </c>
      <c r="I24">
        <v>86909.75</v>
      </c>
      <c r="J24">
        <v>15643.76</v>
      </c>
      <c r="M24">
        <v>0</v>
      </c>
      <c r="N24" t="s">
        <v>21</v>
      </c>
      <c r="O24" t="s">
        <v>45</v>
      </c>
    </row>
    <row r="25" spans="1:15" x14ac:dyDescent="0.25">
      <c r="A25" t="s">
        <v>33</v>
      </c>
      <c r="B25">
        <v>124532.19</v>
      </c>
      <c r="C25" t="s">
        <v>16</v>
      </c>
      <c r="D25" t="s">
        <v>34</v>
      </c>
      <c r="E25" t="s">
        <v>46</v>
      </c>
      <c r="F25" t="s">
        <v>19</v>
      </c>
      <c r="G25" t="s">
        <v>64</v>
      </c>
      <c r="H25">
        <v>18</v>
      </c>
      <c r="I25">
        <v>105535.75</v>
      </c>
      <c r="J25">
        <v>18996.439999999999</v>
      </c>
      <c r="M25">
        <v>0</v>
      </c>
      <c r="N25" t="s">
        <v>21</v>
      </c>
      <c r="O25" t="s">
        <v>45</v>
      </c>
    </row>
    <row r="26" spans="1:15" x14ac:dyDescent="0.25">
      <c r="A26" t="s">
        <v>33</v>
      </c>
      <c r="B26">
        <v>102061.45</v>
      </c>
      <c r="C26" t="s">
        <v>16</v>
      </c>
      <c r="D26" t="s">
        <v>34</v>
      </c>
      <c r="E26" t="s">
        <v>43</v>
      </c>
      <c r="F26" t="s">
        <v>19</v>
      </c>
      <c r="G26" t="s">
        <v>65</v>
      </c>
      <c r="H26">
        <v>18</v>
      </c>
      <c r="I26">
        <v>86492.75</v>
      </c>
      <c r="J26">
        <v>15568.69</v>
      </c>
      <c r="M26">
        <v>0</v>
      </c>
      <c r="N26" t="s">
        <v>21</v>
      </c>
      <c r="O26" t="s">
        <v>45</v>
      </c>
    </row>
    <row r="27" spans="1:15" x14ac:dyDescent="0.25">
      <c r="A27" t="s">
        <v>33</v>
      </c>
      <c r="B27">
        <v>126254.39999999999</v>
      </c>
      <c r="C27" t="s">
        <v>16</v>
      </c>
      <c r="D27" t="s">
        <v>34</v>
      </c>
      <c r="E27" t="s">
        <v>55</v>
      </c>
      <c r="F27" t="s">
        <v>19</v>
      </c>
      <c r="G27" t="s">
        <v>66</v>
      </c>
      <c r="H27">
        <v>18</v>
      </c>
      <c r="I27">
        <v>106995.25</v>
      </c>
      <c r="J27">
        <v>19259.150000000001</v>
      </c>
      <c r="M27">
        <v>0</v>
      </c>
      <c r="N27" t="s">
        <v>21</v>
      </c>
      <c r="O27" t="s">
        <v>45</v>
      </c>
    </row>
    <row r="28" spans="1:15" x14ac:dyDescent="0.25">
      <c r="A28" t="s">
        <v>33</v>
      </c>
      <c r="B28">
        <v>121374.8</v>
      </c>
      <c r="C28" t="s">
        <v>16</v>
      </c>
      <c r="D28" t="s">
        <v>34</v>
      </c>
      <c r="E28" t="s">
        <v>43</v>
      </c>
      <c r="F28" t="s">
        <v>19</v>
      </c>
      <c r="G28" t="s">
        <v>67</v>
      </c>
      <c r="H28">
        <v>18</v>
      </c>
      <c r="I28">
        <v>102860</v>
      </c>
      <c r="J28">
        <v>18514.8</v>
      </c>
      <c r="M28">
        <v>0</v>
      </c>
      <c r="N28" t="s">
        <v>21</v>
      </c>
      <c r="O28" t="s">
        <v>45</v>
      </c>
    </row>
    <row r="29" spans="1:15" x14ac:dyDescent="0.25">
      <c r="A29" t="s">
        <v>33</v>
      </c>
      <c r="B29">
        <v>127607.56</v>
      </c>
      <c r="C29" t="s">
        <v>16</v>
      </c>
      <c r="D29" t="s">
        <v>34</v>
      </c>
      <c r="E29" t="s">
        <v>46</v>
      </c>
      <c r="F29" t="s">
        <v>19</v>
      </c>
      <c r="G29" t="s">
        <v>68</v>
      </c>
      <c r="H29">
        <v>18</v>
      </c>
      <c r="I29">
        <v>108142</v>
      </c>
      <c r="J29">
        <v>19465.560000000001</v>
      </c>
      <c r="M29">
        <v>0</v>
      </c>
      <c r="N29" t="s">
        <v>21</v>
      </c>
      <c r="O29" t="s">
        <v>45</v>
      </c>
    </row>
    <row r="30" spans="1:15" x14ac:dyDescent="0.25">
      <c r="A30" t="s">
        <v>33</v>
      </c>
      <c r="B30">
        <v>104111.7</v>
      </c>
      <c r="C30" t="s">
        <v>16</v>
      </c>
      <c r="D30" t="s">
        <v>34</v>
      </c>
      <c r="E30" t="s">
        <v>55</v>
      </c>
      <c r="F30" t="s">
        <v>19</v>
      </c>
      <c r="G30" t="s">
        <v>69</v>
      </c>
      <c r="H30">
        <v>18</v>
      </c>
      <c r="I30">
        <v>88230.25</v>
      </c>
      <c r="J30">
        <v>15881.44</v>
      </c>
      <c r="M30">
        <v>0</v>
      </c>
      <c r="N30" t="s">
        <v>21</v>
      </c>
      <c r="O30" t="s">
        <v>45</v>
      </c>
    </row>
    <row r="31" spans="1:15" x14ac:dyDescent="0.25">
      <c r="A31" t="s">
        <v>33</v>
      </c>
      <c r="B31">
        <v>142943.43</v>
      </c>
      <c r="C31" t="s">
        <v>16</v>
      </c>
      <c r="D31" t="s">
        <v>34</v>
      </c>
      <c r="E31" t="s">
        <v>55</v>
      </c>
      <c r="F31" t="s">
        <v>19</v>
      </c>
      <c r="G31" t="s">
        <v>70</v>
      </c>
      <c r="H31">
        <v>18</v>
      </c>
      <c r="I31">
        <v>121138.5</v>
      </c>
      <c r="J31">
        <v>21804.93</v>
      </c>
      <c r="M31">
        <v>0</v>
      </c>
      <c r="N31" t="s">
        <v>21</v>
      </c>
      <c r="O31" t="s">
        <v>45</v>
      </c>
    </row>
    <row r="32" spans="1:15" x14ac:dyDescent="0.25">
      <c r="A32" t="s">
        <v>33</v>
      </c>
      <c r="B32">
        <v>109462.85</v>
      </c>
      <c r="C32" t="s">
        <v>16</v>
      </c>
      <c r="D32" t="s">
        <v>34</v>
      </c>
      <c r="E32" t="s">
        <v>57</v>
      </c>
      <c r="F32" t="s">
        <v>19</v>
      </c>
      <c r="G32" t="s">
        <v>71</v>
      </c>
      <c r="H32">
        <v>18</v>
      </c>
      <c r="I32">
        <v>92765.13</v>
      </c>
      <c r="J32">
        <v>16697.72</v>
      </c>
      <c r="M32">
        <v>0</v>
      </c>
      <c r="N32" t="s">
        <v>21</v>
      </c>
      <c r="O32" t="s">
        <v>45</v>
      </c>
    </row>
    <row r="33" spans="1:15" x14ac:dyDescent="0.25">
      <c r="A33" t="s">
        <v>33</v>
      </c>
      <c r="B33">
        <v>127730.58</v>
      </c>
      <c r="C33" t="s">
        <v>16</v>
      </c>
      <c r="D33" t="s">
        <v>34</v>
      </c>
      <c r="E33" t="s">
        <v>55</v>
      </c>
      <c r="F33" t="s">
        <v>19</v>
      </c>
      <c r="G33" t="s">
        <v>72</v>
      </c>
      <c r="H33">
        <v>18</v>
      </c>
      <c r="I33">
        <v>108246.25</v>
      </c>
      <c r="J33">
        <v>19484.330000000002</v>
      </c>
      <c r="M33">
        <v>0</v>
      </c>
      <c r="N33" t="s">
        <v>21</v>
      </c>
      <c r="O33" t="s">
        <v>45</v>
      </c>
    </row>
    <row r="34" spans="1:15" x14ac:dyDescent="0.25">
      <c r="A34" t="s">
        <v>33</v>
      </c>
      <c r="B34">
        <v>129739.82</v>
      </c>
      <c r="C34" t="s">
        <v>16</v>
      </c>
      <c r="D34" t="s">
        <v>34</v>
      </c>
      <c r="E34" t="s">
        <v>73</v>
      </c>
      <c r="F34" t="s">
        <v>19</v>
      </c>
      <c r="G34" t="s">
        <v>74</v>
      </c>
      <c r="H34">
        <v>18</v>
      </c>
      <c r="I34">
        <v>109949</v>
      </c>
      <c r="J34">
        <v>19790.82</v>
      </c>
      <c r="M34">
        <v>0</v>
      </c>
      <c r="N34" t="s">
        <v>21</v>
      </c>
      <c r="O34" t="s">
        <v>45</v>
      </c>
    </row>
    <row r="35" spans="1:15" x14ac:dyDescent="0.25">
      <c r="A35" t="s">
        <v>33</v>
      </c>
      <c r="B35">
        <v>126336.41</v>
      </c>
      <c r="C35" t="s">
        <v>16</v>
      </c>
      <c r="D35" t="s">
        <v>34</v>
      </c>
      <c r="E35" t="s">
        <v>46</v>
      </c>
      <c r="F35" t="s">
        <v>19</v>
      </c>
      <c r="G35" t="s">
        <v>75</v>
      </c>
      <c r="H35">
        <v>18</v>
      </c>
      <c r="I35">
        <v>107064.75</v>
      </c>
      <c r="J35">
        <v>19271.650000000001</v>
      </c>
      <c r="M35">
        <v>0</v>
      </c>
      <c r="N35" t="s">
        <v>21</v>
      </c>
      <c r="O35" t="s">
        <v>45</v>
      </c>
    </row>
    <row r="36" spans="1:15" x14ac:dyDescent="0.25">
      <c r="A36" t="s">
        <v>33</v>
      </c>
      <c r="B36">
        <v>126951.48</v>
      </c>
      <c r="C36" t="s">
        <v>16</v>
      </c>
      <c r="D36" t="s">
        <v>34</v>
      </c>
      <c r="E36" t="s">
        <v>73</v>
      </c>
      <c r="F36" t="s">
        <v>19</v>
      </c>
      <c r="G36" t="s">
        <v>76</v>
      </c>
      <c r="H36">
        <v>18</v>
      </c>
      <c r="I36">
        <v>107586</v>
      </c>
      <c r="J36">
        <v>19365.48</v>
      </c>
      <c r="M36">
        <v>0</v>
      </c>
      <c r="N36" t="s">
        <v>21</v>
      </c>
      <c r="O36" t="s">
        <v>45</v>
      </c>
    </row>
    <row r="37" spans="1:15" x14ac:dyDescent="0.25">
      <c r="A37" t="s">
        <v>33</v>
      </c>
      <c r="B37">
        <v>124901.23</v>
      </c>
      <c r="C37" t="s">
        <v>16</v>
      </c>
      <c r="D37" t="s">
        <v>34</v>
      </c>
      <c r="E37" t="s">
        <v>48</v>
      </c>
      <c r="F37" t="s">
        <v>19</v>
      </c>
      <c r="G37" t="s">
        <v>77</v>
      </c>
      <c r="H37">
        <v>18</v>
      </c>
      <c r="I37">
        <v>105848.5</v>
      </c>
      <c r="J37">
        <v>19052.73</v>
      </c>
      <c r="M37">
        <v>0</v>
      </c>
      <c r="N37" t="s">
        <v>21</v>
      </c>
      <c r="O37" t="s">
        <v>45</v>
      </c>
    </row>
    <row r="38" spans="1:15" x14ac:dyDescent="0.25">
      <c r="A38" t="s">
        <v>33</v>
      </c>
      <c r="B38">
        <v>102922.55</v>
      </c>
      <c r="C38" t="s">
        <v>16</v>
      </c>
      <c r="D38" t="s">
        <v>34</v>
      </c>
      <c r="E38" t="s">
        <v>43</v>
      </c>
      <c r="F38" t="s">
        <v>19</v>
      </c>
      <c r="G38" t="s">
        <v>78</v>
      </c>
      <c r="H38">
        <v>18</v>
      </c>
      <c r="I38">
        <v>87222.5</v>
      </c>
      <c r="J38">
        <v>15700.05</v>
      </c>
      <c r="M38">
        <v>0</v>
      </c>
      <c r="N38" t="s">
        <v>21</v>
      </c>
      <c r="O38" t="s">
        <v>45</v>
      </c>
    </row>
    <row r="39" spans="1:15" x14ac:dyDescent="0.25">
      <c r="A39" t="s">
        <v>33</v>
      </c>
      <c r="B39">
        <v>129206.76</v>
      </c>
      <c r="C39" t="s">
        <v>16</v>
      </c>
      <c r="D39" t="s">
        <v>34</v>
      </c>
      <c r="E39" t="s">
        <v>43</v>
      </c>
      <c r="F39" t="s">
        <v>19</v>
      </c>
      <c r="G39" t="s">
        <v>79</v>
      </c>
      <c r="H39">
        <v>18</v>
      </c>
      <c r="I39">
        <v>109497.25</v>
      </c>
      <c r="J39">
        <v>19709.509999999998</v>
      </c>
      <c r="M39">
        <v>0</v>
      </c>
      <c r="N39" t="s">
        <v>21</v>
      </c>
      <c r="O39" t="s">
        <v>45</v>
      </c>
    </row>
    <row r="40" spans="1:15" x14ac:dyDescent="0.25">
      <c r="A40" t="s">
        <v>33</v>
      </c>
      <c r="B40">
        <v>103906.67</v>
      </c>
      <c r="C40" t="s">
        <v>16</v>
      </c>
      <c r="D40" t="s">
        <v>34</v>
      </c>
      <c r="E40" t="s">
        <v>46</v>
      </c>
      <c r="F40" t="s">
        <v>19</v>
      </c>
      <c r="G40" t="s">
        <v>80</v>
      </c>
      <c r="H40">
        <v>18</v>
      </c>
      <c r="I40">
        <v>88056.5</v>
      </c>
      <c r="J40">
        <v>15850.17</v>
      </c>
      <c r="M40">
        <v>0</v>
      </c>
      <c r="N40" t="s">
        <v>21</v>
      </c>
      <c r="O40" t="s">
        <v>45</v>
      </c>
    </row>
    <row r="41" spans="1:15" x14ac:dyDescent="0.25">
      <c r="A41" t="s">
        <v>33</v>
      </c>
      <c r="B41">
        <v>107843.15</v>
      </c>
      <c r="C41" t="s">
        <v>16</v>
      </c>
      <c r="D41" t="s">
        <v>34</v>
      </c>
      <c r="E41" t="s">
        <v>48</v>
      </c>
      <c r="F41" t="s">
        <v>19</v>
      </c>
      <c r="G41" t="s">
        <v>81</v>
      </c>
      <c r="H41">
        <v>18</v>
      </c>
      <c r="I41">
        <v>91392.5</v>
      </c>
      <c r="J41">
        <v>16450.650000000001</v>
      </c>
      <c r="M41">
        <v>0</v>
      </c>
      <c r="N41" t="s">
        <v>21</v>
      </c>
      <c r="O41" t="s">
        <v>45</v>
      </c>
    </row>
    <row r="42" spans="1:15" x14ac:dyDescent="0.25">
      <c r="A42" t="s">
        <v>33</v>
      </c>
      <c r="B42">
        <v>128427.66</v>
      </c>
      <c r="C42" t="s">
        <v>16</v>
      </c>
      <c r="D42" t="s">
        <v>34</v>
      </c>
      <c r="E42" t="s">
        <v>82</v>
      </c>
      <c r="F42" t="s">
        <v>19</v>
      </c>
      <c r="G42" t="s">
        <v>83</v>
      </c>
      <c r="H42">
        <v>18</v>
      </c>
      <c r="I42">
        <v>108837</v>
      </c>
      <c r="J42">
        <v>19590.66</v>
      </c>
      <c r="M42">
        <v>0</v>
      </c>
      <c r="N42" t="s">
        <v>21</v>
      </c>
      <c r="O42" t="s">
        <v>45</v>
      </c>
    </row>
    <row r="43" spans="1:15" x14ac:dyDescent="0.25">
      <c r="A43" t="s">
        <v>33</v>
      </c>
      <c r="B43">
        <v>126418.42</v>
      </c>
      <c r="C43" t="s">
        <v>16</v>
      </c>
      <c r="D43" t="s">
        <v>34</v>
      </c>
      <c r="E43" t="s">
        <v>55</v>
      </c>
      <c r="F43" t="s">
        <v>19</v>
      </c>
      <c r="G43" t="s">
        <v>84</v>
      </c>
      <c r="H43">
        <v>18</v>
      </c>
      <c r="I43">
        <v>107134.25</v>
      </c>
      <c r="J43">
        <v>19284.169999999998</v>
      </c>
      <c r="M43">
        <v>0</v>
      </c>
      <c r="N43" t="s">
        <v>21</v>
      </c>
      <c r="O43" t="s">
        <v>45</v>
      </c>
    </row>
    <row r="44" spans="1:15" x14ac:dyDescent="0.25">
      <c r="A44" t="s">
        <v>33</v>
      </c>
      <c r="B44">
        <v>126705.45</v>
      </c>
      <c r="C44" t="s">
        <v>16</v>
      </c>
      <c r="D44" t="s">
        <v>34</v>
      </c>
      <c r="E44" t="s">
        <v>55</v>
      </c>
      <c r="F44" t="s">
        <v>19</v>
      </c>
      <c r="G44" t="s">
        <v>85</v>
      </c>
      <c r="H44">
        <v>18</v>
      </c>
      <c r="I44">
        <v>107377.5</v>
      </c>
      <c r="J44">
        <v>19327.95</v>
      </c>
      <c r="M44">
        <v>0</v>
      </c>
      <c r="N44" t="s">
        <v>21</v>
      </c>
      <c r="O44" t="s">
        <v>45</v>
      </c>
    </row>
    <row r="45" spans="1:15" x14ac:dyDescent="0.25">
      <c r="A45" t="s">
        <v>33</v>
      </c>
      <c r="B45">
        <v>122809.98</v>
      </c>
      <c r="C45" t="s">
        <v>16</v>
      </c>
      <c r="D45" t="s">
        <v>34</v>
      </c>
      <c r="E45" t="s">
        <v>55</v>
      </c>
      <c r="F45" t="s">
        <v>19</v>
      </c>
      <c r="G45" t="s">
        <v>86</v>
      </c>
      <c r="H45">
        <v>18</v>
      </c>
      <c r="I45">
        <v>104076.25</v>
      </c>
      <c r="J45">
        <v>18733.73</v>
      </c>
      <c r="M45">
        <v>0</v>
      </c>
      <c r="N45" t="s">
        <v>21</v>
      </c>
      <c r="O45" t="s">
        <v>45</v>
      </c>
    </row>
    <row r="46" spans="1:15" x14ac:dyDescent="0.25">
      <c r="A46" t="s">
        <v>33</v>
      </c>
      <c r="B46">
        <v>126664.45</v>
      </c>
      <c r="C46" t="s">
        <v>16</v>
      </c>
      <c r="D46" t="s">
        <v>34</v>
      </c>
      <c r="E46" t="s">
        <v>43</v>
      </c>
      <c r="F46" t="s">
        <v>19</v>
      </c>
      <c r="G46" t="s">
        <v>87</v>
      </c>
      <c r="H46">
        <v>18</v>
      </c>
      <c r="I46">
        <v>107342.75</v>
      </c>
      <c r="J46">
        <v>19321.689999999999</v>
      </c>
      <c r="M46">
        <v>0</v>
      </c>
      <c r="N46" t="s">
        <v>21</v>
      </c>
      <c r="O46" t="s">
        <v>45</v>
      </c>
    </row>
    <row r="47" spans="1:15" x14ac:dyDescent="0.25">
      <c r="A47" t="s">
        <v>33</v>
      </c>
      <c r="B47">
        <v>107351.09</v>
      </c>
      <c r="C47" t="s">
        <v>16</v>
      </c>
      <c r="D47" t="s">
        <v>34</v>
      </c>
      <c r="E47" t="s">
        <v>46</v>
      </c>
      <c r="F47" t="s">
        <v>19</v>
      </c>
      <c r="G47" t="s">
        <v>88</v>
      </c>
      <c r="H47">
        <v>18</v>
      </c>
      <c r="I47">
        <v>90975.5</v>
      </c>
      <c r="J47">
        <v>16375.59</v>
      </c>
      <c r="M47">
        <v>0</v>
      </c>
      <c r="N47" t="s">
        <v>21</v>
      </c>
      <c r="O47" t="s">
        <v>45</v>
      </c>
    </row>
    <row r="48" spans="1:15" x14ac:dyDescent="0.25">
      <c r="A48" t="s">
        <v>33</v>
      </c>
      <c r="B48">
        <v>125967.36</v>
      </c>
      <c r="C48" t="s">
        <v>16</v>
      </c>
      <c r="D48" t="s">
        <v>34</v>
      </c>
      <c r="E48" t="s">
        <v>46</v>
      </c>
      <c r="F48" t="s">
        <v>19</v>
      </c>
      <c r="G48" t="s">
        <v>89</v>
      </c>
      <c r="H48">
        <v>18</v>
      </c>
      <c r="I48">
        <v>106752</v>
      </c>
      <c r="J48">
        <v>19215.36</v>
      </c>
      <c r="M48">
        <v>0</v>
      </c>
      <c r="N48" t="s">
        <v>21</v>
      </c>
      <c r="O48" t="s">
        <v>45</v>
      </c>
    </row>
    <row r="49" spans="1:15" x14ac:dyDescent="0.25">
      <c r="A49" t="s">
        <v>33</v>
      </c>
      <c r="B49">
        <v>124081.13</v>
      </c>
      <c r="C49" t="s">
        <v>16</v>
      </c>
      <c r="D49" t="s">
        <v>34</v>
      </c>
      <c r="E49" t="s">
        <v>48</v>
      </c>
      <c r="F49" t="s">
        <v>19</v>
      </c>
      <c r="G49" t="s">
        <v>90</v>
      </c>
      <c r="H49">
        <v>18</v>
      </c>
      <c r="I49">
        <v>105153.5</v>
      </c>
      <c r="J49">
        <v>18927.63</v>
      </c>
      <c r="M49">
        <v>0</v>
      </c>
      <c r="N49" t="s">
        <v>21</v>
      </c>
      <c r="O49" t="s">
        <v>45</v>
      </c>
    </row>
    <row r="50" spans="1:15" x14ac:dyDescent="0.25">
      <c r="A50" t="s">
        <v>33</v>
      </c>
      <c r="B50">
        <v>104870.29</v>
      </c>
      <c r="C50" t="s">
        <v>16</v>
      </c>
      <c r="D50" t="s">
        <v>34</v>
      </c>
      <c r="E50" t="s">
        <v>57</v>
      </c>
      <c r="F50" t="s">
        <v>19</v>
      </c>
      <c r="G50" t="s">
        <v>91</v>
      </c>
      <c r="H50">
        <v>18</v>
      </c>
      <c r="I50">
        <v>88873.13</v>
      </c>
      <c r="J50">
        <v>15997.16</v>
      </c>
      <c r="M50">
        <v>0</v>
      </c>
      <c r="N50" t="s">
        <v>21</v>
      </c>
      <c r="O50" t="s">
        <v>45</v>
      </c>
    </row>
    <row r="51" spans="1:15" x14ac:dyDescent="0.25">
      <c r="A51" t="s">
        <v>33</v>
      </c>
      <c r="B51">
        <v>127525.55</v>
      </c>
      <c r="C51" t="s">
        <v>16</v>
      </c>
      <c r="D51" t="s">
        <v>34</v>
      </c>
      <c r="E51" t="s">
        <v>73</v>
      </c>
      <c r="F51" t="s">
        <v>19</v>
      </c>
      <c r="G51" t="s">
        <v>92</v>
      </c>
      <c r="H51">
        <v>18</v>
      </c>
      <c r="I51">
        <v>108072.5</v>
      </c>
      <c r="J51">
        <v>19453.05</v>
      </c>
      <c r="M51">
        <v>0</v>
      </c>
      <c r="N51" t="s">
        <v>21</v>
      </c>
      <c r="O51" t="s">
        <v>45</v>
      </c>
    </row>
    <row r="52" spans="1:15" x14ac:dyDescent="0.25">
      <c r="A52" t="s">
        <v>33</v>
      </c>
      <c r="B52">
        <v>121825.86</v>
      </c>
      <c r="C52" t="s">
        <v>16</v>
      </c>
      <c r="D52" t="s">
        <v>34</v>
      </c>
      <c r="E52" t="s">
        <v>48</v>
      </c>
      <c r="F52" t="s">
        <v>19</v>
      </c>
      <c r="G52" t="s">
        <v>93</v>
      </c>
      <c r="H52">
        <v>18</v>
      </c>
      <c r="I52">
        <v>103242.25</v>
      </c>
      <c r="J52">
        <v>18583.599999999999</v>
      </c>
      <c r="M52">
        <v>0</v>
      </c>
      <c r="N52" t="s">
        <v>21</v>
      </c>
      <c r="O52" t="s">
        <v>45</v>
      </c>
    </row>
    <row r="53" spans="1:15" x14ac:dyDescent="0.25">
      <c r="A53" t="s">
        <v>33</v>
      </c>
      <c r="B53">
        <v>103742.65</v>
      </c>
      <c r="C53" t="s">
        <v>16</v>
      </c>
      <c r="D53" t="s">
        <v>34</v>
      </c>
      <c r="E53" t="s">
        <v>51</v>
      </c>
      <c r="F53" t="s">
        <v>19</v>
      </c>
      <c r="G53" t="s">
        <v>94</v>
      </c>
      <c r="H53">
        <v>18</v>
      </c>
      <c r="I53">
        <v>87917.5</v>
      </c>
      <c r="J53">
        <v>15825.15</v>
      </c>
      <c r="M53">
        <v>0</v>
      </c>
      <c r="N53" t="s">
        <v>21</v>
      </c>
      <c r="O53" t="s">
        <v>45</v>
      </c>
    </row>
    <row r="54" spans="1:15" x14ac:dyDescent="0.25">
      <c r="A54" t="s">
        <v>33</v>
      </c>
      <c r="B54">
        <v>125475.3</v>
      </c>
      <c r="C54" t="s">
        <v>16</v>
      </c>
      <c r="D54" t="s">
        <v>34</v>
      </c>
      <c r="E54" t="s">
        <v>55</v>
      </c>
      <c r="F54" t="s">
        <v>19</v>
      </c>
      <c r="G54" t="s">
        <v>95</v>
      </c>
      <c r="H54">
        <v>18</v>
      </c>
      <c r="I54">
        <v>106335</v>
      </c>
      <c r="J54">
        <v>19140.3</v>
      </c>
      <c r="M54">
        <v>0</v>
      </c>
      <c r="N54" t="s">
        <v>21</v>
      </c>
      <c r="O54" t="s">
        <v>45</v>
      </c>
    </row>
    <row r="55" spans="1:15" x14ac:dyDescent="0.25">
      <c r="A55" t="s">
        <v>33</v>
      </c>
      <c r="B55">
        <v>106489.99</v>
      </c>
      <c r="C55" t="s">
        <v>16</v>
      </c>
      <c r="D55" t="s">
        <v>34</v>
      </c>
      <c r="E55" t="s">
        <v>60</v>
      </c>
      <c r="F55" t="s">
        <v>19</v>
      </c>
      <c r="G55" t="s">
        <v>96</v>
      </c>
      <c r="H55">
        <v>18</v>
      </c>
      <c r="I55">
        <v>90245.75</v>
      </c>
      <c r="J55">
        <v>16244.24</v>
      </c>
      <c r="M55">
        <v>0</v>
      </c>
      <c r="N55" t="s">
        <v>21</v>
      </c>
      <c r="O55" t="s">
        <v>45</v>
      </c>
    </row>
    <row r="56" spans="1:15" x14ac:dyDescent="0.25">
      <c r="A56" t="s">
        <v>33</v>
      </c>
      <c r="B56">
        <v>140237.1</v>
      </c>
      <c r="C56" t="s">
        <v>16</v>
      </c>
      <c r="D56" t="s">
        <v>34</v>
      </c>
      <c r="E56" t="s">
        <v>55</v>
      </c>
      <c r="F56" t="s">
        <v>19</v>
      </c>
      <c r="G56" t="s">
        <v>97</v>
      </c>
      <c r="H56">
        <v>18</v>
      </c>
      <c r="I56">
        <v>118845</v>
      </c>
      <c r="J56">
        <v>21392.1</v>
      </c>
      <c r="M56">
        <v>0</v>
      </c>
      <c r="N56" t="s">
        <v>21</v>
      </c>
      <c r="O56" t="s">
        <v>45</v>
      </c>
    </row>
    <row r="57" spans="1:15" x14ac:dyDescent="0.25">
      <c r="A57" t="s">
        <v>33</v>
      </c>
      <c r="B57">
        <v>103291.6</v>
      </c>
      <c r="C57" t="s">
        <v>16</v>
      </c>
      <c r="D57" t="s">
        <v>34</v>
      </c>
      <c r="E57" t="s">
        <v>98</v>
      </c>
      <c r="F57" t="s">
        <v>19</v>
      </c>
      <c r="G57" t="s">
        <v>99</v>
      </c>
      <c r="H57">
        <v>18</v>
      </c>
      <c r="I57">
        <v>87535.25</v>
      </c>
      <c r="J57">
        <v>15756.35</v>
      </c>
      <c r="M57">
        <v>0</v>
      </c>
      <c r="N57" t="s">
        <v>21</v>
      </c>
      <c r="O57" t="s">
        <v>100</v>
      </c>
    </row>
    <row r="58" spans="1:15" x14ac:dyDescent="0.25">
      <c r="A58" t="s">
        <v>33</v>
      </c>
      <c r="B58">
        <v>104808.78</v>
      </c>
      <c r="C58" t="s">
        <v>16</v>
      </c>
      <c r="D58" t="s">
        <v>34</v>
      </c>
      <c r="E58" t="s">
        <v>98</v>
      </c>
      <c r="F58" t="s">
        <v>19</v>
      </c>
      <c r="G58" t="s">
        <v>101</v>
      </c>
      <c r="H58">
        <v>18</v>
      </c>
      <c r="I58">
        <v>88821</v>
      </c>
      <c r="J58">
        <v>15987.78</v>
      </c>
      <c r="M58">
        <v>0</v>
      </c>
      <c r="N58" t="s">
        <v>21</v>
      </c>
      <c r="O58" t="s">
        <v>100</v>
      </c>
    </row>
    <row r="59" spans="1:15" x14ac:dyDescent="0.25">
      <c r="A59" t="s">
        <v>33</v>
      </c>
      <c r="B59">
        <v>124778.22</v>
      </c>
      <c r="C59" t="s">
        <v>16</v>
      </c>
      <c r="D59" t="s">
        <v>34</v>
      </c>
      <c r="E59" t="s">
        <v>98</v>
      </c>
      <c r="F59" t="s">
        <v>19</v>
      </c>
      <c r="G59" t="s">
        <v>102</v>
      </c>
      <c r="H59">
        <v>18</v>
      </c>
      <c r="I59">
        <v>105744.25</v>
      </c>
      <c r="J59">
        <v>19033.97</v>
      </c>
      <c r="M59">
        <v>0</v>
      </c>
      <c r="N59" t="s">
        <v>21</v>
      </c>
      <c r="O59" t="s">
        <v>100</v>
      </c>
    </row>
    <row r="60" spans="1:15" x14ac:dyDescent="0.25">
      <c r="A60" t="s">
        <v>33</v>
      </c>
      <c r="B60">
        <v>124532.19</v>
      </c>
      <c r="C60" t="s">
        <v>16</v>
      </c>
      <c r="D60" t="s">
        <v>34</v>
      </c>
      <c r="E60" t="s">
        <v>103</v>
      </c>
      <c r="F60" t="s">
        <v>19</v>
      </c>
      <c r="G60" t="s">
        <v>104</v>
      </c>
      <c r="H60">
        <v>18</v>
      </c>
      <c r="I60">
        <v>105535.75</v>
      </c>
      <c r="J60">
        <v>18996.439999999999</v>
      </c>
      <c r="M60">
        <v>0</v>
      </c>
      <c r="N60" t="s">
        <v>21</v>
      </c>
      <c r="O60" t="s">
        <v>100</v>
      </c>
    </row>
    <row r="61" spans="1:15" x14ac:dyDescent="0.25">
      <c r="A61" t="s">
        <v>33</v>
      </c>
      <c r="B61">
        <v>127136.01</v>
      </c>
      <c r="C61" t="s">
        <v>16</v>
      </c>
      <c r="D61" t="s">
        <v>34</v>
      </c>
      <c r="E61" t="s">
        <v>103</v>
      </c>
      <c r="F61" t="s">
        <v>19</v>
      </c>
      <c r="G61" t="s">
        <v>105</v>
      </c>
      <c r="H61">
        <v>18</v>
      </c>
      <c r="I61">
        <v>107742.38</v>
      </c>
      <c r="J61">
        <v>19393.63</v>
      </c>
      <c r="M61">
        <v>0</v>
      </c>
      <c r="N61" t="s">
        <v>21</v>
      </c>
      <c r="O61" t="s">
        <v>100</v>
      </c>
    </row>
    <row r="62" spans="1:15" x14ac:dyDescent="0.25">
      <c r="A62" t="s">
        <v>33</v>
      </c>
      <c r="B62">
        <v>123917.11</v>
      </c>
      <c r="C62" t="s">
        <v>16</v>
      </c>
      <c r="D62" t="s">
        <v>34</v>
      </c>
      <c r="E62" t="s">
        <v>103</v>
      </c>
      <c r="F62" t="s">
        <v>19</v>
      </c>
      <c r="G62" t="s">
        <v>106</v>
      </c>
      <c r="H62">
        <v>18</v>
      </c>
      <c r="I62">
        <v>105014.5</v>
      </c>
      <c r="J62">
        <v>18902.61</v>
      </c>
      <c r="M62">
        <v>0</v>
      </c>
      <c r="N62" t="s">
        <v>21</v>
      </c>
      <c r="O62" t="s">
        <v>100</v>
      </c>
    </row>
    <row r="63" spans="1:15" x14ac:dyDescent="0.25">
      <c r="A63" t="s">
        <v>33</v>
      </c>
      <c r="B63">
        <v>103127.58</v>
      </c>
      <c r="C63" t="s">
        <v>16</v>
      </c>
      <c r="D63" t="s">
        <v>34</v>
      </c>
      <c r="E63" t="s">
        <v>98</v>
      </c>
      <c r="F63" t="s">
        <v>19</v>
      </c>
      <c r="G63" t="s">
        <v>107</v>
      </c>
      <c r="H63">
        <v>18</v>
      </c>
      <c r="I63">
        <v>87396.25</v>
      </c>
      <c r="J63">
        <v>15731.33</v>
      </c>
      <c r="M63">
        <v>0</v>
      </c>
      <c r="N63" t="s">
        <v>21</v>
      </c>
      <c r="O63" t="s">
        <v>100</v>
      </c>
    </row>
    <row r="64" spans="1:15" x14ac:dyDescent="0.25">
      <c r="A64" t="s">
        <v>33</v>
      </c>
      <c r="B64">
        <v>125680.33</v>
      </c>
      <c r="C64" t="s">
        <v>16</v>
      </c>
      <c r="D64" t="s">
        <v>34</v>
      </c>
      <c r="E64" t="s">
        <v>98</v>
      </c>
      <c r="F64" t="s">
        <v>19</v>
      </c>
      <c r="G64" t="s">
        <v>108</v>
      </c>
      <c r="H64">
        <v>18</v>
      </c>
      <c r="I64">
        <v>106508.75</v>
      </c>
      <c r="J64">
        <v>19171.580000000002</v>
      </c>
      <c r="M64">
        <v>0</v>
      </c>
      <c r="N64" t="s">
        <v>21</v>
      </c>
      <c r="O64" t="s">
        <v>100</v>
      </c>
    </row>
    <row r="65" spans="1:15" x14ac:dyDescent="0.25">
      <c r="A65" t="s">
        <v>33</v>
      </c>
      <c r="B65">
        <v>104480.74</v>
      </c>
      <c r="C65" t="s">
        <v>16</v>
      </c>
      <c r="D65" t="s">
        <v>34</v>
      </c>
      <c r="E65" t="s">
        <v>98</v>
      </c>
      <c r="F65" t="s">
        <v>19</v>
      </c>
      <c r="G65" t="s">
        <v>109</v>
      </c>
      <c r="H65">
        <v>18</v>
      </c>
      <c r="I65">
        <v>88543</v>
      </c>
      <c r="J65">
        <v>15937.74</v>
      </c>
      <c r="M65">
        <v>0</v>
      </c>
      <c r="N65" t="s">
        <v>21</v>
      </c>
      <c r="O65" t="s">
        <v>100</v>
      </c>
    </row>
    <row r="66" spans="1:15" x14ac:dyDescent="0.25">
      <c r="A66" t="s">
        <v>33</v>
      </c>
      <c r="B66">
        <v>105341.85</v>
      </c>
      <c r="C66" t="s">
        <v>16</v>
      </c>
      <c r="D66" t="s">
        <v>34</v>
      </c>
      <c r="E66" t="s">
        <v>110</v>
      </c>
      <c r="F66" t="s">
        <v>19</v>
      </c>
      <c r="G66" t="s">
        <v>111</v>
      </c>
      <c r="H66">
        <v>18</v>
      </c>
      <c r="I66">
        <v>89272.75</v>
      </c>
      <c r="J66">
        <v>16069.1</v>
      </c>
      <c r="M66">
        <v>0</v>
      </c>
      <c r="N66" t="s">
        <v>21</v>
      </c>
      <c r="O66" t="s">
        <v>112</v>
      </c>
    </row>
    <row r="67" spans="1:15" x14ac:dyDescent="0.25">
      <c r="A67" t="s">
        <v>33</v>
      </c>
      <c r="B67">
        <v>124655.2</v>
      </c>
      <c r="C67" t="s">
        <v>16</v>
      </c>
      <c r="D67" t="s">
        <v>34</v>
      </c>
      <c r="E67" t="s">
        <v>113</v>
      </c>
      <c r="F67" t="s">
        <v>19</v>
      </c>
      <c r="G67" t="s">
        <v>114</v>
      </c>
      <c r="H67">
        <v>18</v>
      </c>
      <c r="I67">
        <v>105640</v>
      </c>
      <c r="J67">
        <v>19015.2</v>
      </c>
      <c r="M67">
        <v>0</v>
      </c>
      <c r="N67" t="s">
        <v>21</v>
      </c>
      <c r="O67" t="s">
        <v>112</v>
      </c>
    </row>
    <row r="68" spans="1:15" x14ac:dyDescent="0.25">
      <c r="A68" t="s">
        <v>33</v>
      </c>
      <c r="B68">
        <v>104931.8</v>
      </c>
      <c r="C68" t="s">
        <v>16</v>
      </c>
      <c r="D68" t="s">
        <v>34</v>
      </c>
      <c r="E68" t="s">
        <v>110</v>
      </c>
      <c r="F68" t="s">
        <v>19</v>
      </c>
      <c r="G68" t="s">
        <v>115</v>
      </c>
      <c r="H68">
        <v>18</v>
      </c>
      <c r="I68">
        <v>88925.25</v>
      </c>
      <c r="J68">
        <v>16006.55</v>
      </c>
      <c r="M68">
        <v>0</v>
      </c>
      <c r="N68" t="s">
        <v>21</v>
      </c>
      <c r="O68" t="s">
        <v>112</v>
      </c>
    </row>
    <row r="69" spans="1:15" x14ac:dyDescent="0.25">
      <c r="A69" t="s">
        <v>33</v>
      </c>
      <c r="B69">
        <v>124675.71</v>
      </c>
      <c r="C69" t="s">
        <v>16</v>
      </c>
      <c r="D69" t="s">
        <v>34</v>
      </c>
      <c r="E69" t="s">
        <v>116</v>
      </c>
      <c r="F69" t="s">
        <v>19</v>
      </c>
      <c r="G69" t="s">
        <v>117</v>
      </c>
      <c r="H69">
        <v>18</v>
      </c>
      <c r="I69">
        <v>105657.38</v>
      </c>
      <c r="J69">
        <v>19018.330000000002</v>
      </c>
      <c r="M69">
        <v>0</v>
      </c>
      <c r="N69" t="s">
        <v>21</v>
      </c>
      <c r="O69" t="s">
        <v>112</v>
      </c>
    </row>
    <row r="70" spans="1:15" x14ac:dyDescent="0.25">
      <c r="A70" t="s">
        <v>33</v>
      </c>
      <c r="B70">
        <v>123384.05</v>
      </c>
      <c r="C70" t="s">
        <v>16</v>
      </c>
      <c r="D70" t="s">
        <v>34</v>
      </c>
      <c r="E70" t="s">
        <v>116</v>
      </c>
      <c r="F70" t="s">
        <v>19</v>
      </c>
      <c r="G70" t="s">
        <v>118</v>
      </c>
      <c r="H70">
        <v>18</v>
      </c>
      <c r="I70">
        <v>104562.75</v>
      </c>
      <c r="J70">
        <v>18821.3</v>
      </c>
      <c r="M70">
        <v>0</v>
      </c>
      <c r="N70" t="s">
        <v>21</v>
      </c>
      <c r="O70" t="s">
        <v>112</v>
      </c>
    </row>
    <row r="71" spans="1:15" x14ac:dyDescent="0.25">
      <c r="A71" t="s">
        <v>33</v>
      </c>
      <c r="B71">
        <v>124245.15</v>
      </c>
      <c r="C71" t="s">
        <v>16</v>
      </c>
      <c r="D71" t="s">
        <v>34</v>
      </c>
      <c r="E71" t="s">
        <v>113</v>
      </c>
      <c r="F71" t="s">
        <v>19</v>
      </c>
      <c r="G71" t="s">
        <v>119</v>
      </c>
      <c r="H71">
        <v>18</v>
      </c>
      <c r="I71">
        <v>105292.5</v>
      </c>
      <c r="J71">
        <v>18952.650000000001</v>
      </c>
      <c r="M71">
        <v>0</v>
      </c>
      <c r="N71" t="s">
        <v>21</v>
      </c>
      <c r="O71" t="s">
        <v>112</v>
      </c>
    </row>
    <row r="72" spans="1:15" x14ac:dyDescent="0.25">
      <c r="A72" t="s">
        <v>33</v>
      </c>
      <c r="B72">
        <v>126561.94</v>
      </c>
      <c r="C72" t="s">
        <v>16</v>
      </c>
      <c r="D72" t="s">
        <v>34</v>
      </c>
      <c r="E72" t="s">
        <v>120</v>
      </c>
      <c r="F72" t="s">
        <v>19</v>
      </c>
      <c r="G72" t="s">
        <v>121</v>
      </c>
      <c r="H72">
        <v>18</v>
      </c>
      <c r="I72">
        <v>107255.88</v>
      </c>
      <c r="J72">
        <v>19306.060000000001</v>
      </c>
      <c r="M72">
        <v>0</v>
      </c>
      <c r="N72" t="s">
        <v>21</v>
      </c>
      <c r="O72" t="s">
        <v>112</v>
      </c>
    </row>
    <row r="73" spans="1:15" x14ac:dyDescent="0.25">
      <c r="A73" t="s">
        <v>33</v>
      </c>
      <c r="B73">
        <v>106982.05</v>
      </c>
      <c r="C73" t="s">
        <v>16</v>
      </c>
      <c r="D73" t="s">
        <v>34</v>
      </c>
      <c r="E73" t="s">
        <v>120</v>
      </c>
      <c r="F73" t="s">
        <v>19</v>
      </c>
      <c r="G73" t="s">
        <v>122</v>
      </c>
      <c r="H73">
        <v>18</v>
      </c>
      <c r="I73">
        <v>90662.75</v>
      </c>
      <c r="J73">
        <v>16319.3</v>
      </c>
      <c r="M73">
        <v>0</v>
      </c>
      <c r="N73" t="s">
        <v>21</v>
      </c>
      <c r="O73" t="s">
        <v>112</v>
      </c>
    </row>
    <row r="74" spans="1:15" x14ac:dyDescent="0.25">
      <c r="A74" t="s">
        <v>33</v>
      </c>
      <c r="B74">
        <v>124040.13</v>
      </c>
      <c r="C74" t="s">
        <v>16</v>
      </c>
      <c r="D74" t="s">
        <v>34</v>
      </c>
      <c r="E74" t="s">
        <v>120</v>
      </c>
      <c r="F74" t="s">
        <v>19</v>
      </c>
      <c r="G74" t="s">
        <v>123</v>
      </c>
      <c r="H74">
        <v>18</v>
      </c>
      <c r="I74">
        <v>105118.75</v>
      </c>
      <c r="J74">
        <v>18921.38</v>
      </c>
      <c r="M74">
        <v>0</v>
      </c>
      <c r="N74" t="s">
        <v>21</v>
      </c>
      <c r="O74" t="s">
        <v>112</v>
      </c>
    </row>
    <row r="75" spans="1:15" x14ac:dyDescent="0.25">
      <c r="A75" t="s">
        <v>33</v>
      </c>
      <c r="B75">
        <v>104111.7</v>
      </c>
      <c r="C75" t="s">
        <v>16</v>
      </c>
      <c r="D75" t="s">
        <v>34</v>
      </c>
      <c r="E75" t="s">
        <v>116</v>
      </c>
      <c r="F75" t="s">
        <v>19</v>
      </c>
      <c r="G75" t="s">
        <v>124</v>
      </c>
      <c r="H75">
        <v>18</v>
      </c>
      <c r="I75">
        <v>88230.25</v>
      </c>
      <c r="J75">
        <v>15881.44</v>
      </c>
      <c r="M75">
        <v>0</v>
      </c>
      <c r="N75" t="s">
        <v>21</v>
      </c>
      <c r="O75" t="s">
        <v>112</v>
      </c>
    </row>
    <row r="76" spans="1:15" x14ac:dyDescent="0.25">
      <c r="A76" t="s">
        <v>33</v>
      </c>
      <c r="B76">
        <v>105628.88</v>
      </c>
      <c r="C76" t="s">
        <v>16</v>
      </c>
      <c r="D76" t="s">
        <v>34</v>
      </c>
      <c r="E76" t="s">
        <v>110</v>
      </c>
      <c r="F76" t="s">
        <v>19</v>
      </c>
      <c r="G76" t="s">
        <v>125</v>
      </c>
      <c r="H76">
        <v>18</v>
      </c>
      <c r="I76">
        <v>89516</v>
      </c>
      <c r="J76">
        <v>16112.88</v>
      </c>
      <c r="M76">
        <v>0</v>
      </c>
      <c r="N76" t="s">
        <v>21</v>
      </c>
      <c r="O76" t="s">
        <v>112</v>
      </c>
    </row>
    <row r="77" spans="1:15" x14ac:dyDescent="0.25">
      <c r="A77" t="s">
        <v>33</v>
      </c>
      <c r="B77">
        <v>144112.07999999999</v>
      </c>
      <c r="C77" t="s">
        <v>16</v>
      </c>
      <c r="D77" t="s">
        <v>34</v>
      </c>
      <c r="E77" t="s">
        <v>120</v>
      </c>
      <c r="F77" t="s">
        <v>19</v>
      </c>
      <c r="G77" t="s">
        <v>126</v>
      </c>
      <c r="H77">
        <v>18</v>
      </c>
      <c r="I77">
        <v>122128.88</v>
      </c>
      <c r="J77">
        <v>21983.200000000001</v>
      </c>
      <c r="M77">
        <v>0</v>
      </c>
      <c r="N77" t="s">
        <v>21</v>
      </c>
      <c r="O77" t="s">
        <v>112</v>
      </c>
    </row>
    <row r="78" spans="1:15" x14ac:dyDescent="0.25">
      <c r="A78" t="s">
        <v>33</v>
      </c>
      <c r="B78">
        <v>105259.84</v>
      </c>
      <c r="C78" t="s">
        <v>16</v>
      </c>
      <c r="D78" t="s">
        <v>34</v>
      </c>
      <c r="E78" t="s">
        <v>110</v>
      </c>
      <c r="F78" t="s">
        <v>19</v>
      </c>
      <c r="G78" t="s">
        <v>127</v>
      </c>
      <c r="H78">
        <v>18</v>
      </c>
      <c r="I78">
        <v>89203.25</v>
      </c>
      <c r="J78">
        <v>16056.59</v>
      </c>
      <c r="M78">
        <v>0</v>
      </c>
      <c r="N78" t="s">
        <v>21</v>
      </c>
      <c r="O78" t="s">
        <v>112</v>
      </c>
    </row>
    <row r="79" spans="1:15" x14ac:dyDescent="0.25">
      <c r="A79" t="s">
        <v>33</v>
      </c>
      <c r="B79">
        <v>127812.59</v>
      </c>
      <c r="C79" t="s">
        <v>16</v>
      </c>
      <c r="D79" t="s">
        <v>34</v>
      </c>
      <c r="E79" t="s">
        <v>128</v>
      </c>
      <c r="F79" t="s">
        <v>19</v>
      </c>
      <c r="G79" t="s">
        <v>129</v>
      </c>
      <c r="H79">
        <v>18</v>
      </c>
      <c r="I79">
        <v>108315.75</v>
      </c>
      <c r="J79">
        <v>19496.830000000002</v>
      </c>
      <c r="M79">
        <v>0</v>
      </c>
      <c r="N79" t="s">
        <v>21</v>
      </c>
      <c r="O79" t="s">
        <v>112</v>
      </c>
    </row>
    <row r="80" spans="1:15" x14ac:dyDescent="0.25">
      <c r="A80" t="s">
        <v>33</v>
      </c>
      <c r="B80">
        <v>103373.61</v>
      </c>
      <c r="C80" t="s">
        <v>16</v>
      </c>
      <c r="D80" t="s">
        <v>34</v>
      </c>
      <c r="E80" t="s">
        <v>113</v>
      </c>
      <c r="F80" t="s">
        <v>19</v>
      </c>
      <c r="G80" t="s">
        <v>130</v>
      </c>
      <c r="H80">
        <v>18</v>
      </c>
      <c r="I80">
        <v>87604.75</v>
      </c>
      <c r="J80">
        <v>15768.85</v>
      </c>
      <c r="M80">
        <v>0</v>
      </c>
      <c r="N80" t="s">
        <v>21</v>
      </c>
      <c r="O80" t="s">
        <v>112</v>
      </c>
    </row>
    <row r="81" spans="1:15" x14ac:dyDescent="0.25">
      <c r="A81" t="s">
        <v>33</v>
      </c>
      <c r="B81">
        <v>124409.17</v>
      </c>
      <c r="C81" t="s">
        <v>16</v>
      </c>
      <c r="D81" t="s">
        <v>34</v>
      </c>
      <c r="E81" t="s">
        <v>120</v>
      </c>
      <c r="F81" t="s">
        <v>19</v>
      </c>
      <c r="G81" t="s">
        <v>131</v>
      </c>
      <c r="H81">
        <v>18</v>
      </c>
      <c r="I81">
        <v>105431.5</v>
      </c>
      <c r="J81">
        <v>18977.669999999998</v>
      </c>
      <c r="M81">
        <v>0</v>
      </c>
      <c r="N81" t="s">
        <v>21</v>
      </c>
      <c r="O81" t="s">
        <v>112</v>
      </c>
    </row>
    <row r="82" spans="1:15" x14ac:dyDescent="0.25">
      <c r="A82" t="s">
        <v>33</v>
      </c>
      <c r="B82">
        <v>124573.19</v>
      </c>
      <c r="C82" t="s">
        <v>16</v>
      </c>
      <c r="D82" t="s">
        <v>34</v>
      </c>
      <c r="E82" t="s">
        <v>132</v>
      </c>
      <c r="F82" t="s">
        <v>19</v>
      </c>
      <c r="G82" t="s">
        <v>133</v>
      </c>
      <c r="H82">
        <v>18</v>
      </c>
      <c r="I82">
        <v>105570.5</v>
      </c>
      <c r="J82">
        <v>19002.689999999999</v>
      </c>
      <c r="M82">
        <v>0</v>
      </c>
      <c r="N82" t="s">
        <v>21</v>
      </c>
      <c r="O82" t="s">
        <v>112</v>
      </c>
    </row>
    <row r="83" spans="1:15" x14ac:dyDescent="0.25">
      <c r="A83" t="s">
        <v>33</v>
      </c>
      <c r="B83">
        <v>125516.31</v>
      </c>
      <c r="C83" t="s">
        <v>16</v>
      </c>
      <c r="D83" t="s">
        <v>34</v>
      </c>
      <c r="E83" t="s">
        <v>116</v>
      </c>
      <c r="F83" t="s">
        <v>19</v>
      </c>
      <c r="G83" t="s">
        <v>134</v>
      </c>
      <c r="H83">
        <v>18</v>
      </c>
      <c r="I83">
        <v>106369.75</v>
      </c>
      <c r="J83">
        <v>19146.560000000001</v>
      </c>
      <c r="M83">
        <v>0</v>
      </c>
      <c r="N83" t="s">
        <v>21</v>
      </c>
      <c r="O83" t="s">
        <v>112</v>
      </c>
    </row>
    <row r="84" spans="1:15" x14ac:dyDescent="0.25">
      <c r="A84" t="s">
        <v>33</v>
      </c>
      <c r="B84">
        <v>105505.87</v>
      </c>
      <c r="C84" t="s">
        <v>16</v>
      </c>
      <c r="D84" t="s">
        <v>34</v>
      </c>
      <c r="E84" t="s">
        <v>110</v>
      </c>
      <c r="F84" t="s">
        <v>19</v>
      </c>
      <c r="G84" t="s">
        <v>135</v>
      </c>
      <c r="H84">
        <v>18</v>
      </c>
      <c r="I84">
        <v>89411.75</v>
      </c>
      <c r="J84">
        <v>16094.11</v>
      </c>
      <c r="M84">
        <v>0</v>
      </c>
      <c r="N84" t="s">
        <v>21</v>
      </c>
      <c r="O84" t="s">
        <v>112</v>
      </c>
    </row>
    <row r="85" spans="1:15" x14ac:dyDescent="0.25">
      <c r="A85" t="s">
        <v>33</v>
      </c>
      <c r="B85">
        <v>127443.54</v>
      </c>
      <c r="C85" t="s">
        <v>16</v>
      </c>
      <c r="D85" t="s">
        <v>34</v>
      </c>
      <c r="E85" t="s">
        <v>128</v>
      </c>
      <c r="F85" t="s">
        <v>19</v>
      </c>
      <c r="G85" t="s">
        <v>136</v>
      </c>
      <c r="H85">
        <v>18</v>
      </c>
      <c r="I85">
        <v>108003</v>
      </c>
      <c r="J85">
        <v>19440.54</v>
      </c>
      <c r="M85">
        <v>0</v>
      </c>
      <c r="N85" t="s">
        <v>21</v>
      </c>
      <c r="O85" t="s">
        <v>112</v>
      </c>
    </row>
    <row r="86" spans="1:15" x14ac:dyDescent="0.25">
      <c r="A86" t="s">
        <v>33</v>
      </c>
      <c r="B86">
        <v>124409.17</v>
      </c>
      <c r="C86" t="s">
        <v>16</v>
      </c>
      <c r="D86" t="s">
        <v>34</v>
      </c>
      <c r="E86" t="s">
        <v>120</v>
      </c>
      <c r="F86" t="s">
        <v>19</v>
      </c>
      <c r="G86" t="s">
        <v>137</v>
      </c>
      <c r="H86">
        <v>18</v>
      </c>
      <c r="I86">
        <v>105431.5</v>
      </c>
      <c r="J86">
        <v>18977.669999999998</v>
      </c>
      <c r="M86">
        <v>0</v>
      </c>
      <c r="N86" t="s">
        <v>21</v>
      </c>
      <c r="O86" t="s">
        <v>112</v>
      </c>
    </row>
    <row r="87" spans="1:15" x14ac:dyDescent="0.25">
      <c r="A87" t="s">
        <v>33</v>
      </c>
      <c r="B87">
        <v>123015</v>
      </c>
      <c r="C87" t="s">
        <v>16</v>
      </c>
      <c r="D87" t="s">
        <v>34</v>
      </c>
      <c r="E87" t="s">
        <v>120</v>
      </c>
      <c r="F87" t="s">
        <v>19</v>
      </c>
      <c r="G87" t="s">
        <v>138</v>
      </c>
      <c r="H87">
        <v>18</v>
      </c>
      <c r="I87">
        <v>104250</v>
      </c>
      <c r="J87">
        <v>18765</v>
      </c>
      <c r="M87">
        <v>0</v>
      </c>
      <c r="N87" t="s">
        <v>21</v>
      </c>
      <c r="O87" t="s">
        <v>112</v>
      </c>
    </row>
    <row r="88" spans="1:15" x14ac:dyDescent="0.25">
      <c r="A88" t="s">
        <v>33</v>
      </c>
      <c r="B88">
        <v>123671.08</v>
      </c>
      <c r="C88" t="s">
        <v>16</v>
      </c>
      <c r="D88" t="s">
        <v>34</v>
      </c>
      <c r="E88" t="s">
        <v>113</v>
      </c>
      <c r="F88" t="s">
        <v>19</v>
      </c>
      <c r="G88" t="s">
        <v>139</v>
      </c>
      <c r="H88">
        <v>18</v>
      </c>
      <c r="I88">
        <v>104806</v>
      </c>
      <c r="J88">
        <v>18865.080000000002</v>
      </c>
      <c r="M88">
        <v>0</v>
      </c>
      <c r="N88" t="s">
        <v>21</v>
      </c>
      <c r="O88" t="s">
        <v>112</v>
      </c>
    </row>
    <row r="89" spans="1:15" x14ac:dyDescent="0.25">
      <c r="A89" t="s">
        <v>33</v>
      </c>
      <c r="B89">
        <v>124614.2</v>
      </c>
      <c r="C89" t="s">
        <v>16</v>
      </c>
      <c r="D89" t="s">
        <v>34</v>
      </c>
      <c r="E89" t="s">
        <v>113</v>
      </c>
      <c r="F89" t="s">
        <v>19</v>
      </c>
      <c r="G89" t="s">
        <v>140</v>
      </c>
      <c r="H89">
        <v>18</v>
      </c>
      <c r="I89">
        <v>105605.25</v>
      </c>
      <c r="J89">
        <v>19008.939999999999</v>
      </c>
      <c r="M89">
        <v>0</v>
      </c>
      <c r="N89" t="s">
        <v>21</v>
      </c>
      <c r="O89" t="s">
        <v>112</v>
      </c>
    </row>
    <row r="90" spans="1:15" x14ac:dyDescent="0.25">
      <c r="A90" t="s">
        <v>33</v>
      </c>
      <c r="B90">
        <v>124081.13</v>
      </c>
      <c r="C90" t="s">
        <v>16</v>
      </c>
      <c r="D90" t="s">
        <v>34</v>
      </c>
      <c r="E90" t="s">
        <v>116</v>
      </c>
      <c r="F90" t="s">
        <v>19</v>
      </c>
      <c r="G90" t="s">
        <v>141</v>
      </c>
      <c r="H90">
        <v>18</v>
      </c>
      <c r="I90">
        <v>105153.5</v>
      </c>
      <c r="J90">
        <v>18927.63</v>
      </c>
      <c r="M90">
        <v>0</v>
      </c>
      <c r="N90" t="s">
        <v>21</v>
      </c>
      <c r="O90" t="s">
        <v>112</v>
      </c>
    </row>
    <row r="91" spans="1:15" x14ac:dyDescent="0.25">
      <c r="A91" t="s">
        <v>33</v>
      </c>
      <c r="B91">
        <v>124901.23</v>
      </c>
      <c r="C91" t="s">
        <v>16</v>
      </c>
      <c r="D91" t="s">
        <v>34</v>
      </c>
      <c r="E91" t="s">
        <v>120</v>
      </c>
      <c r="F91" t="s">
        <v>19</v>
      </c>
      <c r="G91" t="s">
        <v>142</v>
      </c>
      <c r="H91">
        <v>18</v>
      </c>
      <c r="I91">
        <v>105848.5</v>
      </c>
      <c r="J91">
        <v>19052.73</v>
      </c>
      <c r="M91">
        <v>0</v>
      </c>
      <c r="N91" t="s">
        <v>21</v>
      </c>
      <c r="O91" t="s">
        <v>112</v>
      </c>
    </row>
    <row r="92" spans="1:15" x14ac:dyDescent="0.25">
      <c r="A92" t="s">
        <v>33</v>
      </c>
      <c r="B92">
        <v>124122.14</v>
      </c>
      <c r="C92" t="s">
        <v>16</v>
      </c>
      <c r="D92" t="s">
        <v>34</v>
      </c>
      <c r="E92" t="s">
        <v>120</v>
      </c>
      <c r="F92" t="s">
        <v>19</v>
      </c>
      <c r="G92" t="s">
        <v>143</v>
      </c>
      <c r="H92">
        <v>18</v>
      </c>
      <c r="I92">
        <v>105188.25</v>
      </c>
      <c r="J92">
        <v>18933.89</v>
      </c>
      <c r="M92">
        <v>0</v>
      </c>
      <c r="N92" t="s">
        <v>21</v>
      </c>
      <c r="O92" t="s">
        <v>112</v>
      </c>
    </row>
    <row r="93" spans="1:15" x14ac:dyDescent="0.25">
      <c r="A93" t="s">
        <v>33</v>
      </c>
      <c r="B93">
        <v>85408.4</v>
      </c>
      <c r="C93" t="s">
        <v>16</v>
      </c>
      <c r="D93" t="s">
        <v>34</v>
      </c>
      <c r="E93" t="s">
        <v>144</v>
      </c>
      <c r="F93" t="s">
        <v>19</v>
      </c>
      <c r="G93" t="s">
        <v>145</v>
      </c>
      <c r="H93">
        <v>18</v>
      </c>
      <c r="I93">
        <v>72380</v>
      </c>
      <c r="J93">
        <v>13028.4</v>
      </c>
      <c r="M93">
        <v>0</v>
      </c>
      <c r="N93" t="s">
        <v>21</v>
      </c>
      <c r="O93" t="s">
        <v>146</v>
      </c>
    </row>
    <row r="94" spans="1:15" x14ac:dyDescent="0.25">
      <c r="A94" t="s">
        <v>33</v>
      </c>
      <c r="B94">
        <v>155122.79999999999</v>
      </c>
      <c r="C94" t="s">
        <v>16</v>
      </c>
      <c r="D94" t="s">
        <v>34</v>
      </c>
      <c r="E94" t="s">
        <v>147</v>
      </c>
      <c r="F94" t="s">
        <v>19</v>
      </c>
      <c r="G94" t="s">
        <v>148</v>
      </c>
      <c r="H94">
        <v>18</v>
      </c>
      <c r="I94">
        <v>131460</v>
      </c>
      <c r="J94">
        <v>23662.799999999999</v>
      </c>
      <c r="M94">
        <v>0</v>
      </c>
      <c r="N94" t="s">
        <v>21</v>
      </c>
      <c r="O94" t="s">
        <v>146</v>
      </c>
    </row>
    <row r="95" spans="1:15" x14ac:dyDescent="0.25">
      <c r="A95" t="s">
        <v>33</v>
      </c>
      <c r="B95">
        <v>127534.39999999999</v>
      </c>
      <c r="C95" t="s">
        <v>16</v>
      </c>
      <c r="D95" t="s">
        <v>34</v>
      </c>
      <c r="E95" t="s">
        <v>144</v>
      </c>
      <c r="F95" t="s">
        <v>19</v>
      </c>
      <c r="G95" t="s">
        <v>149</v>
      </c>
      <c r="H95">
        <v>18</v>
      </c>
      <c r="I95">
        <v>108080</v>
      </c>
      <c r="J95">
        <v>19454.400000000001</v>
      </c>
      <c r="M95">
        <v>0</v>
      </c>
      <c r="N95" t="s">
        <v>21</v>
      </c>
      <c r="O95" t="s">
        <v>146</v>
      </c>
    </row>
    <row r="96" spans="1:15" x14ac:dyDescent="0.25">
      <c r="A96" t="s">
        <v>33</v>
      </c>
      <c r="B96">
        <v>106884.4</v>
      </c>
      <c r="C96" t="s">
        <v>16</v>
      </c>
      <c r="D96" t="s">
        <v>34</v>
      </c>
      <c r="E96" t="s">
        <v>144</v>
      </c>
      <c r="F96" t="s">
        <v>19</v>
      </c>
      <c r="G96" t="s">
        <v>150</v>
      </c>
      <c r="H96">
        <v>18</v>
      </c>
      <c r="I96">
        <v>90580</v>
      </c>
      <c r="J96">
        <v>16304.4</v>
      </c>
      <c r="M96">
        <v>0</v>
      </c>
      <c r="N96" t="s">
        <v>21</v>
      </c>
      <c r="O96" t="s">
        <v>146</v>
      </c>
    </row>
    <row r="97" spans="1:15" x14ac:dyDescent="0.25">
      <c r="A97" t="s">
        <v>33</v>
      </c>
      <c r="B97">
        <v>133399</v>
      </c>
      <c r="C97" t="s">
        <v>16</v>
      </c>
      <c r="D97" t="s">
        <v>34</v>
      </c>
      <c r="E97" t="s">
        <v>151</v>
      </c>
      <c r="F97" t="s">
        <v>19</v>
      </c>
      <c r="G97" t="s">
        <v>152</v>
      </c>
      <c r="H97">
        <v>18</v>
      </c>
      <c r="I97">
        <v>113050</v>
      </c>
      <c r="J97">
        <v>20349</v>
      </c>
      <c r="M97">
        <v>0</v>
      </c>
      <c r="N97" t="s">
        <v>21</v>
      </c>
      <c r="O97" t="s">
        <v>146</v>
      </c>
    </row>
    <row r="98" spans="1:15" x14ac:dyDescent="0.25">
      <c r="A98" t="s">
        <v>33</v>
      </c>
      <c r="B98">
        <v>102341.4</v>
      </c>
      <c r="C98" t="s">
        <v>16</v>
      </c>
      <c r="D98" t="s">
        <v>34</v>
      </c>
      <c r="E98" t="s">
        <v>153</v>
      </c>
      <c r="F98" t="s">
        <v>19</v>
      </c>
      <c r="G98" t="s">
        <v>154</v>
      </c>
      <c r="H98">
        <v>18</v>
      </c>
      <c r="I98">
        <v>86730</v>
      </c>
      <c r="J98">
        <v>15611.4</v>
      </c>
      <c r="M98">
        <v>0</v>
      </c>
      <c r="N98" t="s">
        <v>21</v>
      </c>
      <c r="O98" t="s">
        <v>146</v>
      </c>
    </row>
    <row r="99" spans="1:15" x14ac:dyDescent="0.25">
      <c r="A99" t="s">
        <v>33</v>
      </c>
      <c r="B99">
        <v>127038.8</v>
      </c>
      <c r="C99" t="s">
        <v>16</v>
      </c>
      <c r="D99" t="s">
        <v>34</v>
      </c>
      <c r="E99" t="s">
        <v>155</v>
      </c>
      <c r="F99" t="s">
        <v>19</v>
      </c>
      <c r="G99" t="s">
        <v>156</v>
      </c>
      <c r="H99">
        <v>18</v>
      </c>
      <c r="I99">
        <v>107660</v>
      </c>
      <c r="J99">
        <v>19378.8</v>
      </c>
      <c r="M99">
        <v>0</v>
      </c>
      <c r="N99" t="s">
        <v>21</v>
      </c>
      <c r="O99" t="s">
        <v>146</v>
      </c>
    </row>
    <row r="100" spans="1:15" x14ac:dyDescent="0.25">
      <c r="A100" t="s">
        <v>33</v>
      </c>
      <c r="B100">
        <v>105728</v>
      </c>
      <c r="C100" t="s">
        <v>16</v>
      </c>
      <c r="D100" t="s">
        <v>34</v>
      </c>
      <c r="E100" t="s">
        <v>151</v>
      </c>
      <c r="F100" t="s">
        <v>19</v>
      </c>
      <c r="G100" t="s">
        <v>157</v>
      </c>
      <c r="H100">
        <v>18</v>
      </c>
      <c r="I100">
        <v>89600</v>
      </c>
      <c r="J100">
        <v>16128</v>
      </c>
      <c r="M100">
        <v>0</v>
      </c>
      <c r="N100" t="s">
        <v>21</v>
      </c>
      <c r="O100" t="s">
        <v>146</v>
      </c>
    </row>
    <row r="101" spans="1:15" x14ac:dyDescent="0.25">
      <c r="A101" t="s">
        <v>33</v>
      </c>
      <c r="B101">
        <v>85078</v>
      </c>
      <c r="C101" t="s">
        <v>16</v>
      </c>
      <c r="D101" t="s">
        <v>34</v>
      </c>
      <c r="E101" t="s">
        <v>144</v>
      </c>
      <c r="F101" t="s">
        <v>19</v>
      </c>
      <c r="G101" t="s">
        <v>158</v>
      </c>
      <c r="H101">
        <v>18</v>
      </c>
      <c r="I101">
        <v>72100</v>
      </c>
      <c r="J101">
        <v>12978</v>
      </c>
      <c r="M101">
        <v>0</v>
      </c>
      <c r="N101" t="s">
        <v>21</v>
      </c>
      <c r="O101" t="s">
        <v>146</v>
      </c>
    </row>
    <row r="102" spans="1:15" x14ac:dyDescent="0.25">
      <c r="A102" t="s">
        <v>33</v>
      </c>
      <c r="B102">
        <v>124560.8</v>
      </c>
      <c r="C102" t="s">
        <v>16</v>
      </c>
      <c r="D102" t="s">
        <v>34</v>
      </c>
      <c r="E102" t="s">
        <v>159</v>
      </c>
      <c r="F102" t="s">
        <v>19</v>
      </c>
      <c r="G102" t="s">
        <v>160</v>
      </c>
      <c r="H102">
        <v>18</v>
      </c>
      <c r="I102">
        <v>105560</v>
      </c>
      <c r="J102">
        <v>19000.8</v>
      </c>
      <c r="M102">
        <v>0</v>
      </c>
      <c r="N102" t="s">
        <v>21</v>
      </c>
      <c r="O102" t="s">
        <v>146</v>
      </c>
    </row>
    <row r="103" spans="1:15" x14ac:dyDescent="0.25">
      <c r="A103" t="s">
        <v>33</v>
      </c>
      <c r="B103">
        <v>155453.20000000001</v>
      </c>
      <c r="C103" t="s">
        <v>16</v>
      </c>
      <c r="D103" t="s">
        <v>34</v>
      </c>
      <c r="E103" t="s">
        <v>147</v>
      </c>
      <c r="F103" t="s">
        <v>19</v>
      </c>
      <c r="G103" t="s">
        <v>161</v>
      </c>
      <c r="H103">
        <v>18</v>
      </c>
      <c r="I103">
        <v>131740</v>
      </c>
      <c r="J103">
        <v>23713.200000000001</v>
      </c>
      <c r="M103">
        <v>0</v>
      </c>
      <c r="N103" t="s">
        <v>21</v>
      </c>
      <c r="O103" t="s">
        <v>146</v>
      </c>
    </row>
    <row r="104" spans="1:15" x14ac:dyDescent="0.25">
      <c r="A104" t="s">
        <v>33</v>
      </c>
      <c r="B104">
        <v>124767.3</v>
      </c>
      <c r="C104" t="s">
        <v>16</v>
      </c>
      <c r="D104" t="s">
        <v>34</v>
      </c>
      <c r="E104" t="s">
        <v>159</v>
      </c>
      <c r="F104" t="s">
        <v>19</v>
      </c>
      <c r="G104" t="s">
        <v>162</v>
      </c>
      <c r="H104">
        <v>18</v>
      </c>
      <c r="I104">
        <v>105735</v>
      </c>
      <c r="J104">
        <v>19032.3</v>
      </c>
      <c r="M104">
        <v>0</v>
      </c>
      <c r="N104" t="s">
        <v>21</v>
      </c>
      <c r="O104" t="s">
        <v>146</v>
      </c>
    </row>
    <row r="105" spans="1:15" x14ac:dyDescent="0.25">
      <c r="A105" t="s">
        <v>33</v>
      </c>
      <c r="B105">
        <v>132242.6</v>
      </c>
      <c r="C105" t="s">
        <v>16</v>
      </c>
      <c r="D105" t="s">
        <v>34</v>
      </c>
      <c r="E105" t="s">
        <v>144</v>
      </c>
      <c r="F105" t="s">
        <v>19</v>
      </c>
      <c r="G105" t="s">
        <v>163</v>
      </c>
      <c r="H105">
        <v>18</v>
      </c>
      <c r="I105">
        <v>112070</v>
      </c>
      <c r="J105">
        <v>20172.599999999999</v>
      </c>
      <c r="M105">
        <v>0</v>
      </c>
      <c r="N105" t="s">
        <v>21</v>
      </c>
      <c r="O105" t="s">
        <v>146</v>
      </c>
    </row>
    <row r="106" spans="1:15" x14ac:dyDescent="0.25">
      <c r="A106" t="s">
        <v>33</v>
      </c>
      <c r="B106">
        <v>104984.6</v>
      </c>
      <c r="C106" t="s">
        <v>16</v>
      </c>
      <c r="D106" t="s">
        <v>34</v>
      </c>
      <c r="E106" t="s">
        <v>153</v>
      </c>
      <c r="F106" t="s">
        <v>19</v>
      </c>
      <c r="G106" t="s">
        <v>164</v>
      </c>
      <c r="H106">
        <v>18</v>
      </c>
      <c r="I106">
        <v>88970</v>
      </c>
      <c r="J106">
        <v>16014.6</v>
      </c>
      <c r="M106">
        <v>0</v>
      </c>
      <c r="N106" t="s">
        <v>21</v>
      </c>
      <c r="O106" t="s">
        <v>146</v>
      </c>
    </row>
    <row r="107" spans="1:15" x14ac:dyDescent="0.25">
      <c r="A107" t="s">
        <v>33</v>
      </c>
      <c r="B107">
        <v>106471.4</v>
      </c>
      <c r="C107" t="s">
        <v>16</v>
      </c>
      <c r="D107" t="s">
        <v>34</v>
      </c>
      <c r="E107" t="s">
        <v>151</v>
      </c>
      <c r="F107" t="s">
        <v>19</v>
      </c>
      <c r="G107" t="s">
        <v>165</v>
      </c>
      <c r="H107">
        <v>18</v>
      </c>
      <c r="I107">
        <v>90230</v>
      </c>
      <c r="J107">
        <v>16241.4</v>
      </c>
      <c r="M107">
        <v>0</v>
      </c>
      <c r="N107" t="s">
        <v>21</v>
      </c>
      <c r="O107" t="s">
        <v>146</v>
      </c>
    </row>
    <row r="108" spans="1:15" x14ac:dyDescent="0.25">
      <c r="A108" t="s">
        <v>33</v>
      </c>
      <c r="B108">
        <v>105356.3</v>
      </c>
      <c r="C108" t="s">
        <v>16</v>
      </c>
      <c r="D108" t="s">
        <v>34</v>
      </c>
      <c r="E108" t="s">
        <v>159</v>
      </c>
      <c r="F108" t="s">
        <v>19</v>
      </c>
      <c r="G108" t="s">
        <v>166</v>
      </c>
      <c r="H108">
        <v>18</v>
      </c>
      <c r="I108">
        <v>89285</v>
      </c>
      <c r="J108">
        <v>16071.3</v>
      </c>
      <c r="M108">
        <v>0</v>
      </c>
      <c r="N108" t="s">
        <v>21</v>
      </c>
      <c r="O108" t="s">
        <v>146</v>
      </c>
    </row>
    <row r="109" spans="1:15" x14ac:dyDescent="0.25">
      <c r="A109" t="s">
        <v>33</v>
      </c>
      <c r="B109">
        <v>141948.1</v>
      </c>
      <c r="C109" t="s">
        <v>16</v>
      </c>
      <c r="D109" t="s">
        <v>34</v>
      </c>
      <c r="E109" t="s">
        <v>147</v>
      </c>
      <c r="F109" t="s">
        <v>19</v>
      </c>
      <c r="G109" t="s">
        <v>167</v>
      </c>
      <c r="H109">
        <v>18</v>
      </c>
      <c r="I109">
        <v>120295</v>
      </c>
      <c r="J109">
        <v>21653.1</v>
      </c>
      <c r="M109">
        <v>0</v>
      </c>
      <c r="N109" t="s">
        <v>21</v>
      </c>
      <c r="O109" t="s">
        <v>146</v>
      </c>
    </row>
    <row r="110" spans="1:15" x14ac:dyDescent="0.25">
      <c r="A110" t="s">
        <v>33</v>
      </c>
      <c r="B110">
        <v>109197.2</v>
      </c>
      <c r="C110" t="s">
        <v>16</v>
      </c>
      <c r="D110" t="s">
        <v>34</v>
      </c>
      <c r="E110" t="s">
        <v>153</v>
      </c>
      <c r="F110" t="s">
        <v>19</v>
      </c>
      <c r="G110" t="s">
        <v>168</v>
      </c>
      <c r="H110">
        <v>18</v>
      </c>
      <c r="I110">
        <v>92540</v>
      </c>
      <c r="J110">
        <v>16657.2</v>
      </c>
      <c r="M110">
        <v>0</v>
      </c>
      <c r="N110" t="s">
        <v>21</v>
      </c>
      <c r="O110" t="s">
        <v>146</v>
      </c>
    </row>
    <row r="111" spans="1:15" x14ac:dyDescent="0.25">
      <c r="A111" t="s">
        <v>33</v>
      </c>
      <c r="B111">
        <v>103167.4</v>
      </c>
      <c r="C111" t="s">
        <v>16</v>
      </c>
      <c r="D111" t="s">
        <v>34</v>
      </c>
      <c r="E111" t="s">
        <v>144</v>
      </c>
      <c r="F111" t="s">
        <v>19</v>
      </c>
      <c r="G111" t="s">
        <v>169</v>
      </c>
      <c r="H111">
        <v>18</v>
      </c>
      <c r="I111">
        <v>87430</v>
      </c>
      <c r="J111">
        <v>15737.4</v>
      </c>
      <c r="M111">
        <v>0</v>
      </c>
      <c r="N111" t="s">
        <v>21</v>
      </c>
      <c r="O111" t="s">
        <v>146</v>
      </c>
    </row>
    <row r="112" spans="1:15" x14ac:dyDescent="0.25">
      <c r="A112" t="s">
        <v>33</v>
      </c>
      <c r="B112">
        <v>126130.2</v>
      </c>
      <c r="C112" t="s">
        <v>16</v>
      </c>
      <c r="D112" t="s">
        <v>34</v>
      </c>
      <c r="E112" t="s">
        <v>159</v>
      </c>
      <c r="F112" t="s">
        <v>19</v>
      </c>
      <c r="G112" t="s">
        <v>170</v>
      </c>
      <c r="H112">
        <v>18</v>
      </c>
      <c r="I112">
        <v>106890</v>
      </c>
      <c r="J112">
        <v>19240.2</v>
      </c>
      <c r="M112">
        <v>0</v>
      </c>
      <c r="N112" t="s">
        <v>21</v>
      </c>
      <c r="O112" t="s">
        <v>146</v>
      </c>
    </row>
    <row r="113" spans="1:15" x14ac:dyDescent="0.25">
      <c r="A113" t="s">
        <v>33</v>
      </c>
      <c r="B113">
        <v>129021.2</v>
      </c>
      <c r="C113" t="s">
        <v>16</v>
      </c>
      <c r="D113" t="s">
        <v>34</v>
      </c>
      <c r="E113" t="s">
        <v>147</v>
      </c>
      <c r="F113" t="s">
        <v>19</v>
      </c>
      <c r="G113" t="s">
        <v>171</v>
      </c>
      <c r="H113">
        <v>18</v>
      </c>
      <c r="I113">
        <v>109340</v>
      </c>
      <c r="J113">
        <v>19681.2</v>
      </c>
      <c r="M113">
        <v>0</v>
      </c>
      <c r="N113" t="s">
        <v>21</v>
      </c>
      <c r="O113" t="s">
        <v>146</v>
      </c>
    </row>
    <row r="114" spans="1:15" x14ac:dyDescent="0.25">
      <c r="A114" t="s">
        <v>33</v>
      </c>
      <c r="B114">
        <v>102382.7</v>
      </c>
      <c r="C114" t="s">
        <v>16</v>
      </c>
      <c r="D114" t="s">
        <v>34</v>
      </c>
      <c r="E114" t="s">
        <v>147</v>
      </c>
      <c r="F114" t="s">
        <v>19</v>
      </c>
      <c r="G114" t="s">
        <v>172</v>
      </c>
      <c r="H114">
        <v>18</v>
      </c>
      <c r="I114">
        <v>86765</v>
      </c>
      <c r="J114">
        <v>15617.7</v>
      </c>
      <c r="M114">
        <v>0</v>
      </c>
      <c r="N114" t="s">
        <v>21</v>
      </c>
      <c r="O114" t="s">
        <v>146</v>
      </c>
    </row>
    <row r="115" spans="1:15" x14ac:dyDescent="0.25">
      <c r="A115" t="s">
        <v>33</v>
      </c>
      <c r="B115">
        <v>126749.7</v>
      </c>
      <c r="C115" t="s">
        <v>16</v>
      </c>
      <c r="D115" t="s">
        <v>34</v>
      </c>
      <c r="E115" t="s">
        <v>144</v>
      </c>
      <c r="F115" t="s">
        <v>19</v>
      </c>
      <c r="G115" t="s">
        <v>173</v>
      </c>
      <c r="H115">
        <v>18</v>
      </c>
      <c r="I115">
        <v>107415</v>
      </c>
      <c r="J115">
        <v>19334.7</v>
      </c>
      <c r="M115">
        <v>0</v>
      </c>
      <c r="N115" t="s">
        <v>21</v>
      </c>
      <c r="O115" t="s">
        <v>146</v>
      </c>
    </row>
    <row r="116" spans="1:15" x14ac:dyDescent="0.25">
      <c r="A116" t="s">
        <v>33</v>
      </c>
      <c r="B116">
        <v>131581.79999999999</v>
      </c>
      <c r="C116" t="s">
        <v>16</v>
      </c>
      <c r="D116" t="s">
        <v>34</v>
      </c>
      <c r="E116" t="s">
        <v>144</v>
      </c>
      <c r="F116" t="s">
        <v>19</v>
      </c>
      <c r="G116" t="s">
        <v>174</v>
      </c>
      <c r="H116">
        <v>18</v>
      </c>
      <c r="I116">
        <v>111510</v>
      </c>
      <c r="J116">
        <v>20071.8</v>
      </c>
      <c r="M116">
        <v>0</v>
      </c>
      <c r="N116" t="s">
        <v>21</v>
      </c>
      <c r="O116" t="s">
        <v>146</v>
      </c>
    </row>
    <row r="117" spans="1:15" x14ac:dyDescent="0.25">
      <c r="A117" t="s">
        <v>33</v>
      </c>
      <c r="B117">
        <v>126832.3</v>
      </c>
      <c r="C117" t="s">
        <v>16</v>
      </c>
      <c r="D117" t="s">
        <v>34</v>
      </c>
      <c r="E117" t="s">
        <v>153</v>
      </c>
      <c r="F117" t="s">
        <v>19</v>
      </c>
      <c r="G117" t="s">
        <v>175</v>
      </c>
      <c r="H117">
        <v>18</v>
      </c>
      <c r="I117">
        <v>107485</v>
      </c>
      <c r="J117">
        <v>19347.3</v>
      </c>
      <c r="M117">
        <v>0</v>
      </c>
      <c r="N117" t="s">
        <v>21</v>
      </c>
      <c r="O117" t="s">
        <v>146</v>
      </c>
    </row>
    <row r="118" spans="1:15" x14ac:dyDescent="0.25">
      <c r="A118" t="s">
        <v>33</v>
      </c>
      <c r="B118">
        <v>107834.3</v>
      </c>
      <c r="C118" t="s">
        <v>16</v>
      </c>
      <c r="D118" t="s">
        <v>34</v>
      </c>
      <c r="E118" t="s">
        <v>155</v>
      </c>
      <c r="F118" t="s">
        <v>19</v>
      </c>
      <c r="G118" t="s">
        <v>176</v>
      </c>
      <c r="H118">
        <v>18</v>
      </c>
      <c r="I118">
        <v>91385</v>
      </c>
      <c r="J118">
        <v>16449.3</v>
      </c>
      <c r="M118">
        <v>0</v>
      </c>
      <c r="N118" t="s">
        <v>21</v>
      </c>
      <c r="O118" t="s">
        <v>146</v>
      </c>
    </row>
    <row r="119" spans="1:15" x14ac:dyDescent="0.25">
      <c r="A119" t="s">
        <v>33</v>
      </c>
      <c r="B119">
        <v>126584.5</v>
      </c>
      <c r="C119" t="s">
        <v>16</v>
      </c>
      <c r="D119" t="s">
        <v>34</v>
      </c>
      <c r="E119" t="s">
        <v>177</v>
      </c>
      <c r="F119" t="s">
        <v>19</v>
      </c>
      <c r="G119" t="s">
        <v>178</v>
      </c>
      <c r="H119">
        <v>18</v>
      </c>
      <c r="I119">
        <v>107275</v>
      </c>
      <c r="J119">
        <v>19309.5</v>
      </c>
      <c r="M119">
        <v>0</v>
      </c>
      <c r="N119" t="s">
        <v>21</v>
      </c>
      <c r="O119" t="s">
        <v>179</v>
      </c>
    </row>
    <row r="120" spans="1:15" x14ac:dyDescent="0.25">
      <c r="A120" t="s">
        <v>33</v>
      </c>
      <c r="B120">
        <v>126006.3</v>
      </c>
      <c r="C120" t="s">
        <v>16</v>
      </c>
      <c r="D120" t="s">
        <v>34</v>
      </c>
      <c r="E120" t="s">
        <v>180</v>
      </c>
      <c r="F120" t="s">
        <v>19</v>
      </c>
      <c r="G120" t="s">
        <v>181</v>
      </c>
      <c r="H120">
        <v>18</v>
      </c>
      <c r="I120">
        <v>106785</v>
      </c>
      <c r="J120">
        <v>19221.3</v>
      </c>
      <c r="M120">
        <v>0</v>
      </c>
      <c r="N120" t="s">
        <v>21</v>
      </c>
      <c r="O120" t="s">
        <v>179</v>
      </c>
    </row>
    <row r="121" spans="1:15" x14ac:dyDescent="0.25">
      <c r="A121" t="s">
        <v>33</v>
      </c>
      <c r="B121">
        <v>105686.7</v>
      </c>
      <c r="C121" t="s">
        <v>16</v>
      </c>
      <c r="D121" t="s">
        <v>34</v>
      </c>
      <c r="E121" t="s">
        <v>182</v>
      </c>
      <c r="F121" t="s">
        <v>19</v>
      </c>
      <c r="G121" t="s">
        <v>183</v>
      </c>
      <c r="H121">
        <v>18</v>
      </c>
      <c r="I121">
        <v>89565</v>
      </c>
      <c r="J121">
        <v>16121.7</v>
      </c>
      <c r="M121">
        <v>0</v>
      </c>
      <c r="N121" t="s">
        <v>21</v>
      </c>
      <c r="O121" t="s">
        <v>179</v>
      </c>
    </row>
    <row r="122" spans="1:15" x14ac:dyDescent="0.25">
      <c r="A122" t="s">
        <v>33</v>
      </c>
      <c r="B122">
        <v>108990.7</v>
      </c>
      <c r="C122" t="s">
        <v>16</v>
      </c>
      <c r="D122" t="s">
        <v>34</v>
      </c>
      <c r="E122" t="s">
        <v>184</v>
      </c>
      <c r="F122" t="s">
        <v>19</v>
      </c>
      <c r="G122" t="s">
        <v>185</v>
      </c>
      <c r="H122">
        <v>18</v>
      </c>
      <c r="I122">
        <v>92365</v>
      </c>
      <c r="J122">
        <v>16625.7</v>
      </c>
      <c r="M122">
        <v>0</v>
      </c>
      <c r="N122" t="s">
        <v>21</v>
      </c>
      <c r="O122" t="s">
        <v>179</v>
      </c>
    </row>
    <row r="123" spans="1:15" x14ac:dyDescent="0.25">
      <c r="A123" t="s">
        <v>33</v>
      </c>
      <c r="B123">
        <v>125799.8</v>
      </c>
      <c r="C123" t="s">
        <v>16</v>
      </c>
      <c r="D123" t="s">
        <v>34</v>
      </c>
      <c r="E123" t="s">
        <v>180</v>
      </c>
      <c r="F123" t="s">
        <v>19</v>
      </c>
      <c r="G123" t="s">
        <v>186</v>
      </c>
      <c r="H123">
        <v>18</v>
      </c>
      <c r="I123">
        <v>106610</v>
      </c>
      <c r="J123">
        <v>19189.8</v>
      </c>
      <c r="M123">
        <v>0</v>
      </c>
      <c r="N123" t="s">
        <v>21</v>
      </c>
      <c r="O123" t="s">
        <v>179</v>
      </c>
    </row>
    <row r="124" spans="1:15" x14ac:dyDescent="0.25">
      <c r="A124" t="s">
        <v>33</v>
      </c>
      <c r="B124">
        <v>117168.1</v>
      </c>
      <c r="C124" t="s">
        <v>16</v>
      </c>
      <c r="D124" t="s">
        <v>34</v>
      </c>
      <c r="E124" t="s">
        <v>180</v>
      </c>
      <c r="F124" t="s">
        <v>19</v>
      </c>
      <c r="G124" t="s">
        <v>187</v>
      </c>
      <c r="H124">
        <v>18</v>
      </c>
      <c r="I124">
        <v>99295</v>
      </c>
      <c r="J124">
        <v>17873.099999999999</v>
      </c>
      <c r="M124">
        <v>0</v>
      </c>
      <c r="N124" t="s">
        <v>21</v>
      </c>
      <c r="O124" t="s">
        <v>179</v>
      </c>
    </row>
    <row r="125" spans="1:15" x14ac:dyDescent="0.25">
      <c r="A125" t="s">
        <v>33</v>
      </c>
      <c r="B125">
        <v>127286.6</v>
      </c>
      <c r="C125" t="s">
        <v>16</v>
      </c>
      <c r="D125" t="s">
        <v>34</v>
      </c>
      <c r="E125" t="s">
        <v>180</v>
      </c>
      <c r="F125" t="s">
        <v>19</v>
      </c>
      <c r="G125" t="s">
        <v>188</v>
      </c>
      <c r="H125">
        <v>18</v>
      </c>
      <c r="I125">
        <v>107870</v>
      </c>
      <c r="J125">
        <v>19416.599999999999</v>
      </c>
      <c r="M125">
        <v>0</v>
      </c>
      <c r="N125" t="s">
        <v>21</v>
      </c>
      <c r="O125" t="s">
        <v>179</v>
      </c>
    </row>
    <row r="126" spans="1:15" x14ac:dyDescent="0.25">
      <c r="A126" t="s">
        <v>33</v>
      </c>
      <c r="B126">
        <v>124106.5</v>
      </c>
      <c r="C126" t="s">
        <v>16</v>
      </c>
      <c r="D126" t="s">
        <v>34</v>
      </c>
      <c r="E126" t="s">
        <v>182</v>
      </c>
      <c r="F126" t="s">
        <v>19</v>
      </c>
      <c r="G126" t="s">
        <v>189</v>
      </c>
      <c r="H126">
        <v>18</v>
      </c>
      <c r="I126">
        <v>105175</v>
      </c>
      <c r="J126">
        <v>18931.5</v>
      </c>
      <c r="M126">
        <v>0</v>
      </c>
      <c r="N126" t="s">
        <v>21</v>
      </c>
      <c r="O126" t="s">
        <v>179</v>
      </c>
    </row>
    <row r="127" spans="1:15" x14ac:dyDescent="0.25">
      <c r="A127" t="s">
        <v>33</v>
      </c>
      <c r="B127">
        <v>100028.6</v>
      </c>
      <c r="C127" t="s">
        <v>16</v>
      </c>
      <c r="D127" t="s">
        <v>34</v>
      </c>
      <c r="E127" t="s">
        <v>177</v>
      </c>
      <c r="F127" t="s">
        <v>19</v>
      </c>
      <c r="G127" t="s">
        <v>190</v>
      </c>
      <c r="H127">
        <v>18</v>
      </c>
      <c r="I127">
        <v>84770</v>
      </c>
      <c r="J127">
        <v>15258.6</v>
      </c>
      <c r="M127">
        <v>0</v>
      </c>
      <c r="N127" t="s">
        <v>21</v>
      </c>
      <c r="O127" t="s">
        <v>179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E6859-7DF5-4532-8ABA-B12F9FB9240D}">
  <dimension ref="A1:L3"/>
  <sheetViews>
    <sheetView workbookViewId="0">
      <selection activeCell="A2" sqref="A2"/>
    </sheetView>
  </sheetViews>
  <sheetFormatPr defaultRowHeight="15" x14ac:dyDescent="0.25"/>
  <cols>
    <col min="1" max="1" width="11.7109375" bestFit="1" customWidth="1"/>
    <col min="2" max="2" width="5" bestFit="1" customWidth="1"/>
    <col min="3" max="3" width="19" bestFit="1" customWidth="1"/>
    <col min="4" max="4" width="14.5703125" bestFit="1" customWidth="1"/>
    <col min="5" max="5" width="19.42578125" bestFit="1" customWidth="1"/>
    <col min="6" max="6" width="13.5703125" bestFit="1" customWidth="1"/>
    <col min="7" max="7" width="4.85546875" bestFit="1" customWidth="1"/>
    <col min="8" max="9" width="7" bestFit="1" customWidth="1"/>
    <col min="10" max="10" width="5.140625" bestFit="1" customWidth="1"/>
    <col min="11" max="11" width="17.5703125" bestFit="1" customWidth="1"/>
    <col min="12" max="12" width="12.140625" bestFit="1" customWidth="1"/>
  </cols>
  <sheetData>
    <row r="1" spans="1:12" x14ac:dyDescent="0.25">
      <c r="A1" t="s">
        <v>191</v>
      </c>
      <c r="B1" t="s">
        <v>7</v>
      </c>
      <c r="C1" t="s">
        <v>192</v>
      </c>
      <c r="D1" t="s">
        <v>3</v>
      </c>
      <c r="E1" t="s">
        <v>193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</row>
    <row r="2" spans="1:12" x14ac:dyDescent="0.25">
      <c r="A2" t="s">
        <v>194</v>
      </c>
      <c r="B2">
        <v>12</v>
      </c>
      <c r="C2" t="s">
        <v>195</v>
      </c>
      <c r="D2" t="s">
        <v>17</v>
      </c>
      <c r="F2">
        <v>14107</v>
      </c>
      <c r="G2">
        <v>0</v>
      </c>
      <c r="H2">
        <v>846.42</v>
      </c>
      <c r="I2">
        <v>846.42</v>
      </c>
      <c r="J2">
        <v>0</v>
      </c>
      <c r="K2" t="s">
        <v>21</v>
      </c>
      <c r="L2" t="s">
        <v>196</v>
      </c>
    </row>
    <row r="3" spans="1:12" x14ac:dyDescent="0.25">
      <c r="A3" t="s">
        <v>194</v>
      </c>
      <c r="B3">
        <v>12</v>
      </c>
      <c r="C3" t="s">
        <v>195</v>
      </c>
      <c r="D3" t="s">
        <v>17</v>
      </c>
      <c r="F3">
        <v>8572</v>
      </c>
      <c r="G3">
        <v>0</v>
      </c>
      <c r="H3">
        <v>514.32000000000005</v>
      </c>
      <c r="I3">
        <v>514.32000000000005</v>
      </c>
      <c r="J3">
        <v>0</v>
      </c>
      <c r="K3" t="s">
        <v>21</v>
      </c>
      <c r="L3" t="s">
        <v>197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ANALYSIS</vt:lpstr>
      <vt:lpstr>INDEX</vt:lpstr>
      <vt:lpstr>Electronic credit ledger</vt:lpstr>
      <vt:lpstr>Electronic cash ledger</vt:lpstr>
      <vt:lpstr>GSTR1 VS 3B SALES</vt:lpstr>
      <vt:lpstr>GSTR2A VS 3B</vt:lpstr>
      <vt:lpstr>CONSO</vt:lpstr>
      <vt:lpstr>B2B</vt:lpstr>
      <vt:lpstr>B2CS</vt:lpstr>
      <vt:lpstr>CDNR</vt:lpstr>
      <vt:lpstr>GSTR3B</vt:lpstr>
      <vt:lpstr>GSTR3B-TAXABLE SUPPLIES</vt:lpstr>
      <vt:lpstr>2A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RamXcodeSystem</dc:creator>
  <cp:lastModifiedBy>RamXcodeSystem</cp:lastModifiedBy>
  <cp:lastPrinted>2022-03-01T06:31:14Z</cp:lastPrinted>
  <dcterms:created xsi:type="dcterms:W3CDTF">2022-03-01T06:01:39Z</dcterms:created>
  <dcterms:modified xsi:type="dcterms:W3CDTF">2022-03-01T07:43:44Z</dcterms:modified>
</cp:coreProperties>
</file>