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GST\XCODE LIFE SCIENCES PRIVATE LIMITED\FY 2021-22\Sales Tally Intergration\February\"/>
    </mc:Choice>
  </mc:AlternateContent>
  <xr:revisionPtr revIDLastSave="0" documentId="13_ncr:1_{D89344A0-4A5B-4E9F-9F45-D91E1382CB7E}" xr6:coauthVersionLast="45" xr6:coauthVersionMax="45" xr10:uidLastSave="{00000000-0000-0000-0000-000000000000}"/>
  <bookViews>
    <workbookView xWindow="-120" yWindow="-120" windowWidth="20640" windowHeight="11310" firstSheet="4" activeTab="5" xr2:uid="{AD5657AE-F683-498D-9519-1CE9260F33C8}"/>
  </bookViews>
  <sheets>
    <sheet name="Raw" sheetId="1" state="hidden" r:id="rId1"/>
    <sheet name="Raw-1" sheetId="2" r:id="rId2"/>
    <sheet name="Only USD" sheetId="3" r:id="rId3"/>
    <sheet name="USD Negative" sheetId="4" r:id="rId4"/>
    <sheet name="USD Positive" sheetId="5" r:id="rId5"/>
    <sheet name="Sales and Sales Returns" sheetId="7" r:id="rId6"/>
    <sheet name="USD Conversion" sheetId="8" r:id="rId7"/>
    <sheet name="INR Conversion" sheetId="9" r:id="rId8"/>
    <sheet name="Check" sheetId="10" r:id="rId9"/>
    <sheet name="Ex.Rate" sheetId="11" r:id="rId10"/>
  </sheets>
  <externalReferences>
    <externalReference r:id="rId11"/>
  </externalReferences>
  <definedNames>
    <definedName name="_xlnm._FilterDatabase" localSheetId="7" hidden="1">'INR Conversion'!$A$1:$R$29</definedName>
    <definedName name="_xlnm._FilterDatabase" localSheetId="2" hidden="1">'Only USD'!$A$1:$R$258</definedName>
    <definedName name="_xlnm._FilterDatabase" localSheetId="5" hidden="1">'Sales and Sales Returns'!$A$1:$X$230</definedName>
    <definedName name="_xlnm._FilterDatabase" localSheetId="6" hidden="1">'USD Conversion'!$A$1:$R$29</definedName>
    <definedName name="_xlnm._FilterDatabase" localSheetId="3" hidden="1">'USD Negative'!$A$1:$R$41</definedName>
    <definedName name="_xlnm._FilterDatabase" localSheetId="4" hidden="1">'USD Positive'!$A$1:$R$218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223" i="7" l="1"/>
  <c r="U223" i="7" s="1"/>
  <c r="P222" i="7"/>
  <c r="U222" i="7" s="1"/>
  <c r="P221" i="7"/>
  <c r="U221" i="7" s="1"/>
  <c r="P26" i="7"/>
  <c r="U26" i="7" s="1"/>
  <c r="P25" i="7"/>
  <c r="U25" i="7" s="1"/>
  <c r="P24" i="7"/>
  <c r="U24" i="7" s="1"/>
  <c r="P23" i="7"/>
  <c r="U23" i="7" s="1"/>
  <c r="P22" i="7"/>
  <c r="U22" i="7" s="1"/>
  <c r="P21" i="7"/>
  <c r="U21" i="7" s="1"/>
  <c r="P20" i="7"/>
  <c r="U20" i="7" s="1"/>
  <c r="O230" i="7"/>
  <c r="O229" i="7"/>
  <c r="S229" i="7" s="1"/>
  <c r="O228" i="7"/>
  <c r="O227" i="7"/>
  <c r="S227" i="7" s="1"/>
  <c r="O226" i="7"/>
  <c r="O225" i="7"/>
  <c r="S225" i="7" s="1"/>
  <c r="O224" i="7"/>
  <c r="O223" i="7"/>
  <c r="S223" i="7" s="1"/>
  <c r="O222" i="7"/>
  <c r="O221" i="7"/>
  <c r="S221" i="7" s="1"/>
  <c r="O220" i="7"/>
  <c r="O219" i="7"/>
  <c r="S219" i="7" s="1"/>
  <c r="O218" i="7"/>
  <c r="O217" i="7"/>
  <c r="S217" i="7" s="1"/>
  <c r="O216" i="7"/>
  <c r="O215" i="7"/>
  <c r="S215" i="7" s="1"/>
  <c r="O214" i="7"/>
  <c r="O213" i="7"/>
  <c r="S213" i="7" s="1"/>
  <c r="O212" i="7"/>
  <c r="O211" i="7"/>
  <c r="S211" i="7" s="1"/>
  <c r="O210" i="7"/>
  <c r="O209" i="7"/>
  <c r="S209" i="7" s="1"/>
  <c r="O208" i="7"/>
  <c r="O207" i="7"/>
  <c r="S207" i="7" s="1"/>
  <c r="O206" i="7"/>
  <c r="O205" i="7"/>
  <c r="S205" i="7" s="1"/>
  <c r="O204" i="7"/>
  <c r="O203" i="7"/>
  <c r="S203" i="7" s="1"/>
  <c r="O202" i="7"/>
  <c r="O201" i="7"/>
  <c r="S201" i="7" s="1"/>
  <c r="O200" i="7"/>
  <c r="O199" i="7"/>
  <c r="S199" i="7" s="1"/>
  <c r="O198" i="7"/>
  <c r="O197" i="7"/>
  <c r="S197" i="7" s="1"/>
  <c r="O196" i="7"/>
  <c r="O195" i="7"/>
  <c r="S195" i="7" s="1"/>
  <c r="O194" i="7"/>
  <c r="O193" i="7"/>
  <c r="S193" i="7" s="1"/>
  <c r="O192" i="7"/>
  <c r="O191" i="7"/>
  <c r="S191" i="7" s="1"/>
  <c r="O190" i="7"/>
  <c r="O189" i="7"/>
  <c r="S189" i="7" s="1"/>
  <c r="O188" i="7"/>
  <c r="O187" i="7"/>
  <c r="S187" i="7" s="1"/>
  <c r="O186" i="7"/>
  <c r="O185" i="7"/>
  <c r="S185" i="7" s="1"/>
  <c r="O184" i="7"/>
  <c r="O183" i="7"/>
  <c r="S183" i="7" s="1"/>
  <c r="O182" i="7"/>
  <c r="O181" i="7"/>
  <c r="S181" i="7" s="1"/>
  <c r="O180" i="7"/>
  <c r="O179" i="7"/>
  <c r="S179" i="7" s="1"/>
  <c r="O178" i="7"/>
  <c r="O177" i="7"/>
  <c r="S177" i="7" s="1"/>
  <c r="O176" i="7"/>
  <c r="O175" i="7"/>
  <c r="S175" i="7" s="1"/>
  <c r="O174" i="7"/>
  <c r="O173" i="7"/>
  <c r="S173" i="7" s="1"/>
  <c r="O172" i="7"/>
  <c r="O171" i="7"/>
  <c r="S171" i="7" s="1"/>
  <c r="O170" i="7"/>
  <c r="O169" i="7"/>
  <c r="S169" i="7" s="1"/>
  <c r="O168" i="7"/>
  <c r="O167" i="7"/>
  <c r="S167" i="7" s="1"/>
  <c r="O166" i="7"/>
  <c r="O165" i="7"/>
  <c r="S165" i="7" s="1"/>
  <c r="O164" i="7"/>
  <c r="O163" i="7"/>
  <c r="S163" i="7" s="1"/>
  <c r="O162" i="7"/>
  <c r="O161" i="7"/>
  <c r="S161" i="7" s="1"/>
  <c r="O160" i="7"/>
  <c r="O159" i="7"/>
  <c r="S159" i="7" s="1"/>
  <c r="O158" i="7"/>
  <c r="O157" i="7"/>
  <c r="S157" i="7" s="1"/>
  <c r="O156" i="7"/>
  <c r="O155" i="7"/>
  <c r="S155" i="7" s="1"/>
  <c r="O154" i="7"/>
  <c r="O153" i="7"/>
  <c r="S153" i="7" s="1"/>
  <c r="O152" i="7"/>
  <c r="O151" i="7"/>
  <c r="S151" i="7" s="1"/>
  <c r="O150" i="7"/>
  <c r="O149" i="7"/>
  <c r="S149" i="7" s="1"/>
  <c r="O148" i="7"/>
  <c r="O147" i="7"/>
  <c r="S147" i="7" s="1"/>
  <c r="O146" i="7"/>
  <c r="O145" i="7"/>
  <c r="S145" i="7" s="1"/>
  <c r="O144" i="7"/>
  <c r="O143" i="7"/>
  <c r="S143" i="7" s="1"/>
  <c r="O142" i="7"/>
  <c r="O141" i="7"/>
  <c r="S141" i="7" s="1"/>
  <c r="O140" i="7"/>
  <c r="O139" i="7"/>
  <c r="S139" i="7" s="1"/>
  <c r="O138" i="7"/>
  <c r="O137" i="7"/>
  <c r="S137" i="7" s="1"/>
  <c r="O136" i="7"/>
  <c r="O135" i="7"/>
  <c r="S135" i="7" s="1"/>
  <c r="O134" i="7"/>
  <c r="O133" i="7"/>
  <c r="S133" i="7" s="1"/>
  <c r="O132" i="7"/>
  <c r="O131" i="7"/>
  <c r="S131" i="7" s="1"/>
  <c r="O130" i="7"/>
  <c r="O129" i="7"/>
  <c r="S129" i="7" s="1"/>
  <c r="O128" i="7"/>
  <c r="O127" i="7"/>
  <c r="S127" i="7" s="1"/>
  <c r="O126" i="7"/>
  <c r="O125" i="7"/>
  <c r="S125" i="7" s="1"/>
  <c r="O124" i="7"/>
  <c r="O123" i="7"/>
  <c r="S123" i="7" s="1"/>
  <c r="O122" i="7"/>
  <c r="O121" i="7"/>
  <c r="S121" i="7" s="1"/>
  <c r="O120" i="7"/>
  <c r="O119" i="7"/>
  <c r="S119" i="7" s="1"/>
  <c r="O118" i="7"/>
  <c r="O117" i="7"/>
  <c r="S117" i="7" s="1"/>
  <c r="O116" i="7"/>
  <c r="O115" i="7"/>
  <c r="S115" i="7" s="1"/>
  <c r="O114" i="7"/>
  <c r="O113" i="7"/>
  <c r="S113" i="7" s="1"/>
  <c r="O112" i="7"/>
  <c r="O111" i="7"/>
  <c r="S111" i="7" s="1"/>
  <c r="O110" i="7"/>
  <c r="O109" i="7"/>
  <c r="S109" i="7" s="1"/>
  <c r="O108" i="7"/>
  <c r="O107" i="7"/>
  <c r="S107" i="7" s="1"/>
  <c r="O106" i="7"/>
  <c r="O105" i="7"/>
  <c r="S105" i="7" s="1"/>
  <c r="O104" i="7"/>
  <c r="O103" i="7"/>
  <c r="S103" i="7" s="1"/>
  <c r="O102" i="7"/>
  <c r="O101" i="7"/>
  <c r="S101" i="7" s="1"/>
  <c r="O100" i="7"/>
  <c r="O99" i="7"/>
  <c r="S99" i="7" s="1"/>
  <c r="O98" i="7"/>
  <c r="O97" i="7"/>
  <c r="S97" i="7" s="1"/>
  <c r="O96" i="7"/>
  <c r="O95" i="7"/>
  <c r="S95" i="7" s="1"/>
  <c r="O94" i="7"/>
  <c r="O93" i="7"/>
  <c r="S93" i="7" s="1"/>
  <c r="O92" i="7"/>
  <c r="O91" i="7"/>
  <c r="S91" i="7" s="1"/>
  <c r="O90" i="7"/>
  <c r="O89" i="7"/>
  <c r="S89" i="7" s="1"/>
  <c r="O88" i="7"/>
  <c r="O87" i="7"/>
  <c r="S87" i="7" s="1"/>
  <c r="O86" i="7"/>
  <c r="O85" i="7"/>
  <c r="S85" i="7" s="1"/>
  <c r="O84" i="7"/>
  <c r="O83" i="7"/>
  <c r="S83" i="7" s="1"/>
  <c r="O82" i="7"/>
  <c r="O81" i="7"/>
  <c r="S81" i="7" s="1"/>
  <c r="O80" i="7"/>
  <c r="O79" i="7"/>
  <c r="S79" i="7" s="1"/>
  <c r="O78" i="7"/>
  <c r="O77" i="7"/>
  <c r="S77" i="7" s="1"/>
  <c r="O76" i="7"/>
  <c r="O75" i="7"/>
  <c r="S75" i="7" s="1"/>
  <c r="O74" i="7"/>
  <c r="O73" i="7"/>
  <c r="S73" i="7" s="1"/>
  <c r="O72" i="7"/>
  <c r="O71" i="7"/>
  <c r="S71" i="7" s="1"/>
  <c r="O70" i="7"/>
  <c r="O69" i="7"/>
  <c r="S69" i="7" s="1"/>
  <c r="O68" i="7"/>
  <c r="O67" i="7"/>
  <c r="S67" i="7" s="1"/>
  <c r="O66" i="7"/>
  <c r="O65" i="7"/>
  <c r="S65" i="7" s="1"/>
  <c r="O64" i="7"/>
  <c r="O63" i="7"/>
  <c r="S63" i="7" s="1"/>
  <c r="O62" i="7"/>
  <c r="O61" i="7"/>
  <c r="S61" i="7" s="1"/>
  <c r="O60" i="7"/>
  <c r="O59" i="7"/>
  <c r="S59" i="7" s="1"/>
  <c r="O58" i="7"/>
  <c r="O57" i="7"/>
  <c r="S57" i="7" s="1"/>
  <c r="O56" i="7"/>
  <c r="O55" i="7"/>
  <c r="S55" i="7" s="1"/>
  <c r="O54" i="7"/>
  <c r="O53" i="7"/>
  <c r="S53" i="7" s="1"/>
  <c r="O52" i="7"/>
  <c r="O51" i="7"/>
  <c r="S51" i="7" s="1"/>
  <c r="O50" i="7"/>
  <c r="O49" i="7"/>
  <c r="S49" i="7" s="1"/>
  <c r="O48" i="7"/>
  <c r="O47" i="7"/>
  <c r="S47" i="7" s="1"/>
  <c r="O46" i="7"/>
  <c r="O45" i="7"/>
  <c r="S45" i="7" s="1"/>
  <c r="O44" i="7"/>
  <c r="O43" i="7"/>
  <c r="S43" i="7" s="1"/>
  <c r="O42" i="7"/>
  <c r="O41" i="7"/>
  <c r="S41" i="7" s="1"/>
  <c r="O40" i="7"/>
  <c r="O39" i="7"/>
  <c r="S39" i="7" s="1"/>
  <c r="O38" i="7"/>
  <c r="O37" i="7"/>
  <c r="S37" i="7" s="1"/>
  <c r="O36" i="7"/>
  <c r="O35" i="7"/>
  <c r="S35" i="7" s="1"/>
  <c r="O34" i="7"/>
  <c r="O33" i="7"/>
  <c r="S33" i="7" s="1"/>
  <c r="O32" i="7"/>
  <c r="O31" i="7"/>
  <c r="S31" i="7" s="1"/>
  <c r="O30" i="7"/>
  <c r="O29" i="7"/>
  <c r="S29" i="7" s="1"/>
  <c r="O28" i="7"/>
  <c r="O27" i="7"/>
  <c r="S27" i="7" s="1"/>
  <c r="O26" i="7"/>
  <c r="O25" i="7"/>
  <c r="R25" i="7" s="1"/>
  <c r="O24" i="7"/>
  <c r="O23" i="7"/>
  <c r="R23" i="7" s="1"/>
  <c r="O22" i="7"/>
  <c r="O21" i="7"/>
  <c r="R21" i="7" s="1"/>
  <c r="O20" i="7"/>
  <c r="O19" i="7"/>
  <c r="S19" i="7" s="1"/>
  <c r="O18" i="7"/>
  <c r="O17" i="7"/>
  <c r="S17" i="7" s="1"/>
  <c r="O16" i="7"/>
  <c r="O15" i="7"/>
  <c r="S15" i="7" s="1"/>
  <c r="O14" i="7"/>
  <c r="O13" i="7"/>
  <c r="S13" i="7" s="1"/>
  <c r="O12" i="7"/>
  <c r="O11" i="7"/>
  <c r="S11" i="7" s="1"/>
  <c r="O10" i="7"/>
  <c r="O9" i="7"/>
  <c r="S9" i="7" s="1"/>
  <c r="O8" i="7"/>
  <c r="O7" i="7"/>
  <c r="S7" i="7" s="1"/>
  <c r="O6" i="7"/>
  <c r="O5" i="7"/>
  <c r="S5" i="7" s="1"/>
  <c r="O4" i="7"/>
  <c r="O3" i="7"/>
  <c r="S3" i="7" s="1"/>
  <c r="O2" i="7"/>
  <c r="N230" i="7"/>
  <c r="N229" i="7"/>
  <c r="N228" i="7"/>
  <c r="N227" i="7"/>
  <c r="N226" i="7"/>
  <c r="Q226" i="7" s="1"/>
  <c r="W226" i="7" s="1"/>
  <c r="N225" i="7"/>
  <c r="N224" i="7"/>
  <c r="N223" i="7"/>
  <c r="T223" i="7" s="1"/>
  <c r="N222" i="7"/>
  <c r="Q222" i="7" s="1"/>
  <c r="W222" i="7" s="1"/>
  <c r="N221" i="7"/>
  <c r="N220" i="7"/>
  <c r="N219" i="7"/>
  <c r="T219" i="7" s="1"/>
  <c r="N218" i="7"/>
  <c r="Q218" i="7" s="1"/>
  <c r="W218" i="7" s="1"/>
  <c r="N217" i="7"/>
  <c r="N216" i="7"/>
  <c r="N215" i="7"/>
  <c r="T215" i="7" s="1"/>
  <c r="N214" i="7"/>
  <c r="Q214" i="7" s="1"/>
  <c r="W214" i="7" s="1"/>
  <c r="N213" i="7"/>
  <c r="N212" i="7"/>
  <c r="N211" i="7"/>
  <c r="T211" i="7" s="1"/>
  <c r="N210" i="7"/>
  <c r="Q210" i="7" s="1"/>
  <c r="W210" i="7" s="1"/>
  <c r="N209" i="7"/>
  <c r="N208" i="7"/>
  <c r="T208" i="7" s="1"/>
  <c r="N207" i="7"/>
  <c r="N206" i="7"/>
  <c r="T206" i="7" s="1"/>
  <c r="N205" i="7"/>
  <c r="N204" i="7"/>
  <c r="T204" i="7" s="1"/>
  <c r="N203" i="7"/>
  <c r="N202" i="7"/>
  <c r="Q202" i="7" s="1"/>
  <c r="W202" i="7" s="1"/>
  <c r="N201" i="7"/>
  <c r="N200" i="7"/>
  <c r="T200" i="7" s="1"/>
  <c r="N199" i="7"/>
  <c r="N198" i="7"/>
  <c r="T198" i="7" s="1"/>
  <c r="N197" i="7"/>
  <c r="N196" i="7"/>
  <c r="T196" i="7" s="1"/>
  <c r="N195" i="7"/>
  <c r="N194" i="7"/>
  <c r="Q194" i="7" s="1"/>
  <c r="W194" i="7" s="1"/>
  <c r="N193" i="7"/>
  <c r="N192" i="7"/>
  <c r="T192" i="7" s="1"/>
  <c r="N191" i="7"/>
  <c r="N190" i="7"/>
  <c r="T190" i="7" s="1"/>
  <c r="N189" i="7"/>
  <c r="N188" i="7"/>
  <c r="T188" i="7" s="1"/>
  <c r="N187" i="7"/>
  <c r="N186" i="7"/>
  <c r="Q186" i="7" s="1"/>
  <c r="W186" i="7" s="1"/>
  <c r="N185" i="7"/>
  <c r="N184" i="7"/>
  <c r="T184" i="7" s="1"/>
  <c r="N183" i="7"/>
  <c r="N182" i="7"/>
  <c r="T182" i="7" s="1"/>
  <c r="N181" i="7"/>
  <c r="N180" i="7"/>
  <c r="T180" i="7" s="1"/>
  <c r="N179" i="7"/>
  <c r="N178" i="7"/>
  <c r="Q178" i="7" s="1"/>
  <c r="W178" i="7" s="1"/>
  <c r="N177" i="7"/>
  <c r="N176" i="7"/>
  <c r="T176" i="7" s="1"/>
  <c r="N175" i="7"/>
  <c r="N174" i="7"/>
  <c r="T174" i="7" s="1"/>
  <c r="N173" i="7"/>
  <c r="N172" i="7"/>
  <c r="T172" i="7" s="1"/>
  <c r="N171" i="7"/>
  <c r="N170" i="7"/>
  <c r="Q170" i="7" s="1"/>
  <c r="W170" i="7" s="1"/>
  <c r="N169" i="7"/>
  <c r="N168" i="7"/>
  <c r="T168" i="7" s="1"/>
  <c r="N167" i="7"/>
  <c r="N166" i="7"/>
  <c r="T166" i="7" s="1"/>
  <c r="N165" i="7"/>
  <c r="N164" i="7"/>
  <c r="T164" i="7" s="1"/>
  <c r="N163" i="7"/>
  <c r="N162" i="7"/>
  <c r="Q162" i="7" s="1"/>
  <c r="W162" i="7" s="1"/>
  <c r="N161" i="7"/>
  <c r="N160" i="7"/>
  <c r="T160" i="7" s="1"/>
  <c r="N159" i="7"/>
  <c r="N158" i="7"/>
  <c r="T158" i="7" s="1"/>
  <c r="N157" i="7"/>
  <c r="N156" i="7"/>
  <c r="T156" i="7" s="1"/>
  <c r="N155" i="7"/>
  <c r="N154" i="7"/>
  <c r="Q154" i="7" s="1"/>
  <c r="W154" i="7" s="1"/>
  <c r="N153" i="7"/>
  <c r="N152" i="7"/>
  <c r="T152" i="7" s="1"/>
  <c r="N151" i="7"/>
  <c r="N150" i="7"/>
  <c r="T150" i="7" s="1"/>
  <c r="N149" i="7"/>
  <c r="N148" i="7"/>
  <c r="T148" i="7" s="1"/>
  <c r="N147" i="7"/>
  <c r="N146" i="7"/>
  <c r="Q146" i="7" s="1"/>
  <c r="W146" i="7" s="1"/>
  <c r="N145" i="7"/>
  <c r="N144" i="7"/>
  <c r="T144" i="7" s="1"/>
  <c r="N143" i="7"/>
  <c r="N142" i="7"/>
  <c r="T142" i="7" s="1"/>
  <c r="N141" i="7"/>
  <c r="N140" i="7"/>
  <c r="T140" i="7" s="1"/>
  <c r="N139" i="7"/>
  <c r="N138" i="7"/>
  <c r="Q138" i="7" s="1"/>
  <c r="W138" i="7" s="1"/>
  <c r="N137" i="7"/>
  <c r="N136" i="7"/>
  <c r="T136" i="7" s="1"/>
  <c r="N135" i="7"/>
  <c r="N134" i="7"/>
  <c r="T134" i="7" s="1"/>
  <c r="N133" i="7"/>
  <c r="N132" i="7"/>
  <c r="T132" i="7" s="1"/>
  <c r="N131" i="7"/>
  <c r="N130" i="7"/>
  <c r="Q130" i="7" s="1"/>
  <c r="W130" i="7" s="1"/>
  <c r="N129" i="7"/>
  <c r="N128" i="7"/>
  <c r="T128" i="7" s="1"/>
  <c r="N127" i="7"/>
  <c r="N126" i="7"/>
  <c r="T126" i="7" s="1"/>
  <c r="N125" i="7"/>
  <c r="N124" i="7"/>
  <c r="T124" i="7" s="1"/>
  <c r="N123" i="7"/>
  <c r="N122" i="7"/>
  <c r="Q122" i="7" s="1"/>
  <c r="W122" i="7" s="1"/>
  <c r="N121" i="7"/>
  <c r="N120" i="7"/>
  <c r="T120" i="7" s="1"/>
  <c r="N119" i="7"/>
  <c r="N118" i="7"/>
  <c r="T118" i="7" s="1"/>
  <c r="N117" i="7"/>
  <c r="N116" i="7"/>
  <c r="T116" i="7" s="1"/>
  <c r="N115" i="7"/>
  <c r="N114" i="7"/>
  <c r="Q114" i="7" s="1"/>
  <c r="W114" i="7" s="1"/>
  <c r="N113" i="7"/>
  <c r="N112" i="7"/>
  <c r="T112" i="7" s="1"/>
  <c r="N111" i="7"/>
  <c r="N110" i="7"/>
  <c r="T110" i="7" s="1"/>
  <c r="N109" i="7"/>
  <c r="N108" i="7"/>
  <c r="T108" i="7" s="1"/>
  <c r="N107" i="7"/>
  <c r="N106" i="7"/>
  <c r="Q106" i="7" s="1"/>
  <c r="W106" i="7" s="1"/>
  <c r="N105" i="7"/>
  <c r="N104" i="7"/>
  <c r="T104" i="7" s="1"/>
  <c r="N103" i="7"/>
  <c r="N102" i="7"/>
  <c r="T102" i="7" s="1"/>
  <c r="N101" i="7"/>
  <c r="N100" i="7"/>
  <c r="T100" i="7" s="1"/>
  <c r="N99" i="7"/>
  <c r="N98" i="7"/>
  <c r="Q98" i="7" s="1"/>
  <c r="W98" i="7" s="1"/>
  <c r="N97" i="7"/>
  <c r="N96" i="7"/>
  <c r="T96" i="7" s="1"/>
  <c r="N95" i="7"/>
  <c r="N94" i="7"/>
  <c r="T94" i="7" s="1"/>
  <c r="N93" i="7"/>
  <c r="N92" i="7"/>
  <c r="T92" i="7" s="1"/>
  <c r="N91" i="7"/>
  <c r="N90" i="7"/>
  <c r="Q90" i="7" s="1"/>
  <c r="W90" i="7" s="1"/>
  <c r="N89" i="7"/>
  <c r="N88" i="7"/>
  <c r="T88" i="7" s="1"/>
  <c r="N87" i="7"/>
  <c r="N86" i="7"/>
  <c r="T86" i="7" s="1"/>
  <c r="N85" i="7"/>
  <c r="N84" i="7"/>
  <c r="T84" i="7" s="1"/>
  <c r="N83" i="7"/>
  <c r="N82" i="7"/>
  <c r="Q82" i="7" s="1"/>
  <c r="W82" i="7" s="1"/>
  <c r="N81" i="7"/>
  <c r="N80" i="7"/>
  <c r="T80" i="7" s="1"/>
  <c r="N79" i="7"/>
  <c r="N78" i="7"/>
  <c r="T78" i="7" s="1"/>
  <c r="N77" i="7"/>
  <c r="N76" i="7"/>
  <c r="T76" i="7" s="1"/>
  <c r="N75" i="7"/>
  <c r="N74" i="7"/>
  <c r="Q74" i="7" s="1"/>
  <c r="W74" i="7" s="1"/>
  <c r="N73" i="7"/>
  <c r="N72" i="7"/>
  <c r="T72" i="7" s="1"/>
  <c r="N71" i="7"/>
  <c r="N70" i="7"/>
  <c r="T70" i="7" s="1"/>
  <c r="N69" i="7"/>
  <c r="N68" i="7"/>
  <c r="T68" i="7" s="1"/>
  <c r="N67" i="7"/>
  <c r="N66" i="7"/>
  <c r="Q66" i="7" s="1"/>
  <c r="W66" i="7" s="1"/>
  <c r="N65" i="7"/>
  <c r="N64" i="7"/>
  <c r="T64" i="7" s="1"/>
  <c r="N63" i="7"/>
  <c r="N62" i="7"/>
  <c r="T62" i="7" s="1"/>
  <c r="N61" i="7"/>
  <c r="N60" i="7"/>
  <c r="T60" i="7" s="1"/>
  <c r="N59" i="7"/>
  <c r="N58" i="7"/>
  <c r="Q58" i="7" s="1"/>
  <c r="W58" i="7" s="1"/>
  <c r="N57" i="7"/>
  <c r="N56" i="7"/>
  <c r="T56" i="7" s="1"/>
  <c r="N55" i="7"/>
  <c r="N54" i="7"/>
  <c r="T54" i="7" s="1"/>
  <c r="N53" i="7"/>
  <c r="N52" i="7"/>
  <c r="T52" i="7" s="1"/>
  <c r="N51" i="7"/>
  <c r="N50" i="7"/>
  <c r="Q50" i="7" s="1"/>
  <c r="W50" i="7" s="1"/>
  <c r="N49" i="7"/>
  <c r="N48" i="7"/>
  <c r="T48" i="7" s="1"/>
  <c r="N47" i="7"/>
  <c r="N46" i="7"/>
  <c r="T46" i="7" s="1"/>
  <c r="N45" i="7"/>
  <c r="N44" i="7"/>
  <c r="T44" i="7" s="1"/>
  <c r="N43" i="7"/>
  <c r="N42" i="7"/>
  <c r="Q42" i="7" s="1"/>
  <c r="W42" i="7" s="1"/>
  <c r="N41" i="7"/>
  <c r="N40" i="7"/>
  <c r="T40" i="7" s="1"/>
  <c r="N39" i="7"/>
  <c r="N38" i="7"/>
  <c r="T38" i="7" s="1"/>
  <c r="N37" i="7"/>
  <c r="N36" i="7"/>
  <c r="T36" i="7" s="1"/>
  <c r="N35" i="7"/>
  <c r="N34" i="7"/>
  <c r="Q34" i="7" s="1"/>
  <c r="W34" i="7" s="1"/>
  <c r="N33" i="7"/>
  <c r="N32" i="7"/>
  <c r="T32" i="7" s="1"/>
  <c r="N31" i="7"/>
  <c r="N30" i="7"/>
  <c r="T30" i="7" s="1"/>
  <c r="N29" i="7"/>
  <c r="N28" i="7"/>
  <c r="T28" i="7" s="1"/>
  <c r="N27" i="7"/>
  <c r="N26" i="7"/>
  <c r="Q26" i="7" s="1"/>
  <c r="W26" i="7" s="1"/>
  <c r="N25" i="7"/>
  <c r="N24" i="7"/>
  <c r="T24" i="7" s="1"/>
  <c r="N23" i="7"/>
  <c r="N22" i="7"/>
  <c r="T22" i="7" s="1"/>
  <c r="N21" i="7"/>
  <c r="N20" i="7"/>
  <c r="T20" i="7" s="1"/>
  <c r="N19" i="7"/>
  <c r="N18" i="7"/>
  <c r="Q18" i="7" s="1"/>
  <c r="W18" i="7" s="1"/>
  <c r="N17" i="7"/>
  <c r="N16" i="7"/>
  <c r="T16" i="7" s="1"/>
  <c r="N15" i="7"/>
  <c r="N14" i="7"/>
  <c r="T14" i="7" s="1"/>
  <c r="N13" i="7"/>
  <c r="N12" i="7"/>
  <c r="T12" i="7" s="1"/>
  <c r="N11" i="7"/>
  <c r="N10" i="7"/>
  <c r="Q10" i="7" s="1"/>
  <c r="W10" i="7" s="1"/>
  <c r="N9" i="7"/>
  <c r="N8" i="7"/>
  <c r="T8" i="7" s="1"/>
  <c r="N7" i="7"/>
  <c r="N6" i="7"/>
  <c r="T6" i="7" s="1"/>
  <c r="N5" i="7"/>
  <c r="N4" i="7"/>
  <c r="T4" i="7" s="1"/>
  <c r="N3" i="7"/>
  <c r="N2" i="7"/>
  <c r="Q2" i="7" s="1"/>
  <c r="W2" i="7" s="1"/>
  <c r="S23" i="7" l="1"/>
  <c r="T227" i="7"/>
  <c r="S21" i="7"/>
  <c r="S25" i="7"/>
  <c r="S2" i="7"/>
  <c r="S4" i="7"/>
  <c r="S6" i="7"/>
  <c r="S8" i="7"/>
  <c r="S10" i="7"/>
  <c r="S12" i="7"/>
  <c r="S14" i="7"/>
  <c r="S16" i="7"/>
  <c r="S18" i="7"/>
  <c r="S20" i="7"/>
  <c r="V20" i="7" s="1"/>
  <c r="R20" i="7"/>
  <c r="S22" i="7"/>
  <c r="R22" i="7"/>
  <c r="S24" i="7"/>
  <c r="R24" i="7"/>
  <c r="S26" i="7"/>
  <c r="R26" i="7"/>
  <c r="S28" i="7"/>
  <c r="S30" i="7"/>
  <c r="S32" i="7"/>
  <c r="S34" i="7"/>
  <c r="S36" i="7"/>
  <c r="S38" i="7"/>
  <c r="S40" i="7"/>
  <c r="S42" i="7"/>
  <c r="S44" i="7"/>
  <c r="S46" i="7"/>
  <c r="S48" i="7"/>
  <c r="S50" i="7"/>
  <c r="S52" i="7"/>
  <c r="S54" i="7"/>
  <c r="S56" i="7"/>
  <c r="S58" i="7"/>
  <c r="S60" i="7"/>
  <c r="S62" i="7"/>
  <c r="S64" i="7"/>
  <c r="S66" i="7"/>
  <c r="S68" i="7"/>
  <c r="S70" i="7"/>
  <c r="S72" i="7"/>
  <c r="S74" i="7"/>
  <c r="S76" i="7"/>
  <c r="S78" i="7"/>
  <c r="S80" i="7"/>
  <c r="S82" i="7"/>
  <c r="S84" i="7"/>
  <c r="S86" i="7"/>
  <c r="S88" i="7"/>
  <c r="S90" i="7"/>
  <c r="S92" i="7"/>
  <c r="S94" i="7"/>
  <c r="S96" i="7"/>
  <c r="S98" i="7"/>
  <c r="S100" i="7"/>
  <c r="S102" i="7"/>
  <c r="S104" i="7"/>
  <c r="S106" i="7"/>
  <c r="S108" i="7"/>
  <c r="S110" i="7"/>
  <c r="S112" i="7"/>
  <c r="S114" i="7"/>
  <c r="S116" i="7"/>
  <c r="S118" i="7"/>
  <c r="S120" i="7"/>
  <c r="S122" i="7"/>
  <c r="S124" i="7"/>
  <c r="S126" i="7"/>
  <c r="S128" i="7"/>
  <c r="S130" i="7"/>
  <c r="S132" i="7"/>
  <c r="S134" i="7"/>
  <c r="S136" i="7"/>
  <c r="S138" i="7"/>
  <c r="S140" i="7"/>
  <c r="S142" i="7"/>
  <c r="S144" i="7"/>
  <c r="S146" i="7"/>
  <c r="S148" i="7"/>
  <c r="S150" i="7"/>
  <c r="S152" i="7"/>
  <c r="S154" i="7"/>
  <c r="S156" i="7"/>
  <c r="S158" i="7"/>
  <c r="S160" i="7"/>
  <c r="S162" i="7"/>
  <c r="S164" i="7"/>
  <c r="S166" i="7"/>
  <c r="S168" i="7"/>
  <c r="S170" i="7"/>
  <c r="S172" i="7"/>
  <c r="S174" i="7"/>
  <c r="S176" i="7"/>
  <c r="S178" i="7"/>
  <c r="S180" i="7"/>
  <c r="S182" i="7"/>
  <c r="S184" i="7"/>
  <c r="S186" i="7"/>
  <c r="S188" i="7"/>
  <c r="S190" i="7"/>
  <c r="S192" i="7"/>
  <c r="S194" i="7"/>
  <c r="S196" i="7"/>
  <c r="S198" i="7"/>
  <c r="S200" i="7"/>
  <c r="S202" i="7"/>
  <c r="S204" i="7"/>
  <c r="S206" i="7"/>
  <c r="S208" i="7"/>
  <c r="S210" i="7"/>
  <c r="S212" i="7"/>
  <c r="S214" i="7"/>
  <c r="S216" i="7"/>
  <c r="S218" i="7"/>
  <c r="S220" i="7"/>
  <c r="S222" i="7"/>
  <c r="R222" i="7"/>
  <c r="S224" i="7"/>
  <c r="S226" i="7"/>
  <c r="S228" i="7"/>
  <c r="S230" i="7"/>
  <c r="V24" i="7"/>
  <c r="Q230" i="7"/>
  <c r="W230" i="7" s="1"/>
  <c r="T230" i="7"/>
  <c r="R221" i="7"/>
  <c r="R223" i="7"/>
  <c r="V223" i="7" s="1"/>
  <c r="T3" i="7"/>
  <c r="Q3" i="7"/>
  <c r="W3" i="7" s="1"/>
  <c r="T5" i="7"/>
  <c r="Q5" i="7"/>
  <c r="W5" i="7" s="1"/>
  <c r="T9" i="7"/>
  <c r="Q9" i="7"/>
  <c r="W9" i="7" s="1"/>
  <c r="T13" i="7"/>
  <c r="Q13" i="7"/>
  <c r="W13" i="7" s="1"/>
  <c r="T15" i="7"/>
  <c r="Q15" i="7"/>
  <c r="W15" i="7" s="1"/>
  <c r="T17" i="7"/>
  <c r="Q17" i="7"/>
  <c r="W17" i="7" s="1"/>
  <c r="T19" i="7"/>
  <c r="Q19" i="7"/>
  <c r="W19" i="7" s="1"/>
  <c r="T21" i="7"/>
  <c r="Q21" i="7"/>
  <c r="W21" i="7" s="1"/>
  <c r="T23" i="7"/>
  <c r="Q23" i="7"/>
  <c r="W23" i="7" s="1"/>
  <c r="T27" i="7"/>
  <c r="Q27" i="7"/>
  <c r="W27" i="7" s="1"/>
  <c r="T29" i="7"/>
  <c r="Q29" i="7"/>
  <c r="W29" i="7" s="1"/>
  <c r="T31" i="7"/>
  <c r="Q31" i="7"/>
  <c r="W31" i="7" s="1"/>
  <c r="T33" i="7"/>
  <c r="Q33" i="7"/>
  <c r="W33" i="7" s="1"/>
  <c r="T35" i="7"/>
  <c r="Q35" i="7"/>
  <c r="W35" i="7" s="1"/>
  <c r="T37" i="7"/>
  <c r="Q37" i="7"/>
  <c r="W37" i="7" s="1"/>
  <c r="T39" i="7"/>
  <c r="Q39" i="7"/>
  <c r="W39" i="7" s="1"/>
  <c r="T41" i="7"/>
  <c r="Q41" i="7"/>
  <c r="W41" i="7" s="1"/>
  <c r="T43" i="7"/>
  <c r="Q43" i="7"/>
  <c r="W43" i="7" s="1"/>
  <c r="T45" i="7"/>
  <c r="Q45" i="7"/>
  <c r="W45" i="7" s="1"/>
  <c r="T47" i="7"/>
  <c r="Q47" i="7"/>
  <c r="W47" i="7" s="1"/>
  <c r="T49" i="7"/>
  <c r="Q49" i="7"/>
  <c r="W49" i="7" s="1"/>
  <c r="T51" i="7"/>
  <c r="Q51" i="7"/>
  <c r="W51" i="7" s="1"/>
  <c r="T53" i="7"/>
  <c r="Q53" i="7"/>
  <c r="W53" i="7" s="1"/>
  <c r="T55" i="7"/>
  <c r="Q55" i="7"/>
  <c r="W55" i="7" s="1"/>
  <c r="T57" i="7"/>
  <c r="Q57" i="7"/>
  <c r="W57" i="7" s="1"/>
  <c r="T59" i="7"/>
  <c r="Q59" i="7"/>
  <c r="W59" i="7" s="1"/>
  <c r="T61" i="7"/>
  <c r="Q61" i="7"/>
  <c r="W61" i="7" s="1"/>
  <c r="T63" i="7"/>
  <c r="Q63" i="7"/>
  <c r="W63" i="7" s="1"/>
  <c r="T65" i="7"/>
  <c r="Q65" i="7"/>
  <c r="W65" i="7" s="1"/>
  <c r="T7" i="7"/>
  <c r="Q7" i="7"/>
  <c r="W7" i="7" s="1"/>
  <c r="T11" i="7"/>
  <c r="Q11" i="7"/>
  <c r="W11" i="7" s="1"/>
  <c r="T25" i="7"/>
  <c r="Q25" i="7"/>
  <c r="W25" i="7" s="1"/>
  <c r="T67" i="7"/>
  <c r="Q67" i="7"/>
  <c r="W67" i="7" s="1"/>
  <c r="T69" i="7"/>
  <c r="Q69" i="7"/>
  <c r="W69" i="7" s="1"/>
  <c r="T71" i="7"/>
  <c r="Q71" i="7"/>
  <c r="W71" i="7" s="1"/>
  <c r="T73" i="7"/>
  <c r="Q73" i="7"/>
  <c r="W73" i="7" s="1"/>
  <c r="T75" i="7"/>
  <c r="Q75" i="7"/>
  <c r="W75" i="7" s="1"/>
  <c r="T77" i="7"/>
  <c r="Q77" i="7"/>
  <c r="W77" i="7" s="1"/>
  <c r="T79" i="7"/>
  <c r="Q79" i="7"/>
  <c r="W79" i="7" s="1"/>
  <c r="T81" i="7"/>
  <c r="Q81" i="7"/>
  <c r="W81" i="7" s="1"/>
  <c r="T83" i="7"/>
  <c r="Q83" i="7"/>
  <c r="W83" i="7" s="1"/>
  <c r="T85" i="7"/>
  <c r="Q85" i="7"/>
  <c r="W85" i="7" s="1"/>
  <c r="T87" i="7"/>
  <c r="Q87" i="7"/>
  <c r="W87" i="7" s="1"/>
  <c r="T89" i="7"/>
  <c r="Q89" i="7"/>
  <c r="W89" i="7" s="1"/>
  <c r="T91" i="7"/>
  <c r="Q91" i="7"/>
  <c r="W91" i="7" s="1"/>
  <c r="T93" i="7"/>
  <c r="Q93" i="7"/>
  <c r="W93" i="7" s="1"/>
  <c r="T95" i="7"/>
  <c r="Q95" i="7"/>
  <c r="W95" i="7" s="1"/>
  <c r="T97" i="7"/>
  <c r="Q97" i="7"/>
  <c r="W97" i="7" s="1"/>
  <c r="T99" i="7"/>
  <c r="Q99" i="7"/>
  <c r="W99" i="7" s="1"/>
  <c r="T101" i="7"/>
  <c r="Q101" i="7"/>
  <c r="W101" i="7" s="1"/>
  <c r="T103" i="7"/>
  <c r="Q103" i="7"/>
  <c r="W103" i="7" s="1"/>
  <c r="T105" i="7"/>
  <c r="Q105" i="7"/>
  <c r="W105" i="7" s="1"/>
  <c r="T107" i="7"/>
  <c r="Q107" i="7"/>
  <c r="W107" i="7" s="1"/>
  <c r="T109" i="7"/>
  <c r="Q109" i="7"/>
  <c r="W109" i="7" s="1"/>
  <c r="T111" i="7"/>
  <c r="Q111" i="7"/>
  <c r="W111" i="7" s="1"/>
  <c r="T113" i="7"/>
  <c r="Q113" i="7"/>
  <c r="W113" i="7" s="1"/>
  <c r="T115" i="7"/>
  <c r="Q115" i="7"/>
  <c r="W115" i="7" s="1"/>
  <c r="T117" i="7"/>
  <c r="Q117" i="7"/>
  <c r="W117" i="7" s="1"/>
  <c r="T119" i="7"/>
  <c r="Q119" i="7"/>
  <c r="W119" i="7" s="1"/>
  <c r="T121" i="7"/>
  <c r="Q121" i="7"/>
  <c r="W121" i="7" s="1"/>
  <c r="T123" i="7"/>
  <c r="Q123" i="7"/>
  <c r="W123" i="7" s="1"/>
  <c r="T125" i="7"/>
  <c r="Q125" i="7"/>
  <c r="W125" i="7" s="1"/>
  <c r="T127" i="7"/>
  <c r="Q127" i="7"/>
  <c r="W127" i="7" s="1"/>
  <c r="T129" i="7"/>
  <c r="Q129" i="7"/>
  <c r="W129" i="7" s="1"/>
  <c r="T131" i="7"/>
  <c r="Q131" i="7"/>
  <c r="W131" i="7" s="1"/>
  <c r="T133" i="7"/>
  <c r="Q133" i="7"/>
  <c r="W133" i="7" s="1"/>
  <c r="T135" i="7"/>
  <c r="Q135" i="7"/>
  <c r="W135" i="7" s="1"/>
  <c r="T137" i="7"/>
  <c r="Q137" i="7"/>
  <c r="W137" i="7" s="1"/>
  <c r="T139" i="7"/>
  <c r="Q139" i="7"/>
  <c r="W139" i="7" s="1"/>
  <c r="T141" i="7"/>
  <c r="Q141" i="7"/>
  <c r="W141" i="7" s="1"/>
  <c r="T143" i="7"/>
  <c r="Q143" i="7"/>
  <c r="W143" i="7" s="1"/>
  <c r="T145" i="7"/>
  <c r="Q145" i="7"/>
  <c r="W145" i="7" s="1"/>
  <c r="T147" i="7"/>
  <c r="Q147" i="7"/>
  <c r="W147" i="7" s="1"/>
  <c r="T149" i="7"/>
  <c r="Q149" i="7"/>
  <c r="W149" i="7" s="1"/>
  <c r="T151" i="7"/>
  <c r="Q151" i="7"/>
  <c r="W151" i="7" s="1"/>
  <c r="T153" i="7"/>
  <c r="Q153" i="7"/>
  <c r="W153" i="7" s="1"/>
  <c r="T155" i="7"/>
  <c r="Q155" i="7"/>
  <c r="W155" i="7" s="1"/>
  <c r="T157" i="7"/>
  <c r="Q157" i="7"/>
  <c r="W157" i="7" s="1"/>
  <c r="T159" i="7"/>
  <c r="Q159" i="7"/>
  <c r="W159" i="7" s="1"/>
  <c r="T161" i="7"/>
  <c r="Q161" i="7"/>
  <c r="W161" i="7" s="1"/>
  <c r="T163" i="7"/>
  <c r="Q163" i="7"/>
  <c r="W163" i="7" s="1"/>
  <c r="T165" i="7"/>
  <c r="Q165" i="7"/>
  <c r="W165" i="7" s="1"/>
  <c r="T167" i="7"/>
  <c r="Q167" i="7"/>
  <c r="W167" i="7" s="1"/>
  <c r="T169" i="7"/>
  <c r="Q169" i="7"/>
  <c r="W169" i="7" s="1"/>
  <c r="T171" i="7"/>
  <c r="Q171" i="7"/>
  <c r="W171" i="7" s="1"/>
  <c r="T173" i="7"/>
  <c r="Q173" i="7"/>
  <c r="W173" i="7" s="1"/>
  <c r="T175" i="7"/>
  <c r="Q175" i="7"/>
  <c r="W175" i="7" s="1"/>
  <c r="T177" i="7"/>
  <c r="Q177" i="7"/>
  <c r="W177" i="7" s="1"/>
  <c r="T179" i="7"/>
  <c r="Q179" i="7"/>
  <c r="W179" i="7" s="1"/>
  <c r="T181" i="7"/>
  <c r="Q181" i="7"/>
  <c r="W181" i="7" s="1"/>
  <c r="T183" i="7"/>
  <c r="Q183" i="7"/>
  <c r="W183" i="7" s="1"/>
  <c r="T185" i="7"/>
  <c r="Q185" i="7"/>
  <c r="W185" i="7" s="1"/>
  <c r="T187" i="7"/>
  <c r="Q187" i="7"/>
  <c r="W187" i="7" s="1"/>
  <c r="T189" i="7"/>
  <c r="Q189" i="7"/>
  <c r="W189" i="7" s="1"/>
  <c r="T191" i="7"/>
  <c r="Q191" i="7"/>
  <c r="W191" i="7" s="1"/>
  <c r="T193" i="7"/>
  <c r="Q193" i="7"/>
  <c r="W193" i="7" s="1"/>
  <c r="T195" i="7"/>
  <c r="Q195" i="7"/>
  <c r="W195" i="7" s="1"/>
  <c r="T197" i="7"/>
  <c r="Q197" i="7"/>
  <c r="W197" i="7" s="1"/>
  <c r="T199" i="7"/>
  <c r="Q199" i="7"/>
  <c r="W199" i="7" s="1"/>
  <c r="Q212" i="7"/>
  <c r="W212" i="7" s="1"/>
  <c r="T212" i="7"/>
  <c r="Q216" i="7"/>
  <c r="W216" i="7" s="1"/>
  <c r="T216" i="7"/>
  <c r="Q220" i="7"/>
  <c r="W220" i="7" s="1"/>
  <c r="T220" i="7"/>
  <c r="Q224" i="7"/>
  <c r="W224" i="7" s="1"/>
  <c r="T224" i="7"/>
  <c r="Q228" i="7"/>
  <c r="W228" i="7" s="1"/>
  <c r="T228" i="7"/>
  <c r="Q4" i="7"/>
  <c r="W4" i="7" s="1"/>
  <c r="Q8" i="7"/>
  <c r="W8" i="7" s="1"/>
  <c r="Q12" i="7"/>
  <c r="W12" i="7" s="1"/>
  <c r="Q16" i="7"/>
  <c r="W16" i="7" s="1"/>
  <c r="Q20" i="7"/>
  <c r="W20" i="7" s="1"/>
  <c r="Q24" i="7"/>
  <c r="W24" i="7" s="1"/>
  <c r="X24" i="7" s="1"/>
  <c r="Q28" i="7"/>
  <c r="W28" i="7" s="1"/>
  <c r="Q32" i="7"/>
  <c r="W32" i="7" s="1"/>
  <c r="Q36" i="7"/>
  <c r="W36" i="7" s="1"/>
  <c r="Q40" i="7"/>
  <c r="W40" i="7" s="1"/>
  <c r="Q44" i="7"/>
  <c r="W44" i="7" s="1"/>
  <c r="Q48" i="7"/>
  <c r="W48" i="7" s="1"/>
  <c r="Q52" i="7"/>
  <c r="W52" i="7" s="1"/>
  <c r="Q56" i="7"/>
  <c r="W56" i="7" s="1"/>
  <c r="Q60" i="7"/>
  <c r="W60" i="7" s="1"/>
  <c r="Q64" i="7"/>
  <c r="W64" i="7" s="1"/>
  <c r="Q68" i="7"/>
  <c r="W68" i="7" s="1"/>
  <c r="Q72" i="7"/>
  <c r="W72" i="7" s="1"/>
  <c r="Q76" i="7"/>
  <c r="W76" i="7" s="1"/>
  <c r="Q80" i="7"/>
  <c r="W80" i="7" s="1"/>
  <c r="Q84" i="7"/>
  <c r="W84" i="7" s="1"/>
  <c r="Q88" i="7"/>
  <c r="W88" i="7" s="1"/>
  <c r="Q92" i="7"/>
  <c r="W92" i="7" s="1"/>
  <c r="Q96" i="7"/>
  <c r="W96" i="7" s="1"/>
  <c r="Q100" i="7"/>
  <c r="W100" i="7" s="1"/>
  <c r="Q104" i="7"/>
  <c r="W104" i="7" s="1"/>
  <c r="Q108" i="7"/>
  <c r="W108" i="7" s="1"/>
  <c r="Q112" i="7"/>
  <c r="W112" i="7" s="1"/>
  <c r="Q116" i="7"/>
  <c r="W116" i="7" s="1"/>
  <c r="Q120" i="7"/>
  <c r="W120" i="7" s="1"/>
  <c r="Q124" i="7"/>
  <c r="W124" i="7" s="1"/>
  <c r="Q128" i="7"/>
  <c r="W128" i="7" s="1"/>
  <c r="Q132" i="7"/>
  <c r="W132" i="7" s="1"/>
  <c r="Q136" i="7"/>
  <c r="W136" i="7" s="1"/>
  <c r="Q140" i="7"/>
  <c r="W140" i="7" s="1"/>
  <c r="Q144" i="7"/>
  <c r="W144" i="7" s="1"/>
  <c r="Q148" i="7"/>
  <c r="W148" i="7" s="1"/>
  <c r="Q152" i="7"/>
  <c r="W152" i="7" s="1"/>
  <c r="Q156" i="7"/>
  <c r="W156" i="7" s="1"/>
  <c r="Q160" i="7"/>
  <c r="W160" i="7" s="1"/>
  <c r="Q164" i="7"/>
  <c r="W164" i="7" s="1"/>
  <c r="Q168" i="7"/>
  <c r="W168" i="7" s="1"/>
  <c r="Q172" i="7"/>
  <c r="W172" i="7" s="1"/>
  <c r="Q176" i="7"/>
  <c r="W176" i="7" s="1"/>
  <c r="Q180" i="7"/>
  <c r="W180" i="7" s="1"/>
  <c r="Q184" i="7"/>
  <c r="W184" i="7" s="1"/>
  <c r="Q188" i="7"/>
  <c r="W188" i="7" s="1"/>
  <c r="Q192" i="7"/>
  <c r="W192" i="7" s="1"/>
  <c r="Q196" i="7"/>
  <c r="W196" i="7" s="1"/>
  <c r="Q200" i="7"/>
  <c r="W200" i="7" s="1"/>
  <c r="Q204" i="7"/>
  <c r="W204" i="7" s="1"/>
  <c r="Q208" i="7"/>
  <c r="W208" i="7" s="1"/>
  <c r="Q215" i="7"/>
  <c r="W215" i="7" s="1"/>
  <c r="Q223" i="7"/>
  <c r="W223" i="7" s="1"/>
  <c r="T2" i="7"/>
  <c r="T10" i="7"/>
  <c r="T18" i="7"/>
  <c r="T26" i="7"/>
  <c r="V26" i="7" s="1"/>
  <c r="X26" i="7" s="1"/>
  <c r="T34" i="7"/>
  <c r="T42" i="7"/>
  <c r="T50" i="7"/>
  <c r="T58" i="7"/>
  <c r="T66" i="7"/>
  <c r="T74" i="7"/>
  <c r="T82" i="7"/>
  <c r="T90" i="7"/>
  <c r="T98" i="7"/>
  <c r="T106" i="7"/>
  <c r="T114" i="7"/>
  <c r="T122" i="7"/>
  <c r="T130" i="7"/>
  <c r="T138" i="7"/>
  <c r="T146" i="7"/>
  <c r="T154" i="7"/>
  <c r="T162" i="7"/>
  <c r="T170" i="7"/>
  <c r="T178" i="7"/>
  <c r="T186" i="7"/>
  <c r="T194" i="7"/>
  <c r="T202" i="7"/>
  <c r="T210" i="7"/>
  <c r="T218" i="7"/>
  <c r="T226" i="7"/>
  <c r="T201" i="7"/>
  <c r="Q201" i="7"/>
  <c r="W201" i="7" s="1"/>
  <c r="T203" i="7"/>
  <c r="Q203" i="7"/>
  <c r="W203" i="7" s="1"/>
  <c r="T205" i="7"/>
  <c r="Q205" i="7"/>
  <c r="W205" i="7" s="1"/>
  <c r="T207" i="7"/>
  <c r="Q207" i="7"/>
  <c r="W207" i="7" s="1"/>
  <c r="T209" i="7"/>
  <c r="Q209" i="7"/>
  <c r="W209" i="7" s="1"/>
  <c r="T213" i="7"/>
  <c r="Q213" i="7"/>
  <c r="W213" i="7" s="1"/>
  <c r="T217" i="7"/>
  <c r="Q217" i="7"/>
  <c r="W217" i="7" s="1"/>
  <c r="T221" i="7"/>
  <c r="V221" i="7" s="1"/>
  <c r="Q221" i="7"/>
  <c r="W221" i="7" s="1"/>
  <c r="X223" i="7"/>
  <c r="T225" i="7"/>
  <c r="Q225" i="7"/>
  <c r="W225" i="7" s="1"/>
  <c r="T229" i="7"/>
  <c r="Q229" i="7"/>
  <c r="W229" i="7" s="1"/>
  <c r="Q6" i="7"/>
  <c r="W6" i="7" s="1"/>
  <c r="Q14" i="7"/>
  <c r="W14" i="7" s="1"/>
  <c r="Q22" i="7"/>
  <c r="W22" i="7" s="1"/>
  <c r="Q30" i="7"/>
  <c r="W30" i="7" s="1"/>
  <c r="Q38" i="7"/>
  <c r="W38" i="7" s="1"/>
  <c r="Q46" i="7"/>
  <c r="W46" i="7" s="1"/>
  <c r="Q54" i="7"/>
  <c r="W54" i="7" s="1"/>
  <c r="Q62" i="7"/>
  <c r="W62" i="7" s="1"/>
  <c r="Q70" i="7"/>
  <c r="W70" i="7" s="1"/>
  <c r="Q78" i="7"/>
  <c r="W78" i="7" s="1"/>
  <c r="Q86" i="7"/>
  <c r="W86" i="7" s="1"/>
  <c r="Q94" i="7"/>
  <c r="W94" i="7" s="1"/>
  <c r="Q102" i="7"/>
  <c r="W102" i="7" s="1"/>
  <c r="Q110" i="7"/>
  <c r="W110" i="7" s="1"/>
  <c r="Q118" i="7"/>
  <c r="W118" i="7" s="1"/>
  <c r="Q126" i="7"/>
  <c r="W126" i="7" s="1"/>
  <c r="Q134" i="7"/>
  <c r="W134" i="7" s="1"/>
  <c r="Q142" i="7"/>
  <c r="W142" i="7" s="1"/>
  <c r="Q150" i="7"/>
  <c r="W150" i="7" s="1"/>
  <c r="Q158" i="7"/>
  <c r="W158" i="7" s="1"/>
  <c r="Q166" i="7"/>
  <c r="W166" i="7" s="1"/>
  <c r="Q174" i="7"/>
  <c r="W174" i="7" s="1"/>
  <c r="Q182" i="7"/>
  <c r="W182" i="7" s="1"/>
  <c r="Q190" i="7"/>
  <c r="W190" i="7" s="1"/>
  <c r="Q198" i="7"/>
  <c r="W198" i="7" s="1"/>
  <c r="Q206" i="7"/>
  <c r="W206" i="7" s="1"/>
  <c r="Q211" i="7"/>
  <c r="W211" i="7" s="1"/>
  <c r="Q219" i="7"/>
  <c r="W219" i="7" s="1"/>
  <c r="Q227" i="7"/>
  <c r="W227" i="7" s="1"/>
  <c r="T214" i="7"/>
  <c r="T222" i="7"/>
  <c r="A4" i="1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" i="11"/>
  <c r="V25" i="7" l="1"/>
  <c r="V22" i="7"/>
  <c r="V222" i="7"/>
  <c r="X222" i="7" s="1"/>
  <c r="X22" i="7"/>
  <c r="X20" i="7"/>
  <c r="X25" i="7"/>
  <c r="V23" i="7"/>
  <c r="X23" i="7" s="1"/>
  <c r="V21" i="7"/>
  <c r="X221" i="7"/>
  <c r="X21" i="7"/>
  <c r="F28" i="10"/>
  <c r="F27" i="10"/>
  <c r="F26" i="10"/>
  <c r="F25" i="10"/>
  <c r="F24" i="10"/>
  <c r="F23" i="10"/>
  <c r="F22" i="10"/>
  <c r="F21" i="10"/>
  <c r="F20" i="10"/>
  <c r="F19" i="10"/>
  <c r="F18" i="10"/>
  <c r="F17" i="10"/>
  <c r="F16" i="10"/>
  <c r="F15" i="10"/>
  <c r="F14" i="10"/>
  <c r="F13" i="10"/>
  <c r="F12" i="10"/>
  <c r="F11" i="10"/>
  <c r="F10" i="10"/>
  <c r="F9" i="10"/>
  <c r="F8" i="10"/>
  <c r="F7" i="10"/>
  <c r="F6" i="10"/>
  <c r="F5" i="10"/>
  <c r="F4" i="10"/>
  <c r="F3" i="10"/>
  <c r="F2" i="10"/>
  <c r="C29" i="10"/>
  <c r="G29" i="10" s="1"/>
  <c r="D28" i="10"/>
  <c r="C28" i="10"/>
  <c r="E28" i="10" s="1"/>
  <c r="D27" i="10"/>
  <c r="C27" i="10"/>
  <c r="G27" i="10" s="1"/>
  <c r="D26" i="10"/>
  <c r="C26" i="10"/>
  <c r="E26" i="10" s="1"/>
  <c r="D25" i="10"/>
  <c r="C25" i="10"/>
  <c r="G25" i="10" s="1"/>
  <c r="D24" i="10"/>
  <c r="C24" i="10"/>
  <c r="E24" i="10" s="1"/>
  <c r="D23" i="10"/>
  <c r="C23" i="10"/>
  <c r="G23" i="10" s="1"/>
  <c r="D22" i="10"/>
  <c r="C22" i="10"/>
  <c r="E22" i="10" s="1"/>
  <c r="D21" i="10"/>
  <c r="C21" i="10"/>
  <c r="G21" i="10" s="1"/>
  <c r="D20" i="10"/>
  <c r="C20" i="10"/>
  <c r="E20" i="10" s="1"/>
  <c r="D19" i="10"/>
  <c r="C19" i="10"/>
  <c r="G19" i="10" s="1"/>
  <c r="D18" i="10"/>
  <c r="C18" i="10"/>
  <c r="E18" i="10" s="1"/>
  <c r="D17" i="10"/>
  <c r="C17" i="10"/>
  <c r="G17" i="10" s="1"/>
  <c r="D16" i="10"/>
  <c r="C16" i="10"/>
  <c r="E16" i="10" s="1"/>
  <c r="D15" i="10"/>
  <c r="C15" i="10"/>
  <c r="G15" i="10" s="1"/>
  <c r="D14" i="10"/>
  <c r="C14" i="10"/>
  <c r="E14" i="10" s="1"/>
  <c r="D13" i="10"/>
  <c r="C13" i="10"/>
  <c r="G13" i="10" s="1"/>
  <c r="D12" i="10"/>
  <c r="C12" i="10"/>
  <c r="E12" i="10" s="1"/>
  <c r="D11" i="10"/>
  <c r="C11" i="10"/>
  <c r="G11" i="10" s="1"/>
  <c r="D10" i="10"/>
  <c r="C10" i="10"/>
  <c r="E10" i="10" s="1"/>
  <c r="D9" i="10"/>
  <c r="C9" i="10"/>
  <c r="G9" i="10" s="1"/>
  <c r="D8" i="10"/>
  <c r="C8" i="10"/>
  <c r="E8" i="10" s="1"/>
  <c r="D7" i="10"/>
  <c r="C7" i="10"/>
  <c r="G7" i="10" s="1"/>
  <c r="D6" i="10"/>
  <c r="C6" i="10"/>
  <c r="E6" i="10" s="1"/>
  <c r="D5" i="10"/>
  <c r="C5" i="10"/>
  <c r="D4" i="10"/>
  <c r="C4" i="10"/>
  <c r="E4" i="10" s="1"/>
  <c r="D3" i="10"/>
  <c r="C3" i="10"/>
  <c r="G3" i="10" s="1"/>
  <c r="C2" i="10"/>
  <c r="E2" i="10" s="1"/>
  <c r="D2" i="10"/>
  <c r="B29" i="10"/>
  <c r="B28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B10" i="10"/>
  <c r="B9" i="10"/>
  <c r="B8" i="10"/>
  <c r="B7" i="10"/>
  <c r="B6" i="10"/>
  <c r="B5" i="10"/>
  <c r="B4" i="10"/>
  <c r="B3" i="10"/>
  <c r="B2" i="10"/>
  <c r="P220" i="7" l="1"/>
  <c r="P18" i="7"/>
  <c r="P16" i="7"/>
  <c r="P14" i="7"/>
  <c r="P19" i="7"/>
  <c r="P15" i="7"/>
  <c r="P17" i="7"/>
  <c r="P13" i="7"/>
  <c r="P38" i="7"/>
  <c r="P36" i="7"/>
  <c r="P34" i="7"/>
  <c r="P35" i="7"/>
  <c r="P37" i="7"/>
  <c r="P33" i="7"/>
  <c r="P224" i="7"/>
  <c r="P56" i="7"/>
  <c r="P54" i="7"/>
  <c r="P52" i="7"/>
  <c r="P50" i="7"/>
  <c r="P48" i="7"/>
  <c r="P55" i="7"/>
  <c r="P51" i="7"/>
  <c r="P53" i="7"/>
  <c r="P49" i="7"/>
  <c r="P66" i="7"/>
  <c r="P64" i="7"/>
  <c r="P62" i="7"/>
  <c r="P63" i="7"/>
  <c r="P65" i="7"/>
  <c r="P76" i="7"/>
  <c r="P74" i="7"/>
  <c r="P75" i="7"/>
  <c r="P77" i="7"/>
  <c r="P73" i="7"/>
  <c r="P94" i="7"/>
  <c r="P92" i="7"/>
  <c r="P90" i="7"/>
  <c r="P88" i="7"/>
  <c r="P86" i="7"/>
  <c r="P91" i="7"/>
  <c r="P87" i="7"/>
  <c r="P93" i="7"/>
  <c r="P89" i="7"/>
  <c r="P85" i="7"/>
  <c r="P106" i="7"/>
  <c r="P104" i="7"/>
  <c r="P102" i="7"/>
  <c r="P100" i="7"/>
  <c r="P107" i="7"/>
  <c r="P103" i="7"/>
  <c r="P99" i="7"/>
  <c r="P105" i="7"/>
  <c r="P101" i="7"/>
  <c r="P226" i="7"/>
  <c r="P118" i="7"/>
  <c r="P116" i="7"/>
  <c r="P114" i="7"/>
  <c r="P225" i="7"/>
  <c r="P119" i="7"/>
  <c r="P115" i="7"/>
  <c r="P117" i="7"/>
  <c r="P113" i="7"/>
  <c r="P132" i="7"/>
  <c r="P130" i="7"/>
  <c r="P128" i="7"/>
  <c r="P131" i="7"/>
  <c r="P129" i="7"/>
  <c r="P148" i="7"/>
  <c r="P146" i="7"/>
  <c r="P144" i="7"/>
  <c r="P147" i="7"/>
  <c r="P149" i="7"/>
  <c r="P145" i="7"/>
  <c r="P228" i="7"/>
  <c r="P162" i="7"/>
  <c r="P160" i="7"/>
  <c r="P158" i="7"/>
  <c r="P227" i="7"/>
  <c r="P163" i="7"/>
  <c r="P159" i="7"/>
  <c r="P161" i="7"/>
  <c r="P157" i="7"/>
  <c r="P194" i="7"/>
  <c r="P192" i="7"/>
  <c r="P190" i="7"/>
  <c r="P188" i="7"/>
  <c r="P186" i="7"/>
  <c r="P184" i="7"/>
  <c r="P182" i="7"/>
  <c r="P180" i="7"/>
  <c r="P195" i="7"/>
  <c r="P191" i="7"/>
  <c r="P187" i="7"/>
  <c r="P183" i="7"/>
  <c r="P193" i="7"/>
  <c r="P189" i="7"/>
  <c r="P185" i="7"/>
  <c r="P181" i="7"/>
  <c r="P230" i="7"/>
  <c r="P218" i="7"/>
  <c r="P216" i="7"/>
  <c r="P214" i="7"/>
  <c r="P212" i="7"/>
  <c r="P210" i="7"/>
  <c r="P208" i="7"/>
  <c r="P217" i="7"/>
  <c r="P215" i="7"/>
  <c r="P213" i="7"/>
  <c r="P211" i="7"/>
  <c r="P209" i="7"/>
  <c r="P207" i="7"/>
  <c r="G2" i="10"/>
  <c r="E3" i="10"/>
  <c r="E5" i="10"/>
  <c r="E7" i="10"/>
  <c r="E9" i="10"/>
  <c r="E11" i="10"/>
  <c r="E13" i="10"/>
  <c r="E15" i="10"/>
  <c r="E17" i="10"/>
  <c r="E19" i="10"/>
  <c r="E21" i="10"/>
  <c r="E23" i="10"/>
  <c r="E25" i="10"/>
  <c r="E27" i="10"/>
  <c r="E29" i="10"/>
  <c r="G6" i="10"/>
  <c r="G8" i="10"/>
  <c r="G10" i="10"/>
  <c r="G12" i="10"/>
  <c r="G14" i="10"/>
  <c r="G16" i="10"/>
  <c r="G18" i="10"/>
  <c r="G20" i="10"/>
  <c r="G22" i="10"/>
  <c r="G24" i="10"/>
  <c r="G26" i="10"/>
  <c r="G28" i="10"/>
  <c r="P178" i="7" l="1"/>
  <c r="P176" i="7"/>
  <c r="P174" i="7"/>
  <c r="P172" i="7"/>
  <c r="P170" i="7"/>
  <c r="P168" i="7"/>
  <c r="P166" i="7"/>
  <c r="P164" i="7"/>
  <c r="P179" i="7"/>
  <c r="P175" i="7"/>
  <c r="P171" i="7"/>
  <c r="P167" i="7"/>
  <c r="P177" i="7"/>
  <c r="P173" i="7"/>
  <c r="P169" i="7"/>
  <c r="P165" i="7"/>
  <c r="P142" i="7"/>
  <c r="P140" i="7"/>
  <c r="P138" i="7"/>
  <c r="P136" i="7"/>
  <c r="P134" i="7"/>
  <c r="P143" i="7"/>
  <c r="P139" i="7"/>
  <c r="P135" i="7"/>
  <c r="P141" i="7"/>
  <c r="P137" i="7"/>
  <c r="P133" i="7"/>
  <c r="P84" i="7"/>
  <c r="P82" i="7"/>
  <c r="P80" i="7"/>
  <c r="P78" i="7"/>
  <c r="P83" i="7"/>
  <c r="P79" i="7"/>
  <c r="P81" i="7"/>
  <c r="P32" i="7"/>
  <c r="P30" i="7"/>
  <c r="P28" i="7"/>
  <c r="P31" i="7"/>
  <c r="P27" i="7"/>
  <c r="P29" i="7"/>
  <c r="P206" i="7"/>
  <c r="P204" i="7"/>
  <c r="P202" i="7"/>
  <c r="P200" i="7"/>
  <c r="P198" i="7"/>
  <c r="P196" i="7"/>
  <c r="P229" i="7"/>
  <c r="P205" i="7"/>
  <c r="P203" i="7"/>
  <c r="P201" i="7"/>
  <c r="P199" i="7"/>
  <c r="P197" i="7"/>
  <c r="P156" i="7"/>
  <c r="P154" i="7"/>
  <c r="P152" i="7"/>
  <c r="P150" i="7"/>
  <c r="P155" i="7"/>
  <c r="P151" i="7"/>
  <c r="P153" i="7"/>
  <c r="P126" i="7"/>
  <c r="P124" i="7"/>
  <c r="P122" i="7"/>
  <c r="P120" i="7"/>
  <c r="P127" i="7"/>
  <c r="P123" i="7"/>
  <c r="P125" i="7"/>
  <c r="P121" i="7"/>
  <c r="P98" i="7"/>
  <c r="P96" i="7"/>
  <c r="P95" i="7"/>
  <c r="P97" i="7"/>
  <c r="P72" i="7"/>
  <c r="P70" i="7"/>
  <c r="P68" i="7"/>
  <c r="P71" i="7"/>
  <c r="P67" i="7"/>
  <c r="P69" i="7"/>
  <c r="P46" i="7"/>
  <c r="P44" i="7"/>
  <c r="P42" i="7"/>
  <c r="P40" i="7"/>
  <c r="P47" i="7"/>
  <c r="P43" i="7"/>
  <c r="P39" i="7"/>
  <c r="P45" i="7"/>
  <c r="P41" i="7"/>
  <c r="P12" i="7"/>
  <c r="P10" i="7"/>
  <c r="P8" i="7"/>
  <c r="P6" i="7"/>
  <c r="P4" i="7"/>
  <c r="P2" i="7"/>
  <c r="P219" i="7"/>
  <c r="P11" i="7"/>
  <c r="P7" i="7"/>
  <c r="P3" i="7"/>
  <c r="P9" i="7"/>
  <c r="P5" i="7"/>
  <c r="U209" i="7"/>
  <c r="R209" i="7"/>
  <c r="U213" i="7"/>
  <c r="R213" i="7"/>
  <c r="U217" i="7"/>
  <c r="R217" i="7"/>
  <c r="U210" i="7"/>
  <c r="R210" i="7"/>
  <c r="U214" i="7"/>
  <c r="R214" i="7"/>
  <c r="U218" i="7"/>
  <c r="R218" i="7"/>
  <c r="U181" i="7"/>
  <c r="R181" i="7"/>
  <c r="U189" i="7"/>
  <c r="R189" i="7"/>
  <c r="U183" i="7"/>
  <c r="R183" i="7"/>
  <c r="U191" i="7"/>
  <c r="R191" i="7"/>
  <c r="U180" i="7"/>
  <c r="R180" i="7"/>
  <c r="U184" i="7"/>
  <c r="R184" i="7"/>
  <c r="U188" i="7"/>
  <c r="R188" i="7"/>
  <c r="U192" i="7"/>
  <c r="R192" i="7"/>
  <c r="U157" i="7"/>
  <c r="R157" i="7"/>
  <c r="U159" i="7"/>
  <c r="R159" i="7"/>
  <c r="U227" i="7"/>
  <c r="R227" i="7"/>
  <c r="U160" i="7"/>
  <c r="R160" i="7"/>
  <c r="U228" i="7"/>
  <c r="R228" i="7"/>
  <c r="U149" i="7"/>
  <c r="R149" i="7"/>
  <c r="U144" i="7"/>
  <c r="R144" i="7"/>
  <c r="U148" i="7"/>
  <c r="R148" i="7"/>
  <c r="U131" i="7"/>
  <c r="R131" i="7"/>
  <c r="U130" i="7"/>
  <c r="R130" i="7"/>
  <c r="U113" i="7"/>
  <c r="R113" i="7"/>
  <c r="U115" i="7"/>
  <c r="R115" i="7"/>
  <c r="U225" i="7"/>
  <c r="R225" i="7"/>
  <c r="U116" i="7"/>
  <c r="R116" i="7"/>
  <c r="U226" i="7"/>
  <c r="R226" i="7"/>
  <c r="U105" i="7"/>
  <c r="R105" i="7"/>
  <c r="U103" i="7"/>
  <c r="R103" i="7"/>
  <c r="U100" i="7"/>
  <c r="R100" i="7"/>
  <c r="U104" i="7"/>
  <c r="R104" i="7"/>
  <c r="U85" i="7"/>
  <c r="R85" i="7"/>
  <c r="U93" i="7"/>
  <c r="R93" i="7"/>
  <c r="U91" i="7"/>
  <c r="R91" i="7"/>
  <c r="U88" i="7"/>
  <c r="R88" i="7"/>
  <c r="U92" i="7"/>
  <c r="R92" i="7"/>
  <c r="U73" i="7"/>
  <c r="R73" i="7"/>
  <c r="U75" i="7"/>
  <c r="R75" i="7"/>
  <c r="U76" i="7"/>
  <c r="R76" i="7"/>
  <c r="U63" i="7"/>
  <c r="R63" i="7"/>
  <c r="U64" i="7"/>
  <c r="R64" i="7"/>
  <c r="U49" i="7"/>
  <c r="R49" i="7"/>
  <c r="U51" i="7"/>
  <c r="R51" i="7"/>
  <c r="U48" i="7"/>
  <c r="R48" i="7"/>
  <c r="U52" i="7"/>
  <c r="R52" i="7"/>
  <c r="U56" i="7"/>
  <c r="R56" i="7"/>
  <c r="U33" i="7"/>
  <c r="R33" i="7"/>
  <c r="U35" i="7"/>
  <c r="R35" i="7"/>
  <c r="U36" i="7"/>
  <c r="R36" i="7"/>
  <c r="U13" i="7"/>
  <c r="R13" i="7"/>
  <c r="U15" i="7"/>
  <c r="R15" i="7"/>
  <c r="U14" i="7"/>
  <c r="R14" i="7"/>
  <c r="U18" i="7"/>
  <c r="R18" i="7"/>
  <c r="P112" i="7"/>
  <c r="P110" i="7"/>
  <c r="P108" i="7"/>
  <c r="P111" i="7"/>
  <c r="P109" i="7"/>
  <c r="P60" i="7"/>
  <c r="P58" i="7"/>
  <c r="P59" i="7"/>
  <c r="P61" i="7"/>
  <c r="P57" i="7"/>
  <c r="U207" i="7"/>
  <c r="R207" i="7"/>
  <c r="U211" i="7"/>
  <c r="R211" i="7"/>
  <c r="U215" i="7"/>
  <c r="R215" i="7"/>
  <c r="U208" i="7"/>
  <c r="R208" i="7"/>
  <c r="U212" i="7"/>
  <c r="R212" i="7"/>
  <c r="U216" i="7"/>
  <c r="R216" i="7"/>
  <c r="U230" i="7"/>
  <c r="R230" i="7"/>
  <c r="U185" i="7"/>
  <c r="R185" i="7"/>
  <c r="U193" i="7"/>
  <c r="R193" i="7"/>
  <c r="U187" i="7"/>
  <c r="R187" i="7"/>
  <c r="U195" i="7"/>
  <c r="R195" i="7"/>
  <c r="U182" i="7"/>
  <c r="R182" i="7"/>
  <c r="U186" i="7"/>
  <c r="R186" i="7"/>
  <c r="U190" i="7"/>
  <c r="R190" i="7"/>
  <c r="U194" i="7"/>
  <c r="R194" i="7"/>
  <c r="U161" i="7"/>
  <c r="R161" i="7"/>
  <c r="U163" i="7"/>
  <c r="R163" i="7"/>
  <c r="U158" i="7"/>
  <c r="R158" i="7"/>
  <c r="U162" i="7"/>
  <c r="R162" i="7"/>
  <c r="U145" i="7"/>
  <c r="R145" i="7"/>
  <c r="U147" i="7"/>
  <c r="R147" i="7"/>
  <c r="U146" i="7"/>
  <c r="R146" i="7"/>
  <c r="U129" i="7"/>
  <c r="R129" i="7"/>
  <c r="U128" i="7"/>
  <c r="R128" i="7"/>
  <c r="U132" i="7"/>
  <c r="R132" i="7"/>
  <c r="U117" i="7"/>
  <c r="R117" i="7"/>
  <c r="U119" i="7"/>
  <c r="R119" i="7"/>
  <c r="U114" i="7"/>
  <c r="R114" i="7"/>
  <c r="U118" i="7"/>
  <c r="R118" i="7"/>
  <c r="U101" i="7"/>
  <c r="R101" i="7"/>
  <c r="U99" i="7"/>
  <c r="R99" i="7"/>
  <c r="U107" i="7"/>
  <c r="R107" i="7"/>
  <c r="U102" i="7"/>
  <c r="R102" i="7"/>
  <c r="U106" i="7"/>
  <c r="R106" i="7"/>
  <c r="U89" i="7"/>
  <c r="R89" i="7"/>
  <c r="U87" i="7"/>
  <c r="R87" i="7"/>
  <c r="U86" i="7"/>
  <c r="R86" i="7"/>
  <c r="U90" i="7"/>
  <c r="R90" i="7"/>
  <c r="U94" i="7"/>
  <c r="R94" i="7"/>
  <c r="U77" i="7"/>
  <c r="R77" i="7"/>
  <c r="U74" i="7"/>
  <c r="R74" i="7"/>
  <c r="U65" i="7"/>
  <c r="R65" i="7"/>
  <c r="U62" i="7"/>
  <c r="R62" i="7"/>
  <c r="U66" i="7"/>
  <c r="R66" i="7"/>
  <c r="U53" i="7"/>
  <c r="R53" i="7"/>
  <c r="U55" i="7"/>
  <c r="R55" i="7"/>
  <c r="U50" i="7"/>
  <c r="R50" i="7"/>
  <c r="U54" i="7"/>
  <c r="R54" i="7"/>
  <c r="U224" i="7"/>
  <c r="R224" i="7"/>
  <c r="U37" i="7"/>
  <c r="R37" i="7"/>
  <c r="U34" i="7"/>
  <c r="R34" i="7"/>
  <c r="U38" i="7"/>
  <c r="R38" i="7"/>
  <c r="U17" i="7"/>
  <c r="R17" i="7"/>
  <c r="U19" i="7"/>
  <c r="R19" i="7"/>
  <c r="U16" i="7"/>
  <c r="R16" i="7"/>
  <c r="U220" i="7"/>
  <c r="R220" i="7"/>
  <c r="V220" i="7" l="1"/>
  <c r="X220" i="7" s="1"/>
  <c r="V16" i="7"/>
  <c r="X16" i="7" s="1"/>
  <c r="V19" i="7"/>
  <c r="X19" i="7" s="1"/>
  <c r="V17" i="7"/>
  <c r="X17" i="7" s="1"/>
  <c r="V38" i="7"/>
  <c r="X38" i="7" s="1"/>
  <c r="V34" i="7"/>
  <c r="X34" i="7" s="1"/>
  <c r="V37" i="7"/>
  <c r="X37" i="7" s="1"/>
  <c r="V224" i="7"/>
  <c r="X224" i="7" s="1"/>
  <c r="V54" i="7"/>
  <c r="X54" i="7" s="1"/>
  <c r="V50" i="7"/>
  <c r="X50" i="7" s="1"/>
  <c r="V55" i="7"/>
  <c r="X55" i="7" s="1"/>
  <c r="V53" i="7"/>
  <c r="X53" i="7" s="1"/>
  <c r="V66" i="7"/>
  <c r="X66" i="7" s="1"/>
  <c r="V62" i="7"/>
  <c r="X62" i="7" s="1"/>
  <c r="V65" i="7"/>
  <c r="X65" i="7" s="1"/>
  <c r="V74" i="7"/>
  <c r="X74" i="7" s="1"/>
  <c r="V77" i="7"/>
  <c r="X77" i="7" s="1"/>
  <c r="V94" i="7"/>
  <c r="X94" i="7" s="1"/>
  <c r="V90" i="7"/>
  <c r="X90" i="7" s="1"/>
  <c r="V86" i="7"/>
  <c r="X86" i="7" s="1"/>
  <c r="V87" i="7"/>
  <c r="X87" i="7" s="1"/>
  <c r="V89" i="7"/>
  <c r="X89" i="7" s="1"/>
  <c r="V106" i="7"/>
  <c r="X106" i="7" s="1"/>
  <c r="V102" i="7"/>
  <c r="X102" i="7" s="1"/>
  <c r="V107" i="7"/>
  <c r="X107" i="7" s="1"/>
  <c r="V99" i="7"/>
  <c r="X99" i="7" s="1"/>
  <c r="V101" i="7"/>
  <c r="X101" i="7" s="1"/>
  <c r="V118" i="7"/>
  <c r="X118" i="7" s="1"/>
  <c r="V114" i="7"/>
  <c r="X114" i="7" s="1"/>
  <c r="V119" i="7"/>
  <c r="X119" i="7" s="1"/>
  <c r="V117" i="7"/>
  <c r="X117" i="7" s="1"/>
  <c r="V132" i="7"/>
  <c r="X132" i="7" s="1"/>
  <c r="V128" i="7"/>
  <c r="X128" i="7" s="1"/>
  <c r="V129" i="7"/>
  <c r="X129" i="7" s="1"/>
  <c r="V146" i="7"/>
  <c r="X146" i="7" s="1"/>
  <c r="V147" i="7"/>
  <c r="X147" i="7" s="1"/>
  <c r="V145" i="7"/>
  <c r="X145" i="7" s="1"/>
  <c r="V162" i="7"/>
  <c r="X162" i="7" s="1"/>
  <c r="V158" i="7"/>
  <c r="X158" i="7" s="1"/>
  <c r="V163" i="7"/>
  <c r="X163" i="7" s="1"/>
  <c r="V161" i="7"/>
  <c r="X161" i="7" s="1"/>
  <c r="V194" i="7"/>
  <c r="X194" i="7" s="1"/>
  <c r="V190" i="7"/>
  <c r="X190" i="7" s="1"/>
  <c r="V186" i="7"/>
  <c r="X186" i="7" s="1"/>
  <c r="V182" i="7"/>
  <c r="X182" i="7" s="1"/>
  <c r="V195" i="7"/>
  <c r="X195" i="7" s="1"/>
  <c r="V187" i="7"/>
  <c r="X187" i="7" s="1"/>
  <c r="V193" i="7"/>
  <c r="X193" i="7" s="1"/>
  <c r="V185" i="7"/>
  <c r="X185" i="7" s="1"/>
  <c r="V230" i="7"/>
  <c r="X230" i="7" s="1"/>
  <c r="V216" i="7"/>
  <c r="X216" i="7" s="1"/>
  <c r="V212" i="7"/>
  <c r="X212" i="7" s="1"/>
  <c r="V208" i="7"/>
  <c r="X208" i="7" s="1"/>
  <c r="V215" i="7"/>
  <c r="X215" i="7" s="1"/>
  <c r="V211" i="7"/>
  <c r="X211" i="7" s="1"/>
  <c r="V207" i="7"/>
  <c r="X207" i="7" s="1"/>
  <c r="V18" i="7"/>
  <c r="X18" i="7" s="1"/>
  <c r="V14" i="7"/>
  <c r="X14" i="7" s="1"/>
  <c r="V15" i="7"/>
  <c r="X15" i="7" s="1"/>
  <c r="V13" i="7"/>
  <c r="X13" i="7" s="1"/>
  <c r="V36" i="7"/>
  <c r="X36" i="7" s="1"/>
  <c r="V35" i="7"/>
  <c r="X35" i="7" s="1"/>
  <c r="V33" i="7"/>
  <c r="X33" i="7" s="1"/>
  <c r="V56" i="7"/>
  <c r="X56" i="7" s="1"/>
  <c r="V52" i="7"/>
  <c r="X52" i="7" s="1"/>
  <c r="V48" i="7"/>
  <c r="X48" i="7" s="1"/>
  <c r="V51" i="7"/>
  <c r="X51" i="7" s="1"/>
  <c r="V49" i="7"/>
  <c r="X49" i="7" s="1"/>
  <c r="V64" i="7"/>
  <c r="X64" i="7" s="1"/>
  <c r="V63" i="7"/>
  <c r="X63" i="7" s="1"/>
  <c r="V76" i="7"/>
  <c r="X76" i="7" s="1"/>
  <c r="V75" i="7"/>
  <c r="X75" i="7" s="1"/>
  <c r="V73" i="7"/>
  <c r="X73" i="7" s="1"/>
  <c r="U57" i="7"/>
  <c r="R57" i="7"/>
  <c r="U59" i="7"/>
  <c r="R59" i="7"/>
  <c r="U60" i="7"/>
  <c r="R60" i="7"/>
  <c r="U111" i="7"/>
  <c r="R111" i="7"/>
  <c r="U110" i="7"/>
  <c r="R110" i="7"/>
  <c r="V92" i="7"/>
  <c r="X92" i="7" s="1"/>
  <c r="V88" i="7"/>
  <c r="X88" i="7" s="1"/>
  <c r="V91" i="7"/>
  <c r="X91" i="7" s="1"/>
  <c r="V93" i="7"/>
  <c r="X93" i="7" s="1"/>
  <c r="V85" i="7"/>
  <c r="X85" i="7" s="1"/>
  <c r="V104" i="7"/>
  <c r="X104" i="7" s="1"/>
  <c r="V100" i="7"/>
  <c r="X100" i="7" s="1"/>
  <c r="V103" i="7"/>
  <c r="X103" i="7" s="1"/>
  <c r="V105" i="7"/>
  <c r="X105" i="7" s="1"/>
  <c r="V226" i="7"/>
  <c r="X226" i="7" s="1"/>
  <c r="V116" i="7"/>
  <c r="X116" i="7" s="1"/>
  <c r="V225" i="7"/>
  <c r="X225" i="7" s="1"/>
  <c r="V115" i="7"/>
  <c r="X115" i="7" s="1"/>
  <c r="V113" i="7"/>
  <c r="X113" i="7" s="1"/>
  <c r="V130" i="7"/>
  <c r="X130" i="7" s="1"/>
  <c r="V131" i="7"/>
  <c r="X131" i="7" s="1"/>
  <c r="V148" i="7"/>
  <c r="X148" i="7" s="1"/>
  <c r="V144" i="7"/>
  <c r="X144" i="7" s="1"/>
  <c r="V149" i="7"/>
  <c r="X149" i="7" s="1"/>
  <c r="V228" i="7"/>
  <c r="X228" i="7" s="1"/>
  <c r="V160" i="7"/>
  <c r="X160" i="7" s="1"/>
  <c r="V227" i="7"/>
  <c r="X227" i="7" s="1"/>
  <c r="V159" i="7"/>
  <c r="X159" i="7" s="1"/>
  <c r="V157" i="7"/>
  <c r="X157" i="7" s="1"/>
  <c r="V192" i="7"/>
  <c r="X192" i="7" s="1"/>
  <c r="V188" i="7"/>
  <c r="X188" i="7" s="1"/>
  <c r="V184" i="7"/>
  <c r="X184" i="7" s="1"/>
  <c r="V180" i="7"/>
  <c r="X180" i="7" s="1"/>
  <c r="V191" i="7"/>
  <c r="X191" i="7" s="1"/>
  <c r="V183" i="7"/>
  <c r="X183" i="7" s="1"/>
  <c r="V189" i="7"/>
  <c r="X189" i="7" s="1"/>
  <c r="V181" i="7"/>
  <c r="X181" i="7" s="1"/>
  <c r="V218" i="7"/>
  <c r="X218" i="7" s="1"/>
  <c r="V214" i="7"/>
  <c r="X214" i="7" s="1"/>
  <c r="V210" i="7"/>
  <c r="X210" i="7" s="1"/>
  <c r="V217" i="7"/>
  <c r="X217" i="7" s="1"/>
  <c r="V213" i="7"/>
  <c r="X213" i="7" s="1"/>
  <c r="V209" i="7"/>
  <c r="X209" i="7" s="1"/>
  <c r="U5" i="7"/>
  <c r="R5" i="7"/>
  <c r="U3" i="7"/>
  <c r="R3" i="7"/>
  <c r="U11" i="7"/>
  <c r="R11" i="7"/>
  <c r="U2" i="7"/>
  <c r="R2" i="7"/>
  <c r="U6" i="7"/>
  <c r="R6" i="7"/>
  <c r="U10" i="7"/>
  <c r="R10" i="7"/>
  <c r="U41" i="7"/>
  <c r="R41" i="7"/>
  <c r="U39" i="7"/>
  <c r="R39" i="7"/>
  <c r="U47" i="7"/>
  <c r="R47" i="7"/>
  <c r="U42" i="7"/>
  <c r="R42" i="7"/>
  <c r="U46" i="7"/>
  <c r="R46" i="7"/>
  <c r="U67" i="7"/>
  <c r="R67" i="7"/>
  <c r="U68" i="7"/>
  <c r="R68" i="7"/>
  <c r="U72" i="7"/>
  <c r="R72" i="7"/>
  <c r="U95" i="7"/>
  <c r="R95" i="7"/>
  <c r="U98" i="7"/>
  <c r="R98" i="7"/>
  <c r="U125" i="7"/>
  <c r="R125" i="7"/>
  <c r="U127" i="7"/>
  <c r="R127" i="7"/>
  <c r="U122" i="7"/>
  <c r="R122" i="7"/>
  <c r="U126" i="7"/>
  <c r="R126" i="7"/>
  <c r="U151" i="7"/>
  <c r="R151" i="7"/>
  <c r="U150" i="7"/>
  <c r="R150" i="7"/>
  <c r="U154" i="7"/>
  <c r="R154" i="7"/>
  <c r="U197" i="7"/>
  <c r="R197" i="7"/>
  <c r="U201" i="7"/>
  <c r="R201" i="7"/>
  <c r="U205" i="7"/>
  <c r="R205" i="7"/>
  <c r="U196" i="7"/>
  <c r="R196" i="7"/>
  <c r="U200" i="7"/>
  <c r="R200" i="7"/>
  <c r="U204" i="7"/>
  <c r="R204" i="7"/>
  <c r="U29" i="7"/>
  <c r="R29" i="7"/>
  <c r="U31" i="7"/>
  <c r="R31" i="7"/>
  <c r="U30" i="7"/>
  <c r="R30" i="7"/>
  <c r="U81" i="7"/>
  <c r="R81" i="7"/>
  <c r="U83" i="7"/>
  <c r="R83" i="7"/>
  <c r="U80" i="7"/>
  <c r="R80" i="7"/>
  <c r="U84" i="7"/>
  <c r="R84" i="7"/>
  <c r="U137" i="7"/>
  <c r="R137" i="7"/>
  <c r="U135" i="7"/>
  <c r="R135" i="7"/>
  <c r="U143" i="7"/>
  <c r="R143" i="7"/>
  <c r="U136" i="7"/>
  <c r="R136" i="7"/>
  <c r="U140" i="7"/>
  <c r="R140" i="7"/>
  <c r="U165" i="7"/>
  <c r="R165" i="7"/>
  <c r="U173" i="7"/>
  <c r="R173" i="7"/>
  <c r="U167" i="7"/>
  <c r="R167" i="7"/>
  <c r="U175" i="7"/>
  <c r="R175" i="7"/>
  <c r="U164" i="7"/>
  <c r="R164" i="7"/>
  <c r="U168" i="7"/>
  <c r="R168" i="7"/>
  <c r="U172" i="7"/>
  <c r="R172" i="7"/>
  <c r="U176" i="7"/>
  <c r="R176" i="7"/>
  <c r="U61" i="7"/>
  <c r="R61" i="7"/>
  <c r="U58" i="7"/>
  <c r="R58" i="7"/>
  <c r="U109" i="7"/>
  <c r="R109" i="7"/>
  <c r="U108" i="7"/>
  <c r="R108" i="7"/>
  <c r="U112" i="7"/>
  <c r="R112" i="7"/>
  <c r="U9" i="7"/>
  <c r="R9" i="7"/>
  <c r="U7" i="7"/>
  <c r="R7" i="7"/>
  <c r="U219" i="7"/>
  <c r="R219" i="7"/>
  <c r="U4" i="7"/>
  <c r="R4" i="7"/>
  <c r="U8" i="7"/>
  <c r="R8" i="7"/>
  <c r="U12" i="7"/>
  <c r="R12" i="7"/>
  <c r="U45" i="7"/>
  <c r="R45" i="7"/>
  <c r="U43" i="7"/>
  <c r="R43" i="7"/>
  <c r="U40" i="7"/>
  <c r="R40" i="7"/>
  <c r="U44" i="7"/>
  <c r="R44" i="7"/>
  <c r="U69" i="7"/>
  <c r="R69" i="7"/>
  <c r="U71" i="7"/>
  <c r="R71" i="7"/>
  <c r="U70" i="7"/>
  <c r="R70" i="7"/>
  <c r="U97" i="7"/>
  <c r="R97" i="7"/>
  <c r="U96" i="7"/>
  <c r="R96" i="7"/>
  <c r="U121" i="7"/>
  <c r="R121" i="7"/>
  <c r="U123" i="7"/>
  <c r="R123" i="7"/>
  <c r="U120" i="7"/>
  <c r="R120" i="7"/>
  <c r="U124" i="7"/>
  <c r="R124" i="7"/>
  <c r="U153" i="7"/>
  <c r="R153" i="7"/>
  <c r="U155" i="7"/>
  <c r="R155" i="7"/>
  <c r="U152" i="7"/>
  <c r="R152" i="7"/>
  <c r="U156" i="7"/>
  <c r="R156" i="7"/>
  <c r="U199" i="7"/>
  <c r="R199" i="7"/>
  <c r="U203" i="7"/>
  <c r="R203" i="7"/>
  <c r="U229" i="7"/>
  <c r="R229" i="7"/>
  <c r="U198" i="7"/>
  <c r="R198" i="7"/>
  <c r="U202" i="7"/>
  <c r="R202" i="7"/>
  <c r="U206" i="7"/>
  <c r="R206" i="7"/>
  <c r="U27" i="7"/>
  <c r="R27" i="7"/>
  <c r="U28" i="7"/>
  <c r="R28" i="7"/>
  <c r="U32" i="7"/>
  <c r="R32" i="7"/>
  <c r="U79" i="7"/>
  <c r="R79" i="7"/>
  <c r="U78" i="7"/>
  <c r="R78" i="7"/>
  <c r="U82" i="7"/>
  <c r="R82" i="7"/>
  <c r="U133" i="7"/>
  <c r="R133" i="7"/>
  <c r="U141" i="7"/>
  <c r="R141" i="7"/>
  <c r="U139" i="7"/>
  <c r="R139" i="7"/>
  <c r="U134" i="7"/>
  <c r="R134" i="7"/>
  <c r="U138" i="7"/>
  <c r="R138" i="7"/>
  <c r="U142" i="7"/>
  <c r="R142" i="7"/>
  <c r="U169" i="7"/>
  <c r="R169" i="7"/>
  <c r="U177" i="7"/>
  <c r="R177" i="7"/>
  <c r="U171" i="7"/>
  <c r="R171" i="7"/>
  <c r="U179" i="7"/>
  <c r="R179" i="7"/>
  <c r="U166" i="7"/>
  <c r="R166" i="7"/>
  <c r="U170" i="7"/>
  <c r="R170" i="7"/>
  <c r="U174" i="7"/>
  <c r="R174" i="7"/>
  <c r="U178" i="7"/>
  <c r="R178" i="7"/>
  <c r="V178" i="7" l="1"/>
  <c r="X178" i="7" s="1"/>
  <c r="V174" i="7"/>
  <c r="X174" i="7" s="1"/>
  <c r="V170" i="7"/>
  <c r="X170" i="7" s="1"/>
  <c r="V166" i="7"/>
  <c r="X166" i="7" s="1"/>
  <c r="V179" i="7"/>
  <c r="X179" i="7" s="1"/>
  <c r="V171" i="7"/>
  <c r="X171" i="7" s="1"/>
  <c r="V177" i="7"/>
  <c r="X177" i="7" s="1"/>
  <c r="V169" i="7"/>
  <c r="X169" i="7" s="1"/>
  <c r="V142" i="7"/>
  <c r="X142" i="7" s="1"/>
  <c r="V138" i="7"/>
  <c r="X138" i="7" s="1"/>
  <c r="V134" i="7"/>
  <c r="X134" i="7" s="1"/>
  <c r="V139" i="7"/>
  <c r="X139" i="7" s="1"/>
  <c r="V141" i="7"/>
  <c r="X141" i="7" s="1"/>
  <c r="V133" i="7"/>
  <c r="X133" i="7" s="1"/>
  <c r="V82" i="7"/>
  <c r="X82" i="7" s="1"/>
  <c r="V78" i="7"/>
  <c r="X78" i="7" s="1"/>
  <c r="V79" i="7"/>
  <c r="X79" i="7" s="1"/>
  <c r="V32" i="7"/>
  <c r="X32" i="7" s="1"/>
  <c r="V28" i="7"/>
  <c r="X28" i="7" s="1"/>
  <c r="V27" i="7"/>
  <c r="X27" i="7" s="1"/>
  <c r="V206" i="7"/>
  <c r="X206" i="7" s="1"/>
  <c r="V202" i="7"/>
  <c r="X202" i="7" s="1"/>
  <c r="V198" i="7"/>
  <c r="X198" i="7" s="1"/>
  <c r="V229" i="7"/>
  <c r="X229" i="7" s="1"/>
  <c r="V203" i="7"/>
  <c r="X203" i="7" s="1"/>
  <c r="V199" i="7"/>
  <c r="X199" i="7" s="1"/>
  <c r="V156" i="7"/>
  <c r="X156" i="7" s="1"/>
  <c r="V152" i="7"/>
  <c r="X152" i="7" s="1"/>
  <c r="V155" i="7"/>
  <c r="X155" i="7" s="1"/>
  <c r="V153" i="7"/>
  <c r="X153" i="7" s="1"/>
  <c r="V124" i="7"/>
  <c r="X124" i="7" s="1"/>
  <c r="V120" i="7"/>
  <c r="X120" i="7" s="1"/>
  <c r="V123" i="7"/>
  <c r="X123" i="7" s="1"/>
  <c r="V121" i="7"/>
  <c r="X121" i="7" s="1"/>
  <c r="V96" i="7"/>
  <c r="X96" i="7" s="1"/>
  <c r="V97" i="7"/>
  <c r="X97" i="7" s="1"/>
  <c r="V70" i="7"/>
  <c r="X70" i="7" s="1"/>
  <c r="V71" i="7"/>
  <c r="X71" i="7" s="1"/>
  <c r="V69" i="7"/>
  <c r="X69" i="7" s="1"/>
  <c r="V44" i="7"/>
  <c r="X44" i="7" s="1"/>
  <c r="V40" i="7"/>
  <c r="X40" i="7" s="1"/>
  <c r="V43" i="7"/>
  <c r="X43" i="7" s="1"/>
  <c r="V45" i="7"/>
  <c r="X45" i="7" s="1"/>
  <c r="V12" i="7"/>
  <c r="X12" i="7" s="1"/>
  <c r="V8" i="7"/>
  <c r="X8" i="7" s="1"/>
  <c r="V4" i="7"/>
  <c r="X4" i="7" s="1"/>
  <c r="V219" i="7"/>
  <c r="X219" i="7" s="1"/>
  <c r="V7" i="7"/>
  <c r="X7" i="7" s="1"/>
  <c r="V9" i="7"/>
  <c r="X9" i="7" s="1"/>
  <c r="V112" i="7"/>
  <c r="X112" i="7" s="1"/>
  <c r="V108" i="7"/>
  <c r="X108" i="7" s="1"/>
  <c r="V109" i="7"/>
  <c r="X109" i="7" s="1"/>
  <c r="V58" i="7"/>
  <c r="X58" i="7" s="1"/>
  <c r="V61" i="7"/>
  <c r="X61" i="7" s="1"/>
  <c r="V176" i="7"/>
  <c r="X176" i="7" s="1"/>
  <c r="V172" i="7"/>
  <c r="X172" i="7" s="1"/>
  <c r="V168" i="7"/>
  <c r="X168" i="7" s="1"/>
  <c r="V164" i="7"/>
  <c r="X164" i="7" s="1"/>
  <c r="V175" i="7"/>
  <c r="X175" i="7" s="1"/>
  <c r="V167" i="7"/>
  <c r="X167" i="7" s="1"/>
  <c r="V173" i="7"/>
  <c r="X173" i="7" s="1"/>
  <c r="V165" i="7"/>
  <c r="X165" i="7" s="1"/>
  <c r="V140" i="7"/>
  <c r="X140" i="7" s="1"/>
  <c r="V136" i="7"/>
  <c r="X136" i="7" s="1"/>
  <c r="V143" i="7"/>
  <c r="X143" i="7" s="1"/>
  <c r="V135" i="7"/>
  <c r="X135" i="7" s="1"/>
  <c r="V137" i="7"/>
  <c r="X137" i="7" s="1"/>
  <c r="V84" i="7"/>
  <c r="X84" i="7" s="1"/>
  <c r="V80" i="7"/>
  <c r="X80" i="7" s="1"/>
  <c r="V83" i="7"/>
  <c r="X83" i="7" s="1"/>
  <c r="V81" i="7"/>
  <c r="X81" i="7" s="1"/>
  <c r="V30" i="7"/>
  <c r="X30" i="7" s="1"/>
  <c r="V31" i="7"/>
  <c r="X31" i="7" s="1"/>
  <c r="V29" i="7"/>
  <c r="X29" i="7" s="1"/>
  <c r="V204" i="7"/>
  <c r="X204" i="7" s="1"/>
  <c r="V200" i="7"/>
  <c r="X200" i="7" s="1"/>
  <c r="V196" i="7"/>
  <c r="X196" i="7" s="1"/>
  <c r="V205" i="7"/>
  <c r="X205" i="7" s="1"/>
  <c r="V201" i="7"/>
  <c r="X201" i="7" s="1"/>
  <c r="V197" i="7"/>
  <c r="X197" i="7" s="1"/>
  <c r="V154" i="7"/>
  <c r="X154" i="7" s="1"/>
  <c r="V150" i="7"/>
  <c r="X150" i="7" s="1"/>
  <c r="V151" i="7"/>
  <c r="X151" i="7" s="1"/>
  <c r="V126" i="7"/>
  <c r="X126" i="7" s="1"/>
  <c r="V122" i="7"/>
  <c r="X122" i="7" s="1"/>
  <c r="V127" i="7"/>
  <c r="X127" i="7" s="1"/>
  <c r="V125" i="7"/>
  <c r="X125" i="7" s="1"/>
  <c r="V98" i="7"/>
  <c r="X98" i="7" s="1"/>
  <c r="V95" i="7"/>
  <c r="X95" i="7" s="1"/>
  <c r="V72" i="7"/>
  <c r="X72" i="7" s="1"/>
  <c r="V68" i="7"/>
  <c r="X68" i="7" s="1"/>
  <c r="V67" i="7"/>
  <c r="X67" i="7" s="1"/>
  <c r="V46" i="7"/>
  <c r="X46" i="7" s="1"/>
  <c r="V42" i="7"/>
  <c r="X42" i="7" s="1"/>
  <c r="V47" i="7"/>
  <c r="X47" i="7" s="1"/>
  <c r="V39" i="7"/>
  <c r="X39" i="7" s="1"/>
  <c r="V41" i="7"/>
  <c r="X41" i="7" s="1"/>
  <c r="V10" i="7"/>
  <c r="X10" i="7" s="1"/>
  <c r="V6" i="7"/>
  <c r="X6" i="7" s="1"/>
  <c r="V2" i="7"/>
  <c r="X2" i="7" s="1"/>
  <c r="V11" i="7"/>
  <c r="X11" i="7" s="1"/>
  <c r="V3" i="7"/>
  <c r="X3" i="7" s="1"/>
  <c r="V5" i="7"/>
  <c r="X5" i="7" s="1"/>
  <c r="V110" i="7"/>
  <c r="X110" i="7" s="1"/>
  <c r="V111" i="7"/>
  <c r="X111" i="7" s="1"/>
  <c r="V60" i="7"/>
  <c r="X60" i="7" s="1"/>
  <c r="V59" i="7"/>
  <c r="X59" i="7" s="1"/>
  <c r="V57" i="7"/>
  <c r="X57" i="7" s="1"/>
</calcChain>
</file>

<file path=xl/sharedStrings.xml><?xml version="1.0" encoding="utf-8"?>
<sst xmlns="http://schemas.openxmlformats.org/spreadsheetml/2006/main" count="10103" uniqueCount="969">
  <si>
    <t>Date</t>
  </si>
  <si>
    <t>Time</t>
  </si>
  <si>
    <t>Time Zone</t>
  </si>
  <si>
    <t>Description</t>
  </si>
  <si>
    <t>Currency</t>
  </si>
  <si>
    <t>Gross</t>
  </si>
  <si>
    <t>Fee</t>
  </si>
  <si>
    <t>Net</t>
  </si>
  <si>
    <t>Balance</t>
  </si>
  <si>
    <t>Transaction ID</t>
  </si>
  <si>
    <t>From Email Address</t>
  </si>
  <si>
    <t>Name</t>
  </si>
  <si>
    <t>Bank Name</t>
  </si>
  <si>
    <t>Bank account</t>
  </si>
  <si>
    <t>Postage and Packaging Amount</t>
  </si>
  <si>
    <t>VAT</t>
  </si>
  <si>
    <t>Invoice ID</t>
  </si>
  <si>
    <t>Reference Txn ID</t>
  </si>
  <si>
    <t>Asia/Calcutta</t>
  </si>
  <si>
    <t>Express Checkout Payment</t>
  </si>
  <si>
    <t>USD</t>
  </si>
  <si>
    <t>12622379LP147533X</t>
  </si>
  <si>
    <t>ada.p.luna@gmail.com</t>
  </si>
  <si>
    <t>Andrea Luna</t>
  </si>
  <si>
    <t>WC-210128</t>
  </si>
  <si>
    <t>5XH13998XL711794D</t>
  </si>
  <si>
    <t>epaine228@gmail.com</t>
  </si>
  <si>
    <t>Elizabeth Paine</t>
  </si>
  <si>
    <t>WC-210129</t>
  </si>
  <si>
    <t>9G422398T20107411</t>
  </si>
  <si>
    <t>WC-210130</t>
  </si>
  <si>
    <t>977076684D2112902</t>
  </si>
  <si>
    <t>WC-210131</t>
  </si>
  <si>
    <t>General Currency Conversion</t>
  </si>
  <si>
    <t>4UH39226H75524522</t>
  </si>
  <si>
    <t>4B401167204019639</t>
  </si>
  <si>
    <t>4SH20297LY3673104</t>
  </si>
  <si>
    <t>mikenemilie@gmail.com</t>
  </si>
  <si>
    <t>mike ellenberg</t>
  </si>
  <si>
    <t>WC-210132</t>
  </si>
  <si>
    <t>4MY48879NX233545S</t>
  </si>
  <si>
    <t>kcotter5700@gmail.com</t>
  </si>
  <si>
    <t>K Cotter</t>
  </si>
  <si>
    <t>WC-210133</t>
  </si>
  <si>
    <t>6BW370677E890882X</t>
  </si>
  <si>
    <t>WC-210134</t>
  </si>
  <si>
    <t>00P55318X1484373Y</t>
  </si>
  <si>
    <t>mahir@nordicem.se</t>
  </si>
  <si>
    <t>Mahir Vazda</t>
  </si>
  <si>
    <t>WC-210135</t>
  </si>
  <si>
    <t>7RA77117X7468661R</t>
  </si>
  <si>
    <t>jelske@dechinezen.be</t>
  </si>
  <si>
    <t>Jelske Antonissen</t>
  </si>
  <si>
    <t>WC-210137</t>
  </si>
  <si>
    <t>37U80549J1377212W</t>
  </si>
  <si>
    <t>WC-210138</t>
  </si>
  <si>
    <t>5AA10709J6963821R</t>
  </si>
  <si>
    <t>ru_anthrogirl@yahoo.com</t>
  </si>
  <si>
    <t>Hansen's Homemade</t>
  </si>
  <si>
    <t>WC-210139</t>
  </si>
  <si>
    <t>Payment Refund</t>
  </si>
  <si>
    <t>7RU41542XN5776836</t>
  </si>
  <si>
    <t>selina@dennis.net.au</t>
  </si>
  <si>
    <t>Selina Dennis</t>
  </si>
  <si>
    <t>WC-210094</t>
  </si>
  <si>
    <t>7UW103230F7200009</t>
  </si>
  <si>
    <t>9R147002XD530871J</t>
  </si>
  <si>
    <t>WC-210141</t>
  </si>
  <si>
    <t>7RK9814417567284N</t>
  </si>
  <si>
    <t>hectorfp3000@gmail.com</t>
  </si>
  <si>
    <t>Hector F Perez Perez</t>
  </si>
  <si>
    <t>WC-210142</t>
  </si>
  <si>
    <t>5GK68412A9518570M</t>
  </si>
  <si>
    <t>toysie01@yahoo.co.uk</t>
  </si>
  <si>
    <t>Toyah Manning</t>
  </si>
  <si>
    <t>WC-210143</t>
  </si>
  <si>
    <t>1NE59596439759606</t>
  </si>
  <si>
    <t>0CG96634N2595724L</t>
  </si>
  <si>
    <t>1Y408678SK7718233</t>
  </si>
  <si>
    <t>ilovegreentea11218@gmail.com</t>
  </si>
  <si>
    <t>Anowarul Azim</t>
  </si>
  <si>
    <t>WC-210144</t>
  </si>
  <si>
    <t>0FC266430J435972W</t>
  </si>
  <si>
    <t>rob2010@new.rr.com</t>
  </si>
  <si>
    <t>Robert Leach</t>
  </si>
  <si>
    <t>WC-210071</t>
  </si>
  <si>
    <t>2NP10729DU359783W</t>
  </si>
  <si>
    <t>6AV81537BG969791S</t>
  </si>
  <si>
    <t>me@parisfragkoulis.com</t>
  </si>
  <si>
    <t>Paris Fragkoulis</t>
  </si>
  <si>
    <t>WC-210147</t>
  </si>
  <si>
    <t>5G983519RL5090026</t>
  </si>
  <si>
    <t>cato896@yahoo.com</t>
  </si>
  <si>
    <t>Cathryn Stockstad</t>
  </si>
  <si>
    <t>WC-210150</t>
  </si>
  <si>
    <t>14905550T4467021R</t>
  </si>
  <si>
    <t>acmckinney815@gmail.com</t>
  </si>
  <si>
    <t>Alyssa McKinney</t>
  </si>
  <si>
    <t>WC-210151</t>
  </si>
  <si>
    <t>5KJ9397311433415S</t>
  </si>
  <si>
    <t>1MX46872B71751910</t>
  </si>
  <si>
    <t>52813060RX491231X</t>
  </si>
  <si>
    <t>dancechica@gmail.com</t>
  </si>
  <si>
    <t>Alyssa Alden</t>
  </si>
  <si>
    <t>WC-210152</t>
  </si>
  <si>
    <t>2VS05017LT058625V</t>
  </si>
  <si>
    <t>andrea@TeaAddictedGeek.com</t>
  </si>
  <si>
    <t>TeaAddictedGeek.com</t>
  </si>
  <si>
    <t>WC-210153</t>
  </si>
  <si>
    <t>55Y536003C309914Y</t>
  </si>
  <si>
    <t>ruizhou@umich.edu</t>
  </si>
  <si>
    <t>Rui Zhou</t>
  </si>
  <si>
    <t>WC-210154</t>
  </si>
  <si>
    <t>4SE11783FR529130K</t>
  </si>
  <si>
    <t>leesolomon@chartertn.net</t>
  </si>
  <si>
    <t>Lee Solomon</t>
  </si>
  <si>
    <t>WC-210157</t>
  </si>
  <si>
    <t>Hold on Balance for Dispute Investigation</t>
  </si>
  <si>
    <t>32E36921LF062972A</t>
  </si>
  <si>
    <t>Cancellation of Hold for Dispute Resolution</t>
  </si>
  <si>
    <t>14P30641A0899124E</t>
  </si>
  <si>
    <t>afowler1983@live.com</t>
  </si>
  <si>
    <t>Amanda Fowler</t>
  </si>
  <si>
    <t>WC-209941</t>
  </si>
  <si>
    <t>0GC3505333200612C</t>
  </si>
  <si>
    <t>Chargeback</t>
  </si>
  <si>
    <t>8FL14614PP3683917</t>
  </si>
  <si>
    <t>Dispute Fee</t>
  </si>
  <si>
    <t>6RH13400NW253015T</t>
  </si>
  <si>
    <t>41X70302H4320002W</t>
  </si>
  <si>
    <t>3T802530707020228</t>
  </si>
  <si>
    <t>4AK68863RS988543H</t>
  </si>
  <si>
    <t>loori@att.net</t>
  </si>
  <si>
    <t>lori hendrix</t>
  </si>
  <si>
    <t>WC-210158</t>
  </si>
  <si>
    <t>72U70677P82187105</t>
  </si>
  <si>
    <t>joe.stawicki@gmail.com</t>
  </si>
  <si>
    <t>Joseph Stawicki</t>
  </si>
  <si>
    <t>WC-210160</t>
  </si>
  <si>
    <t>5ND43646T70526915</t>
  </si>
  <si>
    <t>marymcc@me.com</t>
  </si>
  <si>
    <t>Mary McGregor-Clewes</t>
  </si>
  <si>
    <t>WC-210161</t>
  </si>
  <si>
    <t>1N94110716828311G</t>
  </si>
  <si>
    <t>WC-210162</t>
  </si>
  <si>
    <t>00U31309GM055860V</t>
  </si>
  <si>
    <t>andrewmerz68@gmail.com</t>
  </si>
  <si>
    <t>Andrew Merz</t>
  </si>
  <si>
    <t>WC-210163</t>
  </si>
  <si>
    <t>7WW57852WL3039532</t>
  </si>
  <si>
    <t>janetfoxrice@gmail.com</t>
  </si>
  <si>
    <t>Janet Rice</t>
  </si>
  <si>
    <t>WC-210164</t>
  </si>
  <si>
    <t>1VY47962YT120980L</t>
  </si>
  <si>
    <t>7K046954TR0880429</t>
  </si>
  <si>
    <t>11586860P85446815</t>
  </si>
  <si>
    <t>iona.jones@xtra.co.nz</t>
  </si>
  <si>
    <t>I E Jones</t>
  </si>
  <si>
    <t>WC-210165</t>
  </si>
  <si>
    <t>32L253549W4479829</t>
  </si>
  <si>
    <t>carter.x.pratt@gmail.com</t>
  </si>
  <si>
    <t>David Carter</t>
  </si>
  <si>
    <t>WC-210167</t>
  </si>
  <si>
    <t>0F5952246F621333W</t>
  </si>
  <si>
    <t>af15157@yahoo.com</t>
  </si>
  <si>
    <t>Amy Feeney</t>
  </si>
  <si>
    <t>WC-210168</t>
  </si>
  <si>
    <t>88S01706UC111933F</t>
  </si>
  <si>
    <t>0HJ09345RV457930T</t>
  </si>
  <si>
    <t>9LK02030PD231084A</t>
  </si>
  <si>
    <t>tiffanyvansteyn@yahoo.com</t>
  </si>
  <si>
    <t>Tiffany Van steyn Hampton</t>
  </si>
  <si>
    <t>WC-210169</t>
  </si>
  <si>
    <t>4J831750VK8101846</t>
  </si>
  <si>
    <t>dthiele89@gmail.com</t>
  </si>
  <si>
    <t>Danelle Thiele</t>
  </si>
  <si>
    <t>WC-210170</t>
  </si>
  <si>
    <t>15975853EM574580M</t>
  </si>
  <si>
    <t>hiddencloversphoto@gmail.com</t>
  </si>
  <si>
    <t>hidden clovers photo</t>
  </si>
  <si>
    <t>WC-210171</t>
  </si>
  <si>
    <t>Website Payment</t>
  </si>
  <si>
    <t>4PK526944K8048738</t>
  </si>
  <si>
    <t>support@helixandgene.com</t>
  </si>
  <si>
    <t>Daniel Benilevi</t>
  </si>
  <si>
    <t>INV2-VLJ8-VB3C-8CDL-YNLW</t>
  </si>
  <si>
    <t>31A18517F89813030</t>
  </si>
  <si>
    <t>mixuga@yahoo.com</t>
  </si>
  <si>
    <t>North Star Health</t>
  </si>
  <si>
    <t>WC-210173</t>
  </si>
  <si>
    <t>7XR09575RE536591X</t>
  </si>
  <si>
    <t>dangerousamusements@gmail.com</t>
  </si>
  <si>
    <t>Rosa Scarpelli</t>
  </si>
  <si>
    <t>WC-210176</t>
  </si>
  <si>
    <t>4W015253RS994960K</t>
  </si>
  <si>
    <t>shabca@gmail.com</t>
  </si>
  <si>
    <t>Susan Andrews</t>
  </si>
  <si>
    <t>WC-210177</t>
  </si>
  <si>
    <t>6GY96956E33363124</t>
  </si>
  <si>
    <t>ariana316flores@gmail.com</t>
  </si>
  <si>
    <t>Ariana Flores</t>
  </si>
  <si>
    <t>WC-210179</t>
  </si>
  <si>
    <t>5R189013LU3440440</t>
  </si>
  <si>
    <t>4S683251RK199920T</t>
  </si>
  <si>
    <t>6R7238401F640335C</t>
  </si>
  <si>
    <t>jessica.d.fraser@gmail.com</t>
  </si>
  <si>
    <t>Jessica Jessica</t>
  </si>
  <si>
    <t>WC-210180</t>
  </si>
  <si>
    <t>0TY485714J004413U</t>
  </si>
  <si>
    <t>missashleigh84@hotmail.ca</t>
  </si>
  <si>
    <t>Ashleigh Bowen</t>
  </si>
  <si>
    <t>WC-210181</t>
  </si>
  <si>
    <t>7A060141UP738644F</t>
  </si>
  <si>
    <t>lori1731@yahoo.com</t>
  </si>
  <si>
    <t>WC-210184</t>
  </si>
  <si>
    <t>3RP49793U53447904</t>
  </si>
  <si>
    <t>simon@mac.web.id</t>
  </si>
  <si>
    <t>psyc73</t>
  </si>
  <si>
    <t>INV2-UCDQ-HK8M-SFDM-FTAN</t>
  </si>
  <si>
    <t>9LX6877060807720B</t>
  </si>
  <si>
    <t>dekostick@gmail.com</t>
  </si>
  <si>
    <t>Diane Kostick</t>
  </si>
  <si>
    <t>WC-210185</t>
  </si>
  <si>
    <t>85M2818615421812T</t>
  </si>
  <si>
    <t>davidqkelly@gmail.com</t>
  </si>
  <si>
    <t>David Kelly</t>
  </si>
  <si>
    <t>WC-210186</t>
  </si>
  <si>
    <t>4N72146412461943K</t>
  </si>
  <si>
    <t>xorhia@gmail.com</t>
  </si>
  <si>
    <t>Rhiannon unger</t>
  </si>
  <si>
    <t>WC-210187</t>
  </si>
  <si>
    <t>1WK72212AA5482256</t>
  </si>
  <si>
    <t>lieuwe.roonder@gmail.com</t>
  </si>
  <si>
    <t>Lieuwe Roonder</t>
  </si>
  <si>
    <t>WC-210188</t>
  </si>
  <si>
    <t>81N27850A6696335R</t>
  </si>
  <si>
    <t>reinax3@hotmail.com</t>
  </si>
  <si>
    <t>Alejandra Perez</t>
  </si>
  <si>
    <t>WC-210189</t>
  </si>
  <si>
    <t>80F22582YY827841Y</t>
  </si>
  <si>
    <t>3PC37730B22359424</t>
  </si>
  <si>
    <t>49G73160BB171494J</t>
  </si>
  <si>
    <t>us@calinsirian.com</t>
  </si>
  <si>
    <t>Calinux Inc.</t>
  </si>
  <si>
    <t>WC-210190</t>
  </si>
  <si>
    <t>0DL40073SF7873540</t>
  </si>
  <si>
    <t>jennifercranemft@yahoo.com</t>
  </si>
  <si>
    <t>Jennifer Crane, LMFT</t>
  </si>
  <si>
    <t>WC-210193</t>
  </si>
  <si>
    <t>7XW52038VC3292603</t>
  </si>
  <si>
    <t>0GH72755WM5511705</t>
  </si>
  <si>
    <t>jbess4344@gmail.com</t>
  </si>
  <si>
    <t>Jamie Beckman</t>
  </si>
  <si>
    <t>WC-209980</t>
  </si>
  <si>
    <t>9GW08717HY778230M</t>
  </si>
  <si>
    <t>1UW872979K997350M</t>
  </si>
  <si>
    <t>ashyswimmer9@yahoo.com</t>
  </si>
  <si>
    <t>Ash Doorley</t>
  </si>
  <si>
    <t>WC-210197</t>
  </si>
  <si>
    <t>4BN45833UG8779715</t>
  </si>
  <si>
    <t>astoriabound@gmail.com</t>
  </si>
  <si>
    <t>Erin Malins</t>
  </si>
  <si>
    <t>WC-210198</t>
  </si>
  <si>
    <t>1KR04376TX5905128</t>
  </si>
  <si>
    <t>WC-210199</t>
  </si>
  <si>
    <t>1742038397621633T</t>
  </si>
  <si>
    <t>marsha.peacock@yahoo.ca</t>
  </si>
  <si>
    <t>Marsha Peacock</t>
  </si>
  <si>
    <t>WC-210200</t>
  </si>
  <si>
    <t>3YC348019D1485127</t>
  </si>
  <si>
    <t>ivyxllc@gmail.com</t>
  </si>
  <si>
    <t>Ivyx, LLC</t>
  </si>
  <si>
    <t>WC-210195</t>
  </si>
  <si>
    <t>90307099J6736590X</t>
  </si>
  <si>
    <t>2R675814Y1400180G</t>
  </si>
  <si>
    <t>1EA59743K51083456</t>
  </si>
  <si>
    <t>info@verelst-genetics.com</t>
  </si>
  <si>
    <t>VERELST Research &amp; Development SL</t>
  </si>
  <si>
    <t>WC-210204</t>
  </si>
  <si>
    <t>7LE45900319506545</t>
  </si>
  <si>
    <t>kts_23@yahoo.com</t>
  </si>
  <si>
    <t>Katarina Cody</t>
  </si>
  <si>
    <t>WC-210205</t>
  </si>
  <si>
    <t>6J129551PC478462T</t>
  </si>
  <si>
    <t>oliviabiancardi@hotmail.co.uk</t>
  </si>
  <si>
    <t>Blog Donations</t>
  </si>
  <si>
    <t>WC-210206</t>
  </si>
  <si>
    <t>72955014LL762102T</t>
  </si>
  <si>
    <t>beckywertz@gmail.com</t>
  </si>
  <si>
    <t>Rebbeca Wertz</t>
  </si>
  <si>
    <t>WC-210207</t>
  </si>
  <si>
    <t>4TT66617917376358</t>
  </si>
  <si>
    <t>1N240101KX649760U</t>
  </si>
  <si>
    <t>8G985245V9365902J</t>
  </si>
  <si>
    <t>klm.22713@gmail.com</t>
  </si>
  <si>
    <t>kelsey mounier</t>
  </si>
  <si>
    <t>WC-210208</t>
  </si>
  <si>
    <t>84C72635KT847151H</t>
  </si>
  <si>
    <t>jessclarke@live.ca</t>
  </si>
  <si>
    <t>Jessica Pape</t>
  </si>
  <si>
    <t>WC-210209</t>
  </si>
  <si>
    <t>6F568610W3098573C</t>
  </si>
  <si>
    <t>WC-210210</t>
  </si>
  <si>
    <t>56H28436J3626435E</t>
  </si>
  <si>
    <t>victorialcoleman@btinternet.com</t>
  </si>
  <si>
    <t>Victoria Coleman</t>
  </si>
  <si>
    <t>WC-210212</t>
  </si>
  <si>
    <t>1X1464286R0358942</t>
  </si>
  <si>
    <t>6LA61770S3474545B</t>
  </si>
  <si>
    <t>3D09897165748830N</t>
  </si>
  <si>
    <t>staciekirwin@yahoo.com</t>
  </si>
  <si>
    <t>Stacie Kirwin</t>
  </si>
  <si>
    <t>WC-210213</t>
  </si>
  <si>
    <t>60D314583X791745W</t>
  </si>
  <si>
    <t>carrienicora@me.com</t>
  </si>
  <si>
    <t>Carrie Nicora</t>
  </si>
  <si>
    <t>WC-210214</t>
  </si>
  <si>
    <t>16A2034724687671E</t>
  </si>
  <si>
    <t>WC-210217</t>
  </si>
  <si>
    <t>8K3462738U991514D</t>
  </si>
  <si>
    <t>alexandre.mariel@gmail.com</t>
  </si>
  <si>
    <t>Mariel Alexandre</t>
  </si>
  <si>
    <t>WC-210218</t>
  </si>
  <si>
    <t>1A405141938041326</t>
  </si>
  <si>
    <t>themosey@gmail.com</t>
  </si>
  <si>
    <t>Sarah Brown</t>
  </si>
  <si>
    <t>WC-210219</t>
  </si>
  <si>
    <t>27654611RJ3505522</t>
  </si>
  <si>
    <t>hbbrewton@aol.com</t>
  </si>
  <si>
    <t>Heidi Brewton</t>
  </si>
  <si>
    <t>WC-210220</t>
  </si>
  <si>
    <t>8L790583UY355211A</t>
  </si>
  <si>
    <t>pschmidt422@outlook.com</t>
  </si>
  <si>
    <t>Philip Schmidt</t>
  </si>
  <si>
    <t>WC-210221</t>
  </si>
  <si>
    <t>2E202538N58497749</t>
  </si>
  <si>
    <t>integrativedietitian@gmail.com</t>
  </si>
  <si>
    <t>Samantha Rogers</t>
  </si>
  <si>
    <t>WC-210222</t>
  </si>
  <si>
    <t>4FM820847S110950K</t>
  </si>
  <si>
    <t>5G954350VV802611D</t>
  </si>
  <si>
    <t>82W613687K236533T</t>
  </si>
  <si>
    <t>progreen@sbcglobal.net</t>
  </si>
  <si>
    <t>Edgar Flavell</t>
  </si>
  <si>
    <t>WC-210224</t>
  </si>
  <si>
    <t>2XH31330842364908</t>
  </si>
  <si>
    <t>kristinatilson@gmail.com</t>
  </si>
  <si>
    <t>Kristina Tilson</t>
  </si>
  <si>
    <t>WC-210225</t>
  </si>
  <si>
    <t>2/13/2022</t>
  </si>
  <si>
    <t>9YS907207T996711K</t>
  </si>
  <si>
    <t>catbrossart@gmail.com</t>
  </si>
  <si>
    <t>Catrina Brossart</t>
  </si>
  <si>
    <t>WC-210226</t>
  </si>
  <si>
    <t>6GE59233YP832001J</t>
  </si>
  <si>
    <t>sdowling@croppergis.com</t>
  </si>
  <si>
    <t>Shawn Dowling</t>
  </si>
  <si>
    <t>WC-210227</t>
  </si>
  <si>
    <t>1DY9551634665013U</t>
  </si>
  <si>
    <t>massimo.barberi@gmail.com</t>
  </si>
  <si>
    <t>Harmonia Yoga</t>
  </si>
  <si>
    <t>WC-210228</t>
  </si>
  <si>
    <t>78227624RB428352A</t>
  </si>
  <si>
    <t>sinclair.kevin@gmail.com</t>
  </si>
  <si>
    <t>Kevin Sinclair</t>
  </si>
  <si>
    <t>WC-210229</t>
  </si>
  <si>
    <t>3LT11375D8451542V</t>
  </si>
  <si>
    <t>eneidasilva@cox.net</t>
  </si>
  <si>
    <t>ENEIDA SILVA</t>
  </si>
  <si>
    <t>WC-210230</t>
  </si>
  <si>
    <t>18608657MP555960J</t>
  </si>
  <si>
    <t>5BR53608DS1583915</t>
  </si>
  <si>
    <t>6NM22563XU450134L</t>
  </si>
  <si>
    <t>mo.whit13@gmail.com</t>
  </si>
  <si>
    <t>Virginia Rose Craft Co</t>
  </si>
  <si>
    <t>WC-210231</t>
  </si>
  <si>
    <t>6W198080NA421041D</t>
  </si>
  <si>
    <t>ellie@bellotte.com</t>
  </si>
  <si>
    <t>Ellie Bellotte</t>
  </si>
  <si>
    <t>WC-210233</t>
  </si>
  <si>
    <t>2/14/2022</t>
  </si>
  <si>
    <t>65E66187R2521762T</t>
  </si>
  <si>
    <t>nikolaos.stavrakas@gmail.com</t>
  </si>
  <si>
    <t>Nikolaos Stavrakas</t>
  </si>
  <si>
    <t>WC-210234</t>
  </si>
  <si>
    <t>05G33407CV970192R</t>
  </si>
  <si>
    <t>jihavoh@outlook.com</t>
  </si>
  <si>
    <t>Michael Waymire</t>
  </si>
  <si>
    <t>WC-210236</t>
  </si>
  <si>
    <t>4994815532940871F</t>
  </si>
  <si>
    <t>lafabio1@yahoo.com</t>
  </si>
  <si>
    <t>Lisa Fabio</t>
  </si>
  <si>
    <t>WC-210237</t>
  </si>
  <si>
    <t>93C617129Y6404923</t>
  </si>
  <si>
    <t>MICHELLEDAVIS0719@GMAIL.COM</t>
  </si>
  <si>
    <t>Michelle Davis</t>
  </si>
  <si>
    <t>WC-210238</t>
  </si>
  <si>
    <t>2WS88933C3485705J</t>
  </si>
  <si>
    <t>6HA98155FG1513348</t>
  </si>
  <si>
    <t>7PY48382VE511844L</t>
  </si>
  <si>
    <t>freddiegjertsen@googlemail.com</t>
  </si>
  <si>
    <t>Alfred Gjertsen</t>
  </si>
  <si>
    <t>WC-210239</t>
  </si>
  <si>
    <t>7F431310RW607904N</t>
  </si>
  <si>
    <t>claire.mcceney@gmail.com</t>
  </si>
  <si>
    <t>Claire McCeney</t>
  </si>
  <si>
    <t>WC-210242</t>
  </si>
  <si>
    <t>8JK72508NA9948701</t>
  </si>
  <si>
    <t>elisa1234561492341523@gmail.com</t>
  </si>
  <si>
    <t>Elisabeth Jaskaran</t>
  </si>
  <si>
    <t>WC-210244</t>
  </si>
  <si>
    <t>9J119132A8736482Y</t>
  </si>
  <si>
    <t>ivar-erdal@broadpark.no</t>
  </si>
  <si>
    <t>GREENHORNS ENTERTAINMENT</t>
  </si>
  <si>
    <t>WC-210245</t>
  </si>
  <si>
    <t>98781505NJ9090239</t>
  </si>
  <si>
    <t>abigail.berek@gmail.com</t>
  </si>
  <si>
    <t>Abigail Berek</t>
  </si>
  <si>
    <t>WC-210246</t>
  </si>
  <si>
    <t>3D0610232X030214M</t>
  </si>
  <si>
    <t>OldeSchoolWolf@gmail.com</t>
  </si>
  <si>
    <t>Wesley Giambra</t>
  </si>
  <si>
    <t>WC-210247</t>
  </si>
  <si>
    <t>2/15/2022</t>
  </si>
  <si>
    <t>78950690JP6556810</t>
  </si>
  <si>
    <t>genevieve.lavoie-st-gelais@mail.mcgill.ca</t>
  </si>
  <si>
    <t>Genevieve Lavoie-St-Gelais</t>
  </si>
  <si>
    <t>WC-210248</t>
  </si>
  <si>
    <t>3S262170EB701100B</t>
  </si>
  <si>
    <t>joaocdestro@gmail.com</t>
  </si>
  <si>
    <t>Joao Carlos Destro</t>
  </si>
  <si>
    <t>WC-210249</t>
  </si>
  <si>
    <t>47114079P15005051</t>
  </si>
  <si>
    <t>paypal@leighe.com</t>
  </si>
  <si>
    <t>Leigh Erskine</t>
  </si>
  <si>
    <t>WC-210250</t>
  </si>
  <si>
    <t>4GR719578P6994503</t>
  </si>
  <si>
    <t>1UL62996LT449340K</t>
  </si>
  <si>
    <t>09R21848JN081463K</t>
  </si>
  <si>
    <t>denise6372@gmail.com</t>
  </si>
  <si>
    <t>Denise Cooper</t>
  </si>
  <si>
    <t>WC-210252</t>
  </si>
  <si>
    <t>2/16/2022</t>
  </si>
  <si>
    <t>52020178N3971122H</t>
  </si>
  <si>
    <t>mandelous@gmail.com</t>
  </si>
  <si>
    <t>Mandee Hewett</t>
  </si>
  <si>
    <t>WC-210253</t>
  </si>
  <si>
    <t>07H44133NR7484802</t>
  </si>
  <si>
    <t>kerivenuti@gmail.com</t>
  </si>
  <si>
    <t>Keri Venuti</t>
  </si>
  <si>
    <t>WC-210254</t>
  </si>
  <si>
    <t>9JF37152CY796332N</t>
  </si>
  <si>
    <t>0P8412472S244603W</t>
  </si>
  <si>
    <t>2SK85877W6307531B</t>
  </si>
  <si>
    <t>athresh.boo@gmail.com</t>
  </si>
  <si>
    <t>A A</t>
  </si>
  <si>
    <t>WC-210256</t>
  </si>
  <si>
    <t>73D80229SF7526355</t>
  </si>
  <si>
    <t>jweston825@gmail.com</t>
  </si>
  <si>
    <t>Julie Weston</t>
  </si>
  <si>
    <t>WC-210257</t>
  </si>
  <si>
    <t>6K4421969B668970H</t>
  </si>
  <si>
    <t>Alexlouised@live.com</t>
  </si>
  <si>
    <t>Alex Deighton</t>
  </si>
  <si>
    <t>WC-210258</t>
  </si>
  <si>
    <t>5MF3615701024090K</t>
  </si>
  <si>
    <t>beckahchasteney@icloud.com</t>
  </si>
  <si>
    <t>Beckah Chasteney</t>
  </si>
  <si>
    <t>WC-210202</t>
  </si>
  <si>
    <t>7KJ65172TH3348804</t>
  </si>
  <si>
    <t>in.lange@gmx.net</t>
  </si>
  <si>
    <t>Inga Lange</t>
  </si>
  <si>
    <t>WC-210259</t>
  </si>
  <si>
    <t>27783988CJ153920X</t>
  </si>
  <si>
    <t>blake.carla@gmail.com</t>
  </si>
  <si>
    <t>Carla Blake</t>
  </si>
  <si>
    <t>WC-210260</t>
  </si>
  <si>
    <t>25Y07425UK4524227</t>
  </si>
  <si>
    <t>WC-210261</t>
  </si>
  <si>
    <t>2/17/2022</t>
  </si>
  <si>
    <t>0MW48559F3578935G</t>
  </si>
  <si>
    <t>metalandpixels@gmail.com</t>
  </si>
  <si>
    <t>Bob Sinclair</t>
  </si>
  <si>
    <t>WC-210262</t>
  </si>
  <si>
    <t>1KL68452AX455440P</t>
  </si>
  <si>
    <t>janene@ualberta.ca</t>
  </si>
  <si>
    <t>janene pedetella</t>
  </si>
  <si>
    <t>WC-210263</t>
  </si>
  <si>
    <t>4JD17260J5510334F</t>
  </si>
  <si>
    <t>mchiacchio13@gmail.com</t>
  </si>
  <si>
    <t>Michelle Chiacchio</t>
  </si>
  <si>
    <t>WC-210264</t>
  </si>
  <si>
    <t>7EF12544J8695754D</t>
  </si>
  <si>
    <t>sarah.dinan24@gmail.com</t>
  </si>
  <si>
    <t>Sarah Dinan</t>
  </si>
  <si>
    <t>WC-210265</t>
  </si>
  <si>
    <t>8NK247495H0039224</t>
  </si>
  <si>
    <t>81839329T6044453W</t>
  </si>
  <si>
    <t>71D898042Y475973S</t>
  </si>
  <si>
    <t>WC-210266</t>
  </si>
  <si>
    <t>2/18/2022</t>
  </si>
  <si>
    <t>8L58465706074640W</t>
  </si>
  <si>
    <t>WC-210267</t>
  </si>
  <si>
    <t>8LT32347D9256501T</t>
  </si>
  <si>
    <t>avalestin@gmail.com</t>
  </si>
  <si>
    <t>Alexes Valestin</t>
  </si>
  <si>
    <t>WC-210268</t>
  </si>
  <si>
    <t>22D88593BP672143R</t>
  </si>
  <si>
    <t>stacyedouglas@hotmail.com</t>
  </si>
  <si>
    <t>Stacy Douglas</t>
  </si>
  <si>
    <t>WC-210269</t>
  </si>
  <si>
    <t>1DM68712ER640633A</t>
  </si>
  <si>
    <t>36D08798AM087381M</t>
  </si>
  <si>
    <t>95R82438A6944353K</t>
  </si>
  <si>
    <t>cynthyaliang@gmail.com</t>
  </si>
  <si>
    <t>Cynthya Liang</t>
  </si>
  <si>
    <t>WC-210270</t>
  </si>
  <si>
    <t>88M52315HS569334N</t>
  </si>
  <si>
    <t>saleabod901@gmail.com</t>
  </si>
  <si>
    <t>Abdul-Qadir Al-Mosuli</t>
  </si>
  <si>
    <t>WC-210016</t>
  </si>
  <si>
    <t>846488200X096773E</t>
  </si>
  <si>
    <t>1UG85706K4301452T</t>
  </si>
  <si>
    <t>WC-210031</t>
  </si>
  <si>
    <t>8K2596688W358262Y</t>
  </si>
  <si>
    <t>0EB02979NJ0615348</t>
  </si>
  <si>
    <t>ninthstarherbals@gmail.com</t>
  </si>
  <si>
    <t>Dawn Waites</t>
  </si>
  <si>
    <t>WC-210273</t>
  </si>
  <si>
    <t>2C599880540902517</t>
  </si>
  <si>
    <t>WC-210274</t>
  </si>
  <si>
    <t>5HA51418U4576100B</t>
  </si>
  <si>
    <t>WC-210275</t>
  </si>
  <si>
    <t>2/19/2022</t>
  </si>
  <si>
    <t>0AL262029N8284238</t>
  </si>
  <si>
    <t>josephstallcop@gmail.com</t>
  </si>
  <si>
    <t>JOSEPH STALLCOP</t>
  </si>
  <si>
    <t>WC-210276</t>
  </si>
  <si>
    <t>5FN74145JS3554837</t>
  </si>
  <si>
    <t>8U5673164W6158909</t>
  </si>
  <si>
    <t>5NN30056UP816393M</t>
  </si>
  <si>
    <t>cmtm531@gmail.com</t>
  </si>
  <si>
    <t>Christine Lee</t>
  </si>
  <si>
    <t>WC-210277</t>
  </si>
  <si>
    <t>7FX14985C4333572K</t>
  </si>
  <si>
    <t>bgolembo@optusnet.com.au</t>
  </si>
  <si>
    <t>Boris Golembo</t>
  </si>
  <si>
    <t>WC-210278</t>
  </si>
  <si>
    <t>4SG30329U11932239</t>
  </si>
  <si>
    <t>jaziminharon@gmail.com</t>
  </si>
  <si>
    <t>Jazimin Haron</t>
  </si>
  <si>
    <t>WC-210279</t>
  </si>
  <si>
    <t>0B93810435372182M</t>
  </si>
  <si>
    <t>jens@baltersee.com</t>
  </si>
  <si>
    <t>Jens Baltersee</t>
  </si>
  <si>
    <t>WC-210280</t>
  </si>
  <si>
    <t>3RS2185727332254N</t>
  </si>
  <si>
    <t>michellelvatcher@gmail.com</t>
  </si>
  <si>
    <t>Michelle Vatcher</t>
  </si>
  <si>
    <t>WC-210282</t>
  </si>
  <si>
    <t>47A04308B6921593P</t>
  </si>
  <si>
    <t>patrik.hagnell@live.se</t>
  </si>
  <si>
    <t>Patrik Hagnell</t>
  </si>
  <si>
    <t>WC-210283</t>
  </si>
  <si>
    <t>1W0389926S938724T</t>
  </si>
  <si>
    <t>zachary.j.martin@gmail.com</t>
  </si>
  <si>
    <t>Zachary Martin</t>
  </si>
  <si>
    <t>WC-210284</t>
  </si>
  <si>
    <t>2/20/2022</t>
  </si>
  <si>
    <t>19154952CB453680N</t>
  </si>
  <si>
    <t>tonymoon@gmail.com</t>
  </si>
  <si>
    <t>Anthony Grailz</t>
  </si>
  <si>
    <t>WC-210285</t>
  </si>
  <si>
    <t>9K766860YK6169911</t>
  </si>
  <si>
    <t>kennyabird@gmail.com</t>
  </si>
  <si>
    <t>Kenneth Byrd</t>
  </si>
  <si>
    <t>WC-210286</t>
  </si>
  <si>
    <t>70P52117YH2466244</t>
  </si>
  <si>
    <t>briaukland@gmail.com</t>
  </si>
  <si>
    <t>BRIANNA AUKLAND</t>
  </si>
  <si>
    <t>WC-210287</t>
  </si>
  <si>
    <t>6DS16398W8178214H</t>
  </si>
  <si>
    <t>5VA84063NL5006617</t>
  </si>
  <si>
    <t>98254769YA8689320</t>
  </si>
  <si>
    <t>PANSARI9@GMAIL.COM</t>
  </si>
  <si>
    <t>Paris Ansari</t>
  </si>
  <si>
    <t>WC-210288</t>
  </si>
  <si>
    <t>7LS79168GH3106809</t>
  </si>
  <si>
    <t>sidandsidella@gmail.com</t>
  </si>
  <si>
    <t>NoÃ©mi Ã–tvÃ¶s</t>
  </si>
  <si>
    <t>WC-210290</t>
  </si>
  <si>
    <t>2/21/2022</t>
  </si>
  <si>
    <t>4PH89668EK678432S</t>
  </si>
  <si>
    <t>dontoennies1@gmail.com</t>
  </si>
  <si>
    <t>Don Toennies III</t>
  </si>
  <si>
    <t>WC-210291</t>
  </si>
  <si>
    <t>2U392454LM042212N</t>
  </si>
  <si>
    <t>ceravalenti@u.boisestate.edu</t>
  </si>
  <si>
    <t>Cera Marie</t>
  </si>
  <si>
    <t>WC-210292</t>
  </si>
  <si>
    <t>6EL316037D395650S</t>
  </si>
  <si>
    <t>n.savarabrown@gmail.com</t>
  </si>
  <si>
    <t>Nicole Savara-Brown</t>
  </si>
  <si>
    <t>WC-210293</t>
  </si>
  <si>
    <t>2TY77048W0372261J</t>
  </si>
  <si>
    <t>sranson2cox@yahoo.com</t>
  </si>
  <si>
    <t>Suzanne Ranson</t>
  </si>
  <si>
    <t>WC-210294</t>
  </si>
  <si>
    <t>89K17961EF331471F</t>
  </si>
  <si>
    <t>98793537H2093503V</t>
  </si>
  <si>
    <t>7RR37189F01501131</t>
  </si>
  <si>
    <t>coalshapedheart@gmail.com</t>
  </si>
  <si>
    <t>Mark alfarone</t>
  </si>
  <si>
    <t>WC-210298</t>
  </si>
  <si>
    <t>4GD63715F7128135G</t>
  </si>
  <si>
    <t>dario.dabbicco@hotmail.it</t>
  </si>
  <si>
    <t>Dario Dabbicco</t>
  </si>
  <si>
    <t>WC-210299</t>
  </si>
  <si>
    <t>5SG84579BK6083848</t>
  </si>
  <si>
    <t>stephen.hesse@gmail.com</t>
  </si>
  <si>
    <t>Stephen Hesse</t>
  </si>
  <si>
    <t>WC-210300</t>
  </si>
  <si>
    <t>1A435941E4406143S</t>
  </si>
  <si>
    <t>etownsendmerino@gmail.com</t>
  </si>
  <si>
    <t>Emma Townsend-Merino</t>
  </si>
  <si>
    <t>WC-210301</t>
  </si>
  <si>
    <t>19J99569E4514173W</t>
  </si>
  <si>
    <t>elizabeth.schoenfeld6@gmail.com</t>
  </si>
  <si>
    <t>Beth Schoenfeld</t>
  </si>
  <si>
    <t>WC-210302</t>
  </si>
  <si>
    <t>0G788810L3845813A</t>
  </si>
  <si>
    <t>Danhixs8@gmail.com</t>
  </si>
  <si>
    <t>Daniel hickson</t>
  </si>
  <si>
    <t>WC-210303</t>
  </si>
  <si>
    <t>72K55675J8116392D</t>
  </si>
  <si>
    <t>WC-210304</t>
  </si>
  <si>
    <t>2/22/2022</t>
  </si>
  <si>
    <t>2RT71953J2478861S</t>
  </si>
  <si>
    <t>marc20k@flash.net</t>
  </si>
  <si>
    <t>Marc Schindler</t>
  </si>
  <si>
    <t>WC-210305</t>
  </si>
  <si>
    <t>51T57018NG6370800</t>
  </si>
  <si>
    <t>65A72684GC531471Y</t>
  </si>
  <si>
    <t>24P35716HK8864741</t>
  </si>
  <si>
    <t>WC-210317</t>
  </si>
  <si>
    <t>2LM15274N9761831T</t>
  </si>
  <si>
    <t>cassaralison@gmail.com</t>
  </si>
  <si>
    <t>Alison Cassar</t>
  </si>
  <si>
    <t>WC-210318</t>
  </si>
  <si>
    <t>60A51828D23347548</t>
  </si>
  <si>
    <t>kmerino@me.com</t>
  </si>
  <si>
    <t>Katie Townsend Merino</t>
  </si>
  <si>
    <t>WC-210319</t>
  </si>
  <si>
    <t>59M55271NX5261230</t>
  </si>
  <si>
    <t>katalin.kadar@gmail.com</t>
  </si>
  <si>
    <t>Katalin KÃ¡dÃ¡r</t>
  </si>
  <si>
    <t>WC-210320</t>
  </si>
  <si>
    <t>65X76753SV5531214</t>
  </si>
  <si>
    <t>info@2ndacthealth.com</t>
  </si>
  <si>
    <t>Cheryl Taylor</t>
  </si>
  <si>
    <t>WC-210321</t>
  </si>
  <si>
    <t>2/23/2022</t>
  </si>
  <si>
    <t>4T857482KF5541844</t>
  </si>
  <si>
    <t>hodari@gmail.com</t>
  </si>
  <si>
    <t>Jamie Hodari</t>
  </si>
  <si>
    <t>WC-210323</t>
  </si>
  <si>
    <t>5VP79299LD717694D</t>
  </si>
  <si>
    <t>0AN61793VV246112S</t>
  </si>
  <si>
    <t>5VT14984W9836231D</t>
  </si>
  <si>
    <t>WC-210325</t>
  </si>
  <si>
    <t>4RN12870FE991664L</t>
  </si>
  <si>
    <t>jbutler0927@gmail.com</t>
  </si>
  <si>
    <t>Jessica Butler</t>
  </si>
  <si>
    <t>WC-210326</t>
  </si>
  <si>
    <t>04323074X3806322B</t>
  </si>
  <si>
    <t>ainle@hotmail.com</t>
  </si>
  <si>
    <t>Sarah-Renee Al Taweel</t>
  </si>
  <si>
    <t>WC-210327</t>
  </si>
  <si>
    <t>2TD19628HN612543Y</t>
  </si>
  <si>
    <t>AngelofMu5ic@bigpond.com</t>
  </si>
  <si>
    <t>Judith Grundy</t>
  </si>
  <si>
    <t>WC-210328</t>
  </si>
  <si>
    <t>4B998151497606058</t>
  </si>
  <si>
    <t>catinhat33@gmail.com</t>
  </si>
  <si>
    <t>Catherine Townsend</t>
  </si>
  <si>
    <t>WC-210329</t>
  </si>
  <si>
    <t>6RN745742Y745362F</t>
  </si>
  <si>
    <t>heidis110102@gmail.com</t>
  </si>
  <si>
    <t>Heidi Stokes</t>
  </si>
  <si>
    <t>WC-210330</t>
  </si>
  <si>
    <t>2/24/2022</t>
  </si>
  <si>
    <t>4R5660576D889334U</t>
  </si>
  <si>
    <t>adrien.kauffmann@gmail.com</t>
  </si>
  <si>
    <t>adrien kauffmann</t>
  </si>
  <si>
    <t>WC-210331</t>
  </si>
  <si>
    <t>2DS812894R353502M</t>
  </si>
  <si>
    <t>tballen123@yahoo.com</t>
  </si>
  <si>
    <t>Travis allen</t>
  </si>
  <si>
    <t>WC-210332</t>
  </si>
  <si>
    <t>7RE81468WB166072L</t>
  </si>
  <si>
    <t>serenamoon@email.com</t>
  </si>
  <si>
    <t>Serena Moon</t>
  </si>
  <si>
    <t>WC-210333</t>
  </si>
  <si>
    <t>6WC48670YJ9910101</t>
  </si>
  <si>
    <t>7RJ77620VU806171J</t>
  </si>
  <si>
    <t>41430163RT098332A</t>
  </si>
  <si>
    <t>5K9878774C328920S</t>
  </si>
  <si>
    <t>WC-210336</t>
  </si>
  <si>
    <t>1AV16899PR881091P</t>
  </si>
  <si>
    <t>INV2-8G4B-S329-QP69-FM33</t>
  </si>
  <si>
    <t>80864065VD391463H</t>
  </si>
  <si>
    <t>8R221487D6731242X</t>
  </si>
  <si>
    <t>enrico.harker@nashuaisp.co.za</t>
  </si>
  <si>
    <t>Enrico Harker</t>
  </si>
  <si>
    <t>WC-210337</t>
  </si>
  <si>
    <t>13A828468J997604D</t>
  </si>
  <si>
    <t>Violarealtybrittany@gmail.com</t>
  </si>
  <si>
    <t>Brittany Ash</t>
  </si>
  <si>
    <t>WC-210338</t>
  </si>
  <si>
    <t>2/25/2022</t>
  </si>
  <si>
    <t>894024785V813831B</t>
  </si>
  <si>
    <t>mnganske@yahoo.com</t>
  </si>
  <si>
    <t>Michael Ganske</t>
  </si>
  <si>
    <t>WC-210339</t>
  </si>
  <si>
    <t>20H87759TB407034X</t>
  </si>
  <si>
    <t>pweinberger01@yahoo.com</t>
  </si>
  <si>
    <t>Paul Weinberger</t>
  </si>
  <si>
    <t>WC-210341</t>
  </si>
  <si>
    <t>9TH65246TA396894V</t>
  </si>
  <si>
    <t>smithk21@seattleu.edu</t>
  </si>
  <si>
    <t>Kelsey Smith</t>
  </si>
  <si>
    <t>WC-210342</t>
  </si>
  <si>
    <t>9AF10073DK386254L</t>
  </si>
  <si>
    <t>lasucholet@yahoo.co.uk</t>
  </si>
  <si>
    <t>Laura Walker</t>
  </si>
  <si>
    <t>WC-210344</t>
  </si>
  <si>
    <t>6UE58191TB470940M</t>
  </si>
  <si>
    <t>surfdoc.dev@gmail.com</t>
  </si>
  <si>
    <t>J. Patrick Carter</t>
  </si>
  <si>
    <t>WC-210345</t>
  </si>
  <si>
    <t>0WT343592M484543C</t>
  </si>
  <si>
    <t>1RU168090X005481N</t>
  </si>
  <si>
    <t>8ES13175KJ895921J</t>
  </si>
  <si>
    <t>kellifleischhauer@gmail.com</t>
  </si>
  <si>
    <t>Kelli Fleischhauer</t>
  </si>
  <si>
    <t>WC-210346</t>
  </si>
  <si>
    <t>49M46040GJ7264158</t>
  </si>
  <si>
    <t>WC-210347</t>
  </si>
  <si>
    <t>0VF40208XH3051156</t>
  </si>
  <si>
    <t>stu.s.kahn@gmail.com</t>
  </si>
  <si>
    <t>Stuart Kahn</t>
  </si>
  <si>
    <t>WC-210348</t>
  </si>
  <si>
    <t>8TY72665HM0875647</t>
  </si>
  <si>
    <t>K.rosenzweig@hotmail.com</t>
  </si>
  <si>
    <t>kirsty rosenzweig</t>
  </si>
  <si>
    <t>WC-210349</t>
  </si>
  <si>
    <t>0T904019TL170941G</t>
  </si>
  <si>
    <t>WC-210351</t>
  </si>
  <si>
    <t>9PK491314H858474R</t>
  </si>
  <si>
    <t>klord74@gmail.com</t>
  </si>
  <si>
    <t>Kelly Lord</t>
  </si>
  <si>
    <t>WC-210352</t>
  </si>
  <si>
    <t>1RN8418280525053B</t>
  </si>
  <si>
    <t>vineet.nair.9889@gmail.com</t>
  </si>
  <si>
    <t>Vineet Nair</t>
  </si>
  <si>
    <t>WC-210354</t>
  </si>
  <si>
    <t>8EU16760CA0345849</t>
  </si>
  <si>
    <t>arielshaban@gmail.com</t>
  </si>
  <si>
    <t>Ariel Shaban</t>
  </si>
  <si>
    <t>WC-210356</t>
  </si>
  <si>
    <t>22M38181AX1001001</t>
  </si>
  <si>
    <t>mynicknamerocks@yahoo.com.au</t>
  </si>
  <si>
    <t>simon freeman</t>
  </si>
  <si>
    <t>WC-210357</t>
  </si>
  <si>
    <t>3VC4878509434490N</t>
  </si>
  <si>
    <t>jasminekettledon@gmail.com</t>
  </si>
  <si>
    <t>Jasmine Kettledon</t>
  </si>
  <si>
    <t>WC-210358</t>
  </si>
  <si>
    <t>6LK60778L06112525</t>
  </si>
  <si>
    <t>gary@pacificriggingloft.com</t>
  </si>
  <si>
    <t>Pacific Rigging Loft, Inc.</t>
  </si>
  <si>
    <t>WC-210359</t>
  </si>
  <si>
    <t>2/26/2022</t>
  </si>
  <si>
    <t>2HF27531EA175743R</t>
  </si>
  <si>
    <t>WC-210360</t>
  </si>
  <si>
    <t>08E29066N10232339</t>
  </si>
  <si>
    <t>WC-210361</t>
  </si>
  <si>
    <t>7PV63179G95523018</t>
  </si>
  <si>
    <t>count09tenons@icloud.com</t>
  </si>
  <si>
    <t>Ian Estak</t>
  </si>
  <si>
    <t>WC-210362</t>
  </si>
  <si>
    <t>8V168334CR613331C</t>
  </si>
  <si>
    <t>ctl333@hotmail.com</t>
  </si>
  <si>
    <t>Christina Abrahamson</t>
  </si>
  <si>
    <t>WC-210363</t>
  </si>
  <si>
    <t>7TS894692E280761X</t>
  </si>
  <si>
    <t>stefan.white@btinternet.com</t>
  </si>
  <si>
    <t>Stefan White</t>
  </si>
  <si>
    <t>WC-210364</t>
  </si>
  <si>
    <t>8TG12565D9882943D</t>
  </si>
  <si>
    <t>maiaswamy4@gmail.com</t>
  </si>
  <si>
    <t>Maia Swamy</t>
  </si>
  <si>
    <t>WC-210366</t>
  </si>
  <si>
    <t>8TA1970885447871T</t>
  </si>
  <si>
    <t>kmdawson8@gmail.com</t>
  </si>
  <si>
    <t>Katherine Dawson</t>
  </si>
  <si>
    <t>WC-210367</t>
  </si>
  <si>
    <t>9AA786897C716594X</t>
  </si>
  <si>
    <t>4S070254Y6868032U</t>
  </si>
  <si>
    <t>81264418RT250904N</t>
  </si>
  <si>
    <t>Sankro1@yahoo.com</t>
  </si>
  <si>
    <t>sandra krouse</t>
  </si>
  <si>
    <t>WC-210368</t>
  </si>
  <si>
    <t>3P787266P5059412K</t>
  </si>
  <si>
    <t>domnux@gmail.com</t>
  </si>
  <si>
    <t>Nicusor Ghiorghe</t>
  </si>
  <si>
    <t>WC-210369</t>
  </si>
  <si>
    <t>5E514379ES464123E</t>
  </si>
  <si>
    <t>jjenkinson@outlook.com</t>
  </si>
  <si>
    <t>Joseph Jenkinson</t>
  </si>
  <si>
    <t>WC-210370</t>
  </si>
  <si>
    <t>1VN986617A248854T</t>
  </si>
  <si>
    <t>cynthia.nichols2015@gmail.com</t>
  </si>
  <si>
    <t>cynthis nichols</t>
  </si>
  <si>
    <t>WC-210371</t>
  </si>
  <si>
    <t>0RH401471X942415H</t>
  </si>
  <si>
    <t>iznurface@yahoo.com</t>
  </si>
  <si>
    <t>Chelsea Myles</t>
  </si>
  <si>
    <t>WC-210372</t>
  </si>
  <si>
    <t>00627327AE0263012</t>
  </si>
  <si>
    <t>carolynsykes@mac.com</t>
  </si>
  <si>
    <t>DragonQueen</t>
  </si>
  <si>
    <t>WC-210373</t>
  </si>
  <si>
    <t>3EE993228K500572B</t>
  </si>
  <si>
    <t>WC-210374</t>
  </si>
  <si>
    <t>4YU15377KB7935055</t>
  </si>
  <si>
    <t>paypal@thepisanis.com</t>
  </si>
  <si>
    <t>Ryan Pisani</t>
  </si>
  <si>
    <t>WC-210375</t>
  </si>
  <si>
    <t>23K202855E296225V</t>
  </si>
  <si>
    <t>WC-210377</t>
  </si>
  <si>
    <t>2/27/2022</t>
  </si>
  <si>
    <t>19J76059HM5300824</t>
  </si>
  <si>
    <t>WC-210378</t>
  </si>
  <si>
    <t>1KR01849TC847833D</t>
  </si>
  <si>
    <t>Anthony Moon</t>
  </si>
  <si>
    <t>1R826601C09148354</t>
  </si>
  <si>
    <t>WC-210380</t>
  </si>
  <si>
    <t>2AA90043NH1587727</t>
  </si>
  <si>
    <t>rachel@rachelscanvas.com</t>
  </si>
  <si>
    <t>Rachel Davis</t>
  </si>
  <si>
    <t>WC-210379</t>
  </si>
  <si>
    <t>8SD731689H472334D</t>
  </si>
  <si>
    <t>eptichka@gmail.com</t>
  </si>
  <si>
    <t>Elizabeth Colville</t>
  </si>
  <si>
    <t>WC-210381</t>
  </si>
  <si>
    <t>4P407027C72309917</t>
  </si>
  <si>
    <t>299265913A6918229</t>
  </si>
  <si>
    <t>6XA77009S2852853A</t>
  </si>
  <si>
    <t>bpinksadi@gmail.com</t>
  </si>
  <si>
    <t>Kiersten  Patterson</t>
  </si>
  <si>
    <t>WC-210382</t>
  </si>
  <si>
    <t>822967768U942691K</t>
  </si>
  <si>
    <t>stacey@firstintegritytitle.com</t>
  </si>
  <si>
    <t>Stacey Mecklenburg</t>
  </si>
  <si>
    <t>WC-210384</t>
  </si>
  <si>
    <t>66U83405WG9047225</t>
  </si>
  <si>
    <t>WC-210385</t>
  </si>
  <si>
    <t>8XK6686447923805C</t>
  </si>
  <si>
    <t>jcswanson@gmail.com</t>
  </si>
  <si>
    <t>Jason C Swanson</t>
  </si>
  <si>
    <t>WC-210386</t>
  </si>
  <si>
    <t>9J913657197511738</t>
  </si>
  <si>
    <t>WC-210387</t>
  </si>
  <si>
    <t>6XD27999U2857400A</t>
  </si>
  <si>
    <t>WC-210388</t>
  </si>
  <si>
    <t>5LT06465J6117424U</t>
  </si>
  <si>
    <t>mushuinfo@aol.com</t>
  </si>
  <si>
    <t>Kim Walker</t>
  </si>
  <si>
    <t>WC-210389</t>
  </si>
  <si>
    <t>2/28/2022</t>
  </si>
  <si>
    <t>67C026497F342263A</t>
  </si>
  <si>
    <t>pablo@pablo-lema.com</t>
  </si>
  <si>
    <t>Pablo Lema</t>
  </si>
  <si>
    <t>WC-210391</t>
  </si>
  <si>
    <t>94H57060D70738546</t>
  </si>
  <si>
    <t>WC-210394</t>
  </si>
  <si>
    <t>3NB31327MX651173B</t>
  </si>
  <si>
    <t>02D39852S9101490C</t>
  </si>
  <si>
    <t>4C64797381668061F</t>
  </si>
  <si>
    <t>badran.abdul@pcnaid.com</t>
  </si>
  <si>
    <t>Abdul Badran</t>
  </si>
  <si>
    <t>WC-210396</t>
  </si>
  <si>
    <t>762122920W474035W</t>
  </si>
  <si>
    <t>juliannanickell@gmail.com</t>
  </si>
  <si>
    <t>Julianna Nickell</t>
  </si>
  <si>
    <t>WC-210397</t>
  </si>
  <si>
    <t>3LH78229CW059425M</t>
  </si>
  <si>
    <t>assistenzaclienti@innovagenome.com</t>
  </si>
  <si>
    <t>innovagenome S.r.l.</t>
  </si>
  <si>
    <t>WC-210398</t>
  </si>
  <si>
    <t>6P23179085063674C</t>
  </si>
  <si>
    <t>hurstb85@gmail.com</t>
  </si>
  <si>
    <t>Brandon Hurst</t>
  </si>
  <si>
    <t>WC-210399</t>
  </si>
  <si>
    <t>1TY08942EV761202B</t>
  </si>
  <si>
    <t>WC-210400</t>
  </si>
  <si>
    <t>3M869914W29811250</t>
  </si>
  <si>
    <t>WC-210401</t>
  </si>
  <si>
    <t>24N338924N881350D</t>
  </si>
  <si>
    <t>WC-210402</t>
  </si>
  <si>
    <t>0LW7818024247751M</t>
  </si>
  <si>
    <t>99L40146AD172670A</t>
  </si>
  <si>
    <t>torjelucian@yahoo.com</t>
  </si>
  <si>
    <t>Lucian-Paul Torje</t>
  </si>
  <si>
    <t>WC-210405</t>
  </si>
  <si>
    <t>7D558708T62832252</t>
  </si>
  <si>
    <t>christen517@gmail.com</t>
  </si>
  <si>
    <t>Christen Schultheis</t>
  </si>
  <si>
    <t>WC-210406</t>
  </si>
  <si>
    <t>3CY65103K7993752D</t>
  </si>
  <si>
    <t>pipert12@gmail.com</t>
  </si>
  <si>
    <t>Teresa Piper</t>
  </si>
  <si>
    <t>WC-210407</t>
  </si>
  <si>
    <t>General Withdrawal - Bank Account</t>
  </si>
  <si>
    <t>INR</t>
  </si>
  <si>
    <t>HDFC BANK</t>
  </si>
  <si>
    <t>64Y49423GD704613W</t>
  </si>
  <si>
    <t>8RF72599GB8988138</t>
  </si>
  <si>
    <t>2GC91707KG038674V</t>
  </si>
  <si>
    <t>53645640RH3806340</t>
  </si>
  <si>
    <t>0SU98060PY4872946</t>
  </si>
  <si>
    <t>9JK293615G6134848</t>
  </si>
  <si>
    <t>0A256542LR4154509</t>
  </si>
  <si>
    <t>2G169423GD883434G</t>
  </si>
  <si>
    <t>9G6814583N485821B</t>
  </si>
  <si>
    <t>19V364850T7965842</t>
  </si>
  <si>
    <t>2SU26309MM186081H</t>
  </si>
  <si>
    <t>1S73465680065723V</t>
  </si>
  <si>
    <t>73R22352U0062144Y</t>
  </si>
  <si>
    <t>6GR57909H59624100</t>
  </si>
  <si>
    <t>66M280915S9328806</t>
  </si>
  <si>
    <t>8VL0152442203020X</t>
  </si>
  <si>
    <t>1P153068G1403450K</t>
  </si>
  <si>
    <t>8AR258326X4588047</t>
  </si>
  <si>
    <t>20H94493P5370662J</t>
  </si>
  <si>
    <t>01Y33484BM432335D</t>
  </si>
  <si>
    <t>7EF29856BT416262D</t>
  </si>
  <si>
    <t>2MR29614626768327</t>
  </si>
  <si>
    <t>0H705232AP0861743</t>
  </si>
  <si>
    <t>7KT04772TL2532716</t>
  </si>
  <si>
    <t>6LU704895V188691H</t>
  </si>
  <si>
    <t>6LE66198LU027060V</t>
  </si>
  <si>
    <t>4L090142BY037314X</t>
  </si>
  <si>
    <t>9B74321998787314A</t>
  </si>
  <si>
    <t>Inr Conv</t>
  </si>
  <si>
    <t>Sales</t>
  </si>
  <si>
    <t>Realisation</t>
  </si>
  <si>
    <t>Check</t>
  </si>
  <si>
    <t>Rate of Realisation</t>
  </si>
  <si>
    <t>DATE</t>
  </si>
  <si>
    <t>Discount</t>
  </si>
  <si>
    <t>Ex Change</t>
  </si>
  <si>
    <t>Realisation rate</t>
  </si>
  <si>
    <t>FX</t>
  </si>
  <si>
    <t>Comm</t>
  </si>
  <si>
    <t>Paypal</t>
  </si>
  <si>
    <t>DR</t>
  </si>
  <si>
    <t>CR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</si>
</sst>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21" fontId="0" fillId="0" borderId="0" xfId="0" applyNumberFormat="1"/>
    <xf numFmtId="11" fontId="0" fillId="0" borderId="0" xfId="0" applyNumberFormat="1"/>
    <xf numFmtId="4" fontId="0" fillId="0" borderId="0" xfId="0" applyNumberFormat="1"/>
    <xf numFmtId="15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_for_Excel_Analysis_new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ip"/>
      <sheetName val="Root"/>
      <sheetName val="1"/>
      <sheetName val="2"/>
      <sheetName val="Product Details"/>
      <sheetName val="line_items"/>
    </sheetNames>
    <sheetDataSet>
      <sheetData sheetId="0"/>
      <sheetData sheetId="1">
        <row r="1">
          <cell r="B1" t="str">
            <v>Order_ID</v>
          </cell>
          <cell r="C1" t="str">
            <v>Order_status</v>
          </cell>
          <cell r="D1" t="str">
            <v>Currency_order</v>
          </cell>
          <cell r="E1" t="str">
            <v>Before Disc</v>
          </cell>
          <cell r="F1" t="str">
            <v>Discount</v>
          </cell>
        </row>
        <row r="2">
          <cell r="B2">
            <v>210412</v>
          </cell>
          <cell r="C2" t="str">
            <v>reports-viewing</v>
          </cell>
          <cell r="D2" t="str">
            <v>USD</v>
          </cell>
          <cell r="E2">
            <v>198</v>
          </cell>
          <cell r="F2">
            <v>40</v>
          </cell>
        </row>
        <row r="3">
          <cell r="B3">
            <v>210411</v>
          </cell>
          <cell r="C3" t="str">
            <v>reports-viewing</v>
          </cell>
          <cell r="D3" t="str">
            <v>USD</v>
          </cell>
          <cell r="E3">
            <v>20</v>
          </cell>
          <cell r="F3">
            <v>0</v>
          </cell>
        </row>
        <row r="4">
          <cell r="B4">
            <v>210410</v>
          </cell>
          <cell r="C4" t="str">
            <v>reports-viewing</v>
          </cell>
          <cell r="D4" t="str">
            <v>USD</v>
          </cell>
          <cell r="E4">
            <v>40</v>
          </cell>
          <cell r="F4">
            <v>0</v>
          </cell>
        </row>
        <row r="5">
          <cell r="B5">
            <v>210409</v>
          </cell>
          <cell r="C5" t="str">
            <v>reports-viewing</v>
          </cell>
          <cell r="D5" t="str">
            <v>USD</v>
          </cell>
          <cell r="E5">
            <v>40</v>
          </cell>
          <cell r="F5">
            <v>0</v>
          </cell>
        </row>
        <row r="6">
          <cell r="B6">
            <v>210408</v>
          </cell>
          <cell r="C6" t="str">
            <v>reports-viewing</v>
          </cell>
          <cell r="D6" t="str">
            <v>USD</v>
          </cell>
          <cell r="E6">
            <v>99</v>
          </cell>
          <cell r="F6">
            <v>20</v>
          </cell>
        </row>
        <row r="7">
          <cell r="B7">
            <v>210407</v>
          </cell>
          <cell r="C7" t="str">
            <v>reports-viewing</v>
          </cell>
          <cell r="D7" t="str">
            <v>USD</v>
          </cell>
          <cell r="E7">
            <v>20</v>
          </cell>
          <cell r="F7">
            <v>0</v>
          </cell>
        </row>
        <row r="8">
          <cell r="B8">
            <v>210406</v>
          </cell>
          <cell r="C8" t="str">
            <v>reports-viewing</v>
          </cell>
          <cell r="D8" t="str">
            <v>USD</v>
          </cell>
          <cell r="E8">
            <v>99</v>
          </cell>
          <cell r="F8">
            <v>20</v>
          </cell>
        </row>
        <row r="9">
          <cell r="B9">
            <v>210405</v>
          </cell>
          <cell r="C9" t="str">
            <v>reports-viewing</v>
          </cell>
          <cell r="D9" t="str">
            <v>USD</v>
          </cell>
          <cell r="E9">
            <v>49</v>
          </cell>
          <cell r="F9">
            <v>0</v>
          </cell>
        </row>
        <row r="10">
          <cell r="B10">
            <v>210402</v>
          </cell>
          <cell r="C10" t="str">
            <v>reports-viewing</v>
          </cell>
          <cell r="D10" t="str">
            <v>USD</v>
          </cell>
          <cell r="E10">
            <v>49</v>
          </cell>
          <cell r="F10">
            <v>10</v>
          </cell>
        </row>
        <row r="11">
          <cell r="B11">
            <v>210401</v>
          </cell>
          <cell r="C11" t="str">
            <v>refunded</v>
          </cell>
          <cell r="D11" t="str">
            <v>USD</v>
          </cell>
          <cell r="E11">
            <v>49</v>
          </cell>
          <cell r="F11">
            <v>0</v>
          </cell>
        </row>
        <row r="12">
          <cell r="B12">
            <v>210400</v>
          </cell>
          <cell r="C12" t="str">
            <v>reports-viewing</v>
          </cell>
          <cell r="D12" t="str">
            <v>USD</v>
          </cell>
          <cell r="E12">
            <v>49</v>
          </cell>
          <cell r="F12">
            <v>10</v>
          </cell>
        </row>
        <row r="13">
          <cell r="B13">
            <v>210399</v>
          </cell>
          <cell r="C13" t="str">
            <v>upload-pending</v>
          </cell>
          <cell r="D13" t="str">
            <v>USD</v>
          </cell>
          <cell r="E13">
            <v>99</v>
          </cell>
          <cell r="F13">
            <v>20</v>
          </cell>
        </row>
        <row r="14">
          <cell r="B14">
            <v>210398</v>
          </cell>
          <cell r="C14" t="str">
            <v>reports-viewing</v>
          </cell>
          <cell r="D14" t="str">
            <v>USD</v>
          </cell>
          <cell r="E14">
            <v>40</v>
          </cell>
          <cell r="F14">
            <v>12</v>
          </cell>
        </row>
        <row r="15">
          <cell r="B15">
            <v>210397</v>
          </cell>
          <cell r="C15" t="str">
            <v>reports-viewing</v>
          </cell>
          <cell r="D15" t="str">
            <v>USD</v>
          </cell>
          <cell r="E15">
            <v>20</v>
          </cell>
          <cell r="F15">
            <v>0</v>
          </cell>
        </row>
        <row r="16">
          <cell r="B16">
            <v>210396</v>
          </cell>
          <cell r="C16" t="str">
            <v>reports-viewing</v>
          </cell>
          <cell r="D16" t="str">
            <v>USD</v>
          </cell>
          <cell r="E16">
            <v>159</v>
          </cell>
          <cell r="F16">
            <v>32</v>
          </cell>
        </row>
        <row r="17">
          <cell r="B17">
            <v>210394</v>
          </cell>
          <cell r="C17" t="str">
            <v>reports-viewing</v>
          </cell>
          <cell r="D17" t="str">
            <v>USD</v>
          </cell>
          <cell r="E17">
            <v>99</v>
          </cell>
          <cell r="F17">
            <v>20</v>
          </cell>
        </row>
        <row r="18">
          <cell r="B18">
            <v>210392</v>
          </cell>
          <cell r="C18" t="str">
            <v>reports-viewing</v>
          </cell>
          <cell r="D18" t="str">
            <v>USD</v>
          </cell>
          <cell r="E18">
            <v>99</v>
          </cell>
          <cell r="F18">
            <v>20</v>
          </cell>
        </row>
        <row r="19">
          <cell r="B19">
            <v>210391</v>
          </cell>
          <cell r="C19" t="str">
            <v>reports-viewing</v>
          </cell>
          <cell r="D19" t="str">
            <v>USD</v>
          </cell>
          <cell r="E19">
            <v>99</v>
          </cell>
          <cell r="F19">
            <v>0</v>
          </cell>
        </row>
        <row r="20">
          <cell r="B20">
            <v>210389</v>
          </cell>
          <cell r="C20" t="str">
            <v>reports-viewing</v>
          </cell>
          <cell r="D20" t="str">
            <v>USD</v>
          </cell>
          <cell r="E20">
            <v>99</v>
          </cell>
          <cell r="F20">
            <v>20</v>
          </cell>
        </row>
        <row r="21">
          <cell r="B21">
            <v>210388</v>
          </cell>
          <cell r="C21" t="str">
            <v>reports-viewing</v>
          </cell>
          <cell r="D21" t="str">
            <v>USD</v>
          </cell>
          <cell r="E21">
            <v>99</v>
          </cell>
          <cell r="F21">
            <v>20</v>
          </cell>
        </row>
        <row r="22">
          <cell r="B22">
            <v>210387</v>
          </cell>
          <cell r="C22" t="str">
            <v>reports-viewing</v>
          </cell>
          <cell r="D22" t="str">
            <v>USD</v>
          </cell>
          <cell r="E22">
            <v>99</v>
          </cell>
          <cell r="F22">
            <v>20</v>
          </cell>
        </row>
        <row r="23">
          <cell r="B23">
            <v>210386</v>
          </cell>
          <cell r="C23" t="str">
            <v>reports-viewing</v>
          </cell>
          <cell r="D23" t="str">
            <v>USD</v>
          </cell>
          <cell r="E23">
            <v>20</v>
          </cell>
          <cell r="F23">
            <v>0</v>
          </cell>
        </row>
        <row r="24">
          <cell r="B24">
            <v>210385</v>
          </cell>
          <cell r="C24" t="str">
            <v>reports-viewing</v>
          </cell>
          <cell r="D24" t="str">
            <v>USD</v>
          </cell>
          <cell r="E24">
            <v>20</v>
          </cell>
          <cell r="F24">
            <v>0</v>
          </cell>
        </row>
        <row r="25">
          <cell r="B25">
            <v>210384</v>
          </cell>
          <cell r="C25" t="str">
            <v>reports-viewing</v>
          </cell>
          <cell r="D25" t="str">
            <v>USD</v>
          </cell>
          <cell r="E25">
            <v>40</v>
          </cell>
          <cell r="F25">
            <v>0</v>
          </cell>
        </row>
        <row r="26">
          <cell r="B26">
            <v>210382</v>
          </cell>
          <cell r="C26" t="str">
            <v>reports-viewing</v>
          </cell>
          <cell r="D26" t="str">
            <v>USD</v>
          </cell>
          <cell r="E26">
            <v>20</v>
          </cell>
          <cell r="F26">
            <v>0</v>
          </cell>
        </row>
        <row r="27">
          <cell r="B27">
            <v>210381</v>
          </cell>
          <cell r="C27" t="str">
            <v>reports-viewing</v>
          </cell>
          <cell r="D27" t="str">
            <v>USD</v>
          </cell>
          <cell r="E27">
            <v>99</v>
          </cell>
          <cell r="F27">
            <v>0</v>
          </cell>
        </row>
        <row r="28">
          <cell r="B28">
            <v>210380</v>
          </cell>
          <cell r="C28" t="str">
            <v>reports-viewing</v>
          </cell>
          <cell r="D28" t="str">
            <v>USD</v>
          </cell>
          <cell r="E28">
            <v>20</v>
          </cell>
          <cell r="F28">
            <v>0</v>
          </cell>
        </row>
        <row r="29">
          <cell r="B29">
            <v>210379</v>
          </cell>
          <cell r="C29" t="str">
            <v>reports-viewing</v>
          </cell>
          <cell r="D29" t="str">
            <v>USD</v>
          </cell>
          <cell r="E29">
            <v>20</v>
          </cell>
          <cell r="F29">
            <v>0</v>
          </cell>
        </row>
        <row r="30">
          <cell r="B30">
            <v>210378</v>
          </cell>
          <cell r="C30" t="str">
            <v>reports-viewing</v>
          </cell>
          <cell r="D30" t="str">
            <v>USD</v>
          </cell>
          <cell r="E30">
            <v>49</v>
          </cell>
          <cell r="F30">
            <v>0</v>
          </cell>
        </row>
        <row r="31">
          <cell r="B31">
            <v>210377</v>
          </cell>
          <cell r="C31" t="str">
            <v>reports-viewing</v>
          </cell>
          <cell r="D31" t="str">
            <v>USD</v>
          </cell>
          <cell r="E31">
            <v>20</v>
          </cell>
          <cell r="F31">
            <v>0</v>
          </cell>
        </row>
        <row r="32">
          <cell r="B32">
            <v>210376</v>
          </cell>
          <cell r="C32" t="str">
            <v>reports-viewing</v>
          </cell>
          <cell r="D32" t="str">
            <v>USD</v>
          </cell>
          <cell r="E32">
            <v>89</v>
          </cell>
          <cell r="F32">
            <v>18</v>
          </cell>
        </row>
        <row r="33">
          <cell r="B33">
            <v>210375</v>
          </cell>
          <cell r="C33" t="str">
            <v>reports-viewing</v>
          </cell>
          <cell r="D33" t="str">
            <v>USD</v>
          </cell>
          <cell r="E33">
            <v>99</v>
          </cell>
          <cell r="F33">
            <v>20</v>
          </cell>
        </row>
        <row r="34">
          <cell r="B34">
            <v>210374</v>
          </cell>
          <cell r="C34" t="str">
            <v>reports-viewing</v>
          </cell>
          <cell r="D34" t="str">
            <v>USD</v>
          </cell>
          <cell r="E34">
            <v>20</v>
          </cell>
          <cell r="F34">
            <v>0</v>
          </cell>
        </row>
        <row r="35">
          <cell r="B35">
            <v>210373</v>
          </cell>
          <cell r="C35" t="str">
            <v>reports-viewing</v>
          </cell>
          <cell r="D35" t="str">
            <v>USD</v>
          </cell>
          <cell r="E35">
            <v>99</v>
          </cell>
          <cell r="F35">
            <v>20</v>
          </cell>
        </row>
        <row r="36">
          <cell r="B36">
            <v>210372</v>
          </cell>
          <cell r="C36" t="str">
            <v>reports-viewing</v>
          </cell>
          <cell r="D36" t="str">
            <v>USD</v>
          </cell>
          <cell r="E36">
            <v>40</v>
          </cell>
          <cell r="F36">
            <v>0</v>
          </cell>
        </row>
        <row r="37">
          <cell r="B37">
            <v>210371</v>
          </cell>
          <cell r="C37" t="str">
            <v>reports-viewing</v>
          </cell>
          <cell r="D37" t="str">
            <v>USD</v>
          </cell>
          <cell r="E37">
            <v>20</v>
          </cell>
          <cell r="F37">
            <v>0</v>
          </cell>
        </row>
        <row r="38">
          <cell r="B38">
            <v>210370</v>
          </cell>
          <cell r="C38" t="str">
            <v>reports-viewing</v>
          </cell>
          <cell r="D38" t="str">
            <v>USD</v>
          </cell>
          <cell r="E38">
            <v>99</v>
          </cell>
          <cell r="F38">
            <v>0</v>
          </cell>
        </row>
        <row r="39">
          <cell r="B39">
            <v>210369</v>
          </cell>
          <cell r="C39" t="str">
            <v>reports-viewing</v>
          </cell>
          <cell r="D39" t="str">
            <v>USD</v>
          </cell>
          <cell r="E39">
            <v>99</v>
          </cell>
          <cell r="F39">
            <v>20</v>
          </cell>
        </row>
        <row r="40">
          <cell r="B40">
            <v>210368</v>
          </cell>
          <cell r="C40" t="str">
            <v>reports-viewing</v>
          </cell>
          <cell r="D40" t="str">
            <v>USD</v>
          </cell>
          <cell r="E40">
            <v>99</v>
          </cell>
          <cell r="F40">
            <v>20</v>
          </cell>
        </row>
        <row r="41">
          <cell r="B41">
            <v>210367</v>
          </cell>
          <cell r="C41" t="str">
            <v>reports-viewing</v>
          </cell>
          <cell r="D41" t="str">
            <v>USD</v>
          </cell>
          <cell r="E41">
            <v>20</v>
          </cell>
          <cell r="F41">
            <v>0</v>
          </cell>
        </row>
        <row r="42">
          <cell r="B42">
            <v>210366</v>
          </cell>
          <cell r="C42" t="str">
            <v>reports-viewing</v>
          </cell>
          <cell r="D42" t="str">
            <v>USD</v>
          </cell>
          <cell r="E42">
            <v>69</v>
          </cell>
          <cell r="F42">
            <v>14</v>
          </cell>
        </row>
        <row r="43">
          <cell r="B43">
            <v>210364</v>
          </cell>
          <cell r="C43" t="str">
            <v>upload-pending</v>
          </cell>
          <cell r="D43" t="str">
            <v>USD</v>
          </cell>
          <cell r="E43">
            <v>99</v>
          </cell>
          <cell r="F43">
            <v>20</v>
          </cell>
        </row>
        <row r="44">
          <cell r="B44">
            <v>210363</v>
          </cell>
          <cell r="C44" t="str">
            <v>reports-viewing</v>
          </cell>
          <cell r="D44" t="str">
            <v>USD</v>
          </cell>
          <cell r="E44">
            <v>139</v>
          </cell>
          <cell r="F44">
            <v>28</v>
          </cell>
        </row>
        <row r="45">
          <cell r="B45">
            <v>210362</v>
          </cell>
          <cell r="C45" t="str">
            <v>reports-viewing</v>
          </cell>
          <cell r="D45" t="str">
            <v>USD</v>
          </cell>
          <cell r="E45">
            <v>99</v>
          </cell>
          <cell r="F45">
            <v>10</v>
          </cell>
        </row>
        <row r="46">
          <cell r="B46">
            <v>210361</v>
          </cell>
          <cell r="C46" t="str">
            <v>reports-viewing</v>
          </cell>
          <cell r="D46" t="str">
            <v>USD</v>
          </cell>
          <cell r="E46">
            <v>20</v>
          </cell>
          <cell r="F46">
            <v>0</v>
          </cell>
        </row>
        <row r="47">
          <cell r="B47">
            <v>210360</v>
          </cell>
          <cell r="C47" t="str">
            <v>reports-viewing</v>
          </cell>
          <cell r="D47" t="str">
            <v>USD</v>
          </cell>
          <cell r="E47">
            <v>20</v>
          </cell>
          <cell r="F47">
            <v>0</v>
          </cell>
        </row>
        <row r="48">
          <cell r="B48">
            <v>210359</v>
          </cell>
          <cell r="C48" t="str">
            <v>reports-viewing</v>
          </cell>
          <cell r="D48" t="str">
            <v>USD</v>
          </cell>
          <cell r="E48">
            <v>20</v>
          </cell>
          <cell r="F48">
            <v>0</v>
          </cell>
        </row>
        <row r="49">
          <cell r="B49">
            <v>210358</v>
          </cell>
          <cell r="C49" t="str">
            <v>reports-viewing</v>
          </cell>
          <cell r="D49" t="str">
            <v>USD</v>
          </cell>
          <cell r="E49">
            <v>99</v>
          </cell>
          <cell r="F49">
            <v>20</v>
          </cell>
        </row>
        <row r="50">
          <cell r="B50">
            <v>210357</v>
          </cell>
          <cell r="C50" t="str">
            <v>reports-viewing</v>
          </cell>
          <cell r="D50" t="str">
            <v>USD</v>
          </cell>
          <cell r="E50">
            <v>99</v>
          </cell>
          <cell r="F50">
            <v>20</v>
          </cell>
        </row>
        <row r="51">
          <cell r="B51">
            <v>210356</v>
          </cell>
          <cell r="C51" t="str">
            <v>reports-viewing</v>
          </cell>
          <cell r="D51" t="str">
            <v>USD</v>
          </cell>
          <cell r="E51">
            <v>20</v>
          </cell>
          <cell r="F51">
            <v>0</v>
          </cell>
        </row>
        <row r="52">
          <cell r="B52">
            <v>210354</v>
          </cell>
          <cell r="C52" t="str">
            <v>reports-viewing</v>
          </cell>
          <cell r="D52" t="str">
            <v>USD</v>
          </cell>
          <cell r="E52">
            <v>139</v>
          </cell>
          <cell r="F52">
            <v>28</v>
          </cell>
        </row>
        <row r="53">
          <cell r="B53">
            <v>210353</v>
          </cell>
          <cell r="C53" t="str">
            <v>reports-viewing</v>
          </cell>
          <cell r="D53" t="str">
            <v>USD</v>
          </cell>
          <cell r="E53">
            <v>99</v>
          </cell>
          <cell r="F53">
            <v>20</v>
          </cell>
        </row>
        <row r="54">
          <cell r="B54">
            <v>210352</v>
          </cell>
          <cell r="C54" t="str">
            <v>reports-viewing</v>
          </cell>
          <cell r="D54" t="str">
            <v>USD</v>
          </cell>
          <cell r="E54">
            <v>20</v>
          </cell>
          <cell r="F54">
            <v>0</v>
          </cell>
        </row>
        <row r="55">
          <cell r="B55">
            <v>210351</v>
          </cell>
          <cell r="C55" t="str">
            <v>reports-viewing</v>
          </cell>
          <cell r="D55" t="str">
            <v>USD</v>
          </cell>
          <cell r="E55">
            <v>160</v>
          </cell>
          <cell r="F55">
            <v>32</v>
          </cell>
        </row>
        <row r="56">
          <cell r="B56">
            <v>210349</v>
          </cell>
          <cell r="C56" t="str">
            <v>reports-viewing</v>
          </cell>
          <cell r="D56" t="str">
            <v>USD</v>
          </cell>
          <cell r="E56">
            <v>99</v>
          </cell>
          <cell r="F56">
            <v>20</v>
          </cell>
        </row>
        <row r="57">
          <cell r="B57">
            <v>210348</v>
          </cell>
          <cell r="C57" t="str">
            <v>reports-viewing</v>
          </cell>
          <cell r="D57" t="str">
            <v>USD</v>
          </cell>
          <cell r="E57">
            <v>40</v>
          </cell>
          <cell r="F57">
            <v>0</v>
          </cell>
        </row>
        <row r="58">
          <cell r="B58">
            <v>210347</v>
          </cell>
          <cell r="C58" t="str">
            <v>reports-viewing</v>
          </cell>
          <cell r="D58" t="str">
            <v>USD</v>
          </cell>
          <cell r="E58">
            <v>99</v>
          </cell>
          <cell r="F58">
            <v>20</v>
          </cell>
        </row>
        <row r="59">
          <cell r="B59">
            <v>210346</v>
          </cell>
          <cell r="C59" t="str">
            <v>reports-viewing</v>
          </cell>
          <cell r="D59" t="str">
            <v>USD</v>
          </cell>
          <cell r="E59">
            <v>99</v>
          </cell>
          <cell r="F59">
            <v>20</v>
          </cell>
        </row>
        <row r="60">
          <cell r="B60">
            <v>210345</v>
          </cell>
          <cell r="C60" t="str">
            <v>reports-viewing</v>
          </cell>
          <cell r="D60" t="str">
            <v>USD</v>
          </cell>
          <cell r="E60">
            <v>20</v>
          </cell>
          <cell r="F60">
            <v>0</v>
          </cell>
        </row>
        <row r="61">
          <cell r="B61">
            <v>210344</v>
          </cell>
          <cell r="C61" t="str">
            <v>reports-viewing</v>
          </cell>
          <cell r="D61" t="str">
            <v>USD</v>
          </cell>
          <cell r="E61">
            <v>99</v>
          </cell>
          <cell r="F61">
            <v>20</v>
          </cell>
        </row>
        <row r="62">
          <cell r="B62">
            <v>210342</v>
          </cell>
          <cell r="C62" t="str">
            <v>reports-viewing</v>
          </cell>
          <cell r="D62" t="str">
            <v>USD</v>
          </cell>
          <cell r="E62">
            <v>40</v>
          </cell>
          <cell r="F62">
            <v>0</v>
          </cell>
        </row>
        <row r="63">
          <cell r="B63">
            <v>210341</v>
          </cell>
          <cell r="C63" t="str">
            <v>reports-viewing</v>
          </cell>
          <cell r="D63" t="str">
            <v>USD</v>
          </cell>
          <cell r="E63">
            <v>99</v>
          </cell>
          <cell r="F63">
            <v>20</v>
          </cell>
        </row>
        <row r="64">
          <cell r="B64">
            <v>210339</v>
          </cell>
          <cell r="C64" t="str">
            <v>reports-viewing</v>
          </cell>
          <cell r="D64" t="str">
            <v>USD</v>
          </cell>
          <cell r="E64">
            <v>99</v>
          </cell>
          <cell r="F64">
            <v>20</v>
          </cell>
        </row>
        <row r="65">
          <cell r="B65">
            <v>210338</v>
          </cell>
          <cell r="C65" t="str">
            <v>reports-viewing</v>
          </cell>
          <cell r="D65" t="str">
            <v>USD</v>
          </cell>
          <cell r="E65">
            <v>20</v>
          </cell>
          <cell r="F65">
            <v>0</v>
          </cell>
        </row>
        <row r="66">
          <cell r="B66">
            <v>210337</v>
          </cell>
          <cell r="C66" t="str">
            <v>reports-viewing</v>
          </cell>
          <cell r="D66" t="str">
            <v>USD</v>
          </cell>
          <cell r="E66">
            <v>99</v>
          </cell>
          <cell r="F66">
            <v>20</v>
          </cell>
        </row>
        <row r="67">
          <cell r="B67">
            <v>210336</v>
          </cell>
          <cell r="C67" t="str">
            <v>reports-viewing</v>
          </cell>
          <cell r="D67" t="str">
            <v>USD</v>
          </cell>
          <cell r="E67">
            <v>20</v>
          </cell>
          <cell r="F67">
            <v>0</v>
          </cell>
        </row>
        <row r="68">
          <cell r="B68">
            <v>210333</v>
          </cell>
          <cell r="C68" t="str">
            <v>reports-viewing</v>
          </cell>
          <cell r="D68" t="str">
            <v>USD</v>
          </cell>
          <cell r="E68">
            <v>40</v>
          </cell>
          <cell r="F68">
            <v>0</v>
          </cell>
        </row>
        <row r="69">
          <cell r="B69">
            <v>210332</v>
          </cell>
          <cell r="C69" t="str">
            <v>reports-viewing</v>
          </cell>
          <cell r="D69" t="str">
            <v>USD</v>
          </cell>
          <cell r="E69">
            <v>99</v>
          </cell>
          <cell r="F69">
            <v>0</v>
          </cell>
        </row>
        <row r="70">
          <cell r="B70">
            <v>210331</v>
          </cell>
          <cell r="C70" t="str">
            <v>reports-viewing</v>
          </cell>
          <cell r="D70" t="str">
            <v>USD</v>
          </cell>
          <cell r="E70">
            <v>99</v>
          </cell>
          <cell r="F70">
            <v>10</v>
          </cell>
        </row>
        <row r="71">
          <cell r="B71">
            <v>210330</v>
          </cell>
          <cell r="C71" t="str">
            <v>reports-viewing</v>
          </cell>
          <cell r="D71" t="str">
            <v>USD</v>
          </cell>
          <cell r="E71">
            <v>20</v>
          </cell>
          <cell r="F71">
            <v>0</v>
          </cell>
        </row>
        <row r="72">
          <cell r="B72">
            <v>210329</v>
          </cell>
          <cell r="C72" t="str">
            <v>reports-viewing</v>
          </cell>
          <cell r="D72" t="str">
            <v>USD</v>
          </cell>
          <cell r="E72">
            <v>99</v>
          </cell>
          <cell r="F72">
            <v>20</v>
          </cell>
        </row>
        <row r="73">
          <cell r="B73">
            <v>210328</v>
          </cell>
          <cell r="C73" t="str">
            <v>on-hold</v>
          </cell>
          <cell r="D73" t="str">
            <v>USD</v>
          </cell>
          <cell r="E73">
            <v>20</v>
          </cell>
          <cell r="F73">
            <v>0</v>
          </cell>
        </row>
        <row r="74">
          <cell r="B74">
            <v>210327</v>
          </cell>
          <cell r="C74" t="str">
            <v>reports-viewing</v>
          </cell>
          <cell r="D74" t="str">
            <v>USD</v>
          </cell>
          <cell r="E74">
            <v>20</v>
          </cell>
          <cell r="F74">
            <v>0</v>
          </cell>
        </row>
        <row r="75">
          <cell r="B75">
            <v>210326</v>
          </cell>
          <cell r="C75" t="str">
            <v>reports-viewing</v>
          </cell>
          <cell r="D75" t="str">
            <v>USD</v>
          </cell>
          <cell r="E75">
            <v>99</v>
          </cell>
          <cell r="F75">
            <v>20</v>
          </cell>
        </row>
        <row r="76">
          <cell r="B76">
            <v>210325</v>
          </cell>
          <cell r="C76" t="str">
            <v>reports-viewing</v>
          </cell>
          <cell r="D76" t="str">
            <v>USD</v>
          </cell>
          <cell r="E76">
            <v>99</v>
          </cell>
          <cell r="F76">
            <v>20</v>
          </cell>
        </row>
        <row r="77">
          <cell r="B77">
            <v>210323</v>
          </cell>
          <cell r="C77" t="str">
            <v>reports-viewing</v>
          </cell>
          <cell r="D77" t="str">
            <v>USD</v>
          </cell>
          <cell r="E77">
            <v>99</v>
          </cell>
          <cell r="F77">
            <v>0</v>
          </cell>
        </row>
        <row r="78">
          <cell r="B78">
            <v>210322</v>
          </cell>
          <cell r="C78" t="str">
            <v>reports-viewing</v>
          </cell>
          <cell r="D78" t="str">
            <v>USD</v>
          </cell>
          <cell r="E78">
            <v>20</v>
          </cell>
          <cell r="F78">
            <v>0</v>
          </cell>
        </row>
        <row r="79">
          <cell r="B79">
            <v>210321</v>
          </cell>
          <cell r="C79" t="str">
            <v>reports-viewing</v>
          </cell>
          <cell r="D79" t="str">
            <v>USD</v>
          </cell>
          <cell r="E79">
            <v>49</v>
          </cell>
          <cell r="F79">
            <v>10</v>
          </cell>
        </row>
        <row r="80">
          <cell r="B80">
            <v>210320</v>
          </cell>
          <cell r="C80" t="str">
            <v>reports-viewing</v>
          </cell>
          <cell r="D80" t="str">
            <v>USD</v>
          </cell>
          <cell r="E80">
            <v>99</v>
          </cell>
          <cell r="F80">
            <v>20</v>
          </cell>
        </row>
        <row r="81">
          <cell r="B81">
            <v>210319</v>
          </cell>
          <cell r="C81" t="str">
            <v>reports-viewing</v>
          </cell>
          <cell r="D81" t="str">
            <v>USD</v>
          </cell>
          <cell r="E81">
            <v>198</v>
          </cell>
          <cell r="F81">
            <v>40</v>
          </cell>
        </row>
        <row r="82">
          <cell r="B82">
            <v>210318</v>
          </cell>
          <cell r="C82" t="str">
            <v>reports-viewing</v>
          </cell>
          <cell r="D82" t="str">
            <v>USD</v>
          </cell>
          <cell r="E82">
            <v>99</v>
          </cell>
          <cell r="F82">
            <v>20</v>
          </cell>
        </row>
        <row r="83">
          <cell r="B83">
            <v>210317</v>
          </cell>
          <cell r="C83" t="str">
            <v>upload-pending</v>
          </cell>
          <cell r="D83" t="str">
            <v>USD</v>
          </cell>
          <cell r="E83">
            <v>20</v>
          </cell>
          <cell r="F83">
            <v>0</v>
          </cell>
        </row>
        <row r="84">
          <cell r="B84">
            <v>210306</v>
          </cell>
          <cell r="C84" t="str">
            <v>reports-viewing</v>
          </cell>
          <cell r="D84" t="str">
            <v>USD</v>
          </cell>
          <cell r="E84">
            <v>49</v>
          </cell>
          <cell r="F84">
            <v>0</v>
          </cell>
        </row>
        <row r="85">
          <cell r="B85">
            <v>210305</v>
          </cell>
          <cell r="C85" t="str">
            <v>reports-viewing</v>
          </cell>
          <cell r="D85" t="str">
            <v>USD</v>
          </cell>
          <cell r="E85">
            <v>99</v>
          </cell>
          <cell r="F85">
            <v>20</v>
          </cell>
        </row>
        <row r="86">
          <cell r="B86">
            <v>210304</v>
          </cell>
          <cell r="C86" t="str">
            <v>reports-viewing</v>
          </cell>
          <cell r="D86" t="str">
            <v>USD</v>
          </cell>
          <cell r="E86">
            <v>20</v>
          </cell>
          <cell r="F86">
            <v>0</v>
          </cell>
        </row>
        <row r="87">
          <cell r="B87">
            <v>210303</v>
          </cell>
          <cell r="C87" t="str">
            <v>reports-viewing</v>
          </cell>
          <cell r="D87" t="str">
            <v>USD</v>
          </cell>
          <cell r="E87">
            <v>20</v>
          </cell>
          <cell r="F87">
            <v>0</v>
          </cell>
        </row>
        <row r="88">
          <cell r="B88">
            <v>210302</v>
          </cell>
          <cell r="C88" t="str">
            <v>reports-viewing</v>
          </cell>
          <cell r="D88" t="str">
            <v>USD</v>
          </cell>
          <cell r="E88">
            <v>99</v>
          </cell>
          <cell r="F88">
            <v>20</v>
          </cell>
        </row>
        <row r="89">
          <cell r="B89">
            <v>210301</v>
          </cell>
          <cell r="C89" t="str">
            <v>reports-viewing</v>
          </cell>
          <cell r="D89" t="str">
            <v>USD</v>
          </cell>
          <cell r="E89">
            <v>40</v>
          </cell>
          <cell r="F89">
            <v>0</v>
          </cell>
        </row>
        <row r="90">
          <cell r="B90">
            <v>210300</v>
          </cell>
          <cell r="C90" t="str">
            <v>reports-viewing</v>
          </cell>
          <cell r="D90" t="str">
            <v>USD</v>
          </cell>
          <cell r="E90">
            <v>20</v>
          </cell>
          <cell r="F90">
            <v>0</v>
          </cell>
        </row>
        <row r="91">
          <cell r="B91">
            <v>210299</v>
          </cell>
          <cell r="C91" t="str">
            <v>reports-viewing</v>
          </cell>
          <cell r="D91" t="str">
            <v>USD</v>
          </cell>
          <cell r="E91">
            <v>99</v>
          </cell>
          <cell r="F91">
            <v>0</v>
          </cell>
        </row>
        <row r="92">
          <cell r="B92">
            <v>210298</v>
          </cell>
          <cell r="C92" t="str">
            <v>reports-viewing</v>
          </cell>
          <cell r="D92" t="str">
            <v>USD</v>
          </cell>
          <cell r="E92">
            <v>69</v>
          </cell>
          <cell r="F92">
            <v>14</v>
          </cell>
        </row>
        <row r="93">
          <cell r="B93">
            <v>210294</v>
          </cell>
          <cell r="C93" t="str">
            <v>reports-viewing</v>
          </cell>
          <cell r="D93" t="str">
            <v>USD</v>
          </cell>
          <cell r="E93">
            <v>99</v>
          </cell>
          <cell r="F93">
            <v>20</v>
          </cell>
        </row>
        <row r="94">
          <cell r="B94">
            <v>210293</v>
          </cell>
          <cell r="C94" t="str">
            <v>reports-viewing</v>
          </cell>
          <cell r="D94" t="str">
            <v>USD</v>
          </cell>
          <cell r="E94">
            <v>89</v>
          </cell>
          <cell r="F94">
            <v>18</v>
          </cell>
        </row>
        <row r="95">
          <cell r="B95">
            <v>210292</v>
          </cell>
          <cell r="C95" t="str">
            <v>reports-viewing</v>
          </cell>
          <cell r="D95" t="str">
            <v>USD</v>
          </cell>
          <cell r="E95">
            <v>40</v>
          </cell>
          <cell r="F95">
            <v>0</v>
          </cell>
        </row>
        <row r="96">
          <cell r="B96">
            <v>210291</v>
          </cell>
          <cell r="C96" t="str">
            <v>reports-viewing</v>
          </cell>
          <cell r="D96" t="str">
            <v>USD</v>
          </cell>
          <cell r="E96">
            <v>99</v>
          </cell>
          <cell r="F96">
            <v>0</v>
          </cell>
        </row>
        <row r="97">
          <cell r="B97">
            <v>210290</v>
          </cell>
          <cell r="C97" t="str">
            <v>reports-viewing</v>
          </cell>
          <cell r="D97" t="str">
            <v>USD</v>
          </cell>
          <cell r="E97">
            <v>20</v>
          </cell>
          <cell r="F97">
            <v>0</v>
          </cell>
        </row>
        <row r="98">
          <cell r="B98">
            <v>210289</v>
          </cell>
          <cell r="C98" t="str">
            <v>reports-viewing</v>
          </cell>
          <cell r="D98" t="str">
            <v>USD</v>
          </cell>
          <cell r="E98">
            <v>40</v>
          </cell>
          <cell r="F98">
            <v>0</v>
          </cell>
        </row>
        <row r="99">
          <cell r="B99">
            <v>210288</v>
          </cell>
          <cell r="C99" t="str">
            <v>reports-viewing</v>
          </cell>
          <cell r="D99" t="str">
            <v>USD</v>
          </cell>
          <cell r="E99">
            <v>20</v>
          </cell>
          <cell r="F99">
            <v>0</v>
          </cell>
        </row>
        <row r="100">
          <cell r="B100">
            <v>210287</v>
          </cell>
          <cell r="C100" t="str">
            <v>reports-viewing</v>
          </cell>
          <cell r="D100" t="str">
            <v>USD</v>
          </cell>
          <cell r="E100">
            <v>40</v>
          </cell>
          <cell r="F100">
            <v>0</v>
          </cell>
        </row>
        <row r="101">
          <cell r="B101">
            <v>210286</v>
          </cell>
          <cell r="C101" t="str">
            <v>reports-viewing</v>
          </cell>
          <cell r="D101" t="str">
            <v>USD</v>
          </cell>
          <cell r="E101">
            <v>20</v>
          </cell>
          <cell r="F101">
            <v>0</v>
          </cell>
        </row>
        <row r="102">
          <cell r="B102">
            <v>210285</v>
          </cell>
          <cell r="C102" t="str">
            <v>on-hold</v>
          </cell>
          <cell r="D102" t="str">
            <v>USD</v>
          </cell>
          <cell r="E102">
            <v>99</v>
          </cell>
          <cell r="F102">
            <v>20</v>
          </cell>
        </row>
        <row r="103">
          <cell r="B103">
            <v>210284</v>
          </cell>
          <cell r="C103" t="str">
            <v>reports-viewing</v>
          </cell>
          <cell r="D103" t="str">
            <v>USD</v>
          </cell>
          <cell r="E103">
            <v>20</v>
          </cell>
          <cell r="F103">
            <v>0</v>
          </cell>
        </row>
        <row r="104">
          <cell r="B104">
            <v>210283</v>
          </cell>
          <cell r="C104" t="str">
            <v>reports-viewing</v>
          </cell>
          <cell r="D104" t="str">
            <v>USD</v>
          </cell>
          <cell r="E104">
            <v>49</v>
          </cell>
          <cell r="F104">
            <v>0</v>
          </cell>
        </row>
        <row r="105">
          <cell r="B105">
            <v>210282</v>
          </cell>
          <cell r="C105" t="str">
            <v>reports-viewing</v>
          </cell>
          <cell r="D105" t="str">
            <v>USD</v>
          </cell>
          <cell r="E105">
            <v>99</v>
          </cell>
          <cell r="F105">
            <v>20</v>
          </cell>
        </row>
        <row r="106">
          <cell r="B106">
            <v>210281</v>
          </cell>
          <cell r="C106" t="str">
            <v>reports-viewing</v>
          </cell>
          <cell r="D106" t="str">
            <v>USD</v>
          </cell>
          <cell r="E106">
            <v>99</v>
          </cell>
          <cell r="F106">
            <v>0</v>
          </cell>
        </row>
        <row r="107">
          <cell r="B107">
            <v>210280</v>
          </cell>
          <cell r="C107" t="str">
            <v>refunded</v>
          </cell>
          <cell r="D107" t="str">
            <v>USD</v>
          </cell>
          <cell r="E107">
            <v>129</v>
          </cell>
          <cell r="F107">
            <v>0</v>
          </cell>
        </row>
        <row r="108">
          <cell r="B108">
            <v>210279</v>
          </cell>
          <cell r="C108" t="str">
            <v>reports-viewing</v>
          </cell>
          <cell r="D108" t="str">
            <v>USD</v>
          </cell>
          <cell r="E108">
            <v>99</v>
          </cell>
          <cell r="F108">
            <v>20</v>
          </cell>
        </row>
        <row r="109">
          <cell r="B109">
            <v>210278</v>
          </cell>
          <cell r="C109" t="str">
            <v>reports-viewing</v>
          </cell>
          <cell r="D109" t="str">
            <v>USD</v>
          </cell>
          <cell r="E109">
            <v>49</v>
          </cell>
          <cell r="F109">
            <v>0</v>
          </cell>
        </row>
        <row r="110">
          <cell r="B110">
            <v>210277</v>
          </cell>
          <cell r="C110" t="str">
            <v>reports-viewing</v>
          </cell>
          <cell r="D110" t="str">
            <v>USD</v>
          </cell>
          <cell r="E110">
            <v>99</v>
          </cell>
          <cell r="F110">
            <v>20</v>
          </cell>
        </row>
        <row r="111">
          <cell r="B111">
            <v>210276</v>
          </cell>
          <cell r="C111" t="str">
            <v>reports-viewing</v>
          </cell>
          <cell r="D111" t="str">
            <v>USD</v>
          </cell>
          <cell r="E111">
            <v>20</v>
          </cell>
          <cell r="F111">
            <v>0</v>
          </cell>
        </row>
        <row r="112">
          <cell r="B112">
            <v>210275</v>
          </cell>
          <cell r="C112" t="str">
            <v>reports-viewing</v>
          </cell>
          <cell r="D112" t="str">
            <v>USD</v>
          </cell>
          <cell r="E112">
            <v>40</v>
          </cell>
          <cell r="F112">
            <v>0</v>
          </cell>
        </row>
        <row r="113">
          <cell r="B113">
            <v>210274</v>
          </cell>
          <cell r="C113" t="str">
            <v>reports-viewing</v>
          </cell>
          <cell r="D113" t="str">
            <v>USD</v>
          </cell>
          <cell r="E113">
            <v>40</v>
          </cell>
          <cell r="F113">
            <v>0</v>
          </cell>
        </row>
        <row r="114">
          <cell r="B114">
            <v>210273</v>
          </cell>
          <cell r="C114" t="str">
            <v>reports-viewing</v>
          </cell>
          <cell r="D114" t="str">
            <v>USD</v>
          </cell>
          <cell r="E114">
            <v>99</v>
          </cell>
          <cell r="F114">
            <v>20</v>
          </cell>
        </row>
        <row r="115">
          <cell r="B115">
            <v>210270</v>
          </cell>
          <cell r="C115" t="str">
            <v>reports-viewing</v>
          </cell>
          <cell r="D115" t="str">
            <v>USD</v>
          </cell>
          <cell r="E115">
            <v>20</v>
          </cell>
          <cell r="F115">
            <v>0</v>
          </cell>
        </row>
        <row r="116">
          <cell r="B116">
            <v>210269</v>
          </cell>
          <cell r="C116" t="str">
            <v>reports-viewing</v>
          </cell>
          <cell r="D116" t="str">
            <v>USD</v>
          </cell>
          <cell r="E116">
            <v>40</v>
          </cell>
          <cell r="F116">
            <v>0</v>
          </cell>
        </row>
        <row r="117">
          <cell r="B117">
            <v>210268</v>
          </cell>
          <cell r="C117" t="str">
            <v>reports-viewing</v>
          </cell>
          <cell r="D117" t="str">
            <v>USD</v>
          </cell>
          <cell r="E117">
            <v>109</v>
          </cell>
          <cell r="F117">
            <v>22</v>
          </cell>
        </row>
        <row r="118">
          <cell r="B118">
            <v>210267</v>
          </cell>
          <cell r="C118" t="str">
            <v>reports-viewing</v>
          </cell>
          <cell r="D118" t="str">
            <v>USD</v>
          </cell>
          <cell r="E118">
            <v>99</v>
          </cell>
          <cell r="F118">
            <v>20</v>
          </cell>
        </row>
        <row r="119">
          <cell r="B119">
            <v>210266</v>
          </cell>
          <cell r="C119" t="str">
            <v>on-hold</v>
          </cell>
          <cell r="D119" t="str">
            <v>USD</v>
          </cell>
          <cell r="E119">
            <v>20</v>
          </cell>
          <cell r="F119">
            <v>0</v>
          </cell>
        </row>
        <row r="120">
          <cell r="B120">
            <v>210265</v>
          </cell>
          <cell r="C120" t="str">
            <v>reports-viewing</v>
          </cell>
          <cell r="D120" t="str">
            <v>USD</v>
          </cell>
          <cell r="E120">
            <v>60</v>
          </cell>
          <cell r="F120">
            <v>12</v>
          </cell>
        </row>
        <row r="121">
          <cell r="B121">
            <v>210264</v>
          </cell>
          <cell r="C121" t="str">
            <v>reports-viewing</v>
          </cell>
          <cell r="D121" t="str">
            <v>USD</v>
          </cell>
          <cell r="E121">
            <v>20</v>
          </cell>
          <cell r="F121">
            <v>0</v>
          </cell>
        </row>
        <row r="122">
          <cell r="B122">
            <v>210263</v>
          </cell>
          <cell r="C122" t="str">
            <v>upload-pending</v>
          </cell>
          <cell r="D122" t="str">
            <v>USD</v>
          </cell>
          <cell r="E122">
            <v>40</v>
          </cell>
          <cell r="F122">
            <v>0</v>
          </cell>
        </row>
        <row r="123">
          <cell r="B123">
            <v>210262</v>
          </cell>
          <cell r="C123" t="str">
            <v>reports-viewing</v>
          </cell>
          <cell r="D123" t="str">
            <v>USD</v>
          </cell>
          <cell r="E123">
            <v>20</v>
          </cell>
          <cell r="F123">
            <v>0</v>
          </cell>
        </row>
        <row r="124">
          <cell r="B124">
            <v>210261</v>
          </cell>
          <cell r="C124" t="str">
            <v>reports-viewing</v>
          </cell>
          <cell r="D124" t="str">
            <v>USD</v>
          </cell>
          <cell r="E124">
            <v>99</v>
          </cell>
          <cell r="F124">
            <v>20</v>
          </cell>
        </row>
        <row r="125">
          <cell r="B125">
            <v>210260</v>
          </cell>
          <cell r="C125" t="str">
            <v>reports-viewing</v>
          </cell>
          <cell r="D125" t="str">
            <v>USD</v>
          </cell>
          <cell r="E125">
            <v>40</v>
          </cell>
          <cell r="F125">
            <v>0</v>
          </cell>
        </row>
        <row r="126">
          <cell r="B126">
            <v>210259</v>
          </cell>
          <cell r="C126" t="str">
            <v>reports-viewing</v>
          </cell>
          <cell r="D126" t="str">
            <v>USD</v>
          </cell>
          <cell r="E126">
            <v>20</v>
          </cell>
          <cell r="F126">
            <v>0</v>
          </cell>
        </row>
        <row r="127">
          <cell r="B127">
            <v>210258</v>
          </cell>
          <cell r="C127" t="str">
            <v>reports-viewing</v>
          </cell>
          <cell r="D127" t="str">
            <v>USD</v>
          </cell>
          <cell r="E127">
            <v>40</v>
          </cell>
          <cell r="F127">
            <v>0</v>
          </cell>
        </row>
        <row r="128">
          <cell r="B128">
            <v>210257</v>
          </cell>
          <cell r="C128" t="str">
            <v>reports-viewing</v>
          </cell>
          <cell r="D128" t="str">
            <v>USD</v>
          </cell>
          <cell r="E128">
            <v>99</v>
          </cell>
          <cell r="F128">
            <v>0</v>
          </cell>
        </row>
        <row r="129">
          <cell r="B129">
            <v>210256</v>
          </cell>
          <cell r="C129" t="str">
            <v>reports-viewing</v>
          </cell>
          <cell r="D129" t="str">
            <v>USD</v>
          </cell>
          <cell r="E129">
            <v>20</v>
          </cell>
          <cell r="F129">
            <v>0</v>
          </cell>
        </row>
        <row r="130">
          <cell r="B130">
            <v>210254</v>
          </cell>
          <cell r="C130" t="str">
            <v>reports-viewing</v>
          </cell>
          <cell r="D130" t="str">
            <v>USD</v>
          </cell>
          <cell r="E130">
            <v>20</v>
          </cell>
          <cell r="F130">
            <v>0</v>
          </cell>
        </row>
        <row r="131">
          <cell r="B131">
            <v>210253</v>
          </cell>
          <cell r="C131" t="str">
            <v>reports-viewing</v>
          </cell>
          <cell r="D131" t="str">
            <v>USD</v>
          </cell>
          <cell r="E131">
            <v>99</v>
          </cell>
          <cell r="F131">
            <v>20</v>
          </cell>
        </row>
        <row r="132">
          <cell r="B132">
            <v>210252</v>
          </cell>
          <cell r="C132" t="str">
            <v>reports-viewing</v>
          </cell>
          <cell r="D132" t="str">
            <v>USD</v>
          </cell>
          <cell r="E132">
            <v>20</v>
          </cell>
          <cell r="F132">
            <v>0</v>
          </cell>
        </row>
        <row r="133">
          <cell r="B133">
            <v>210250</v>
          </cell>
          <cell r="C133" t="str">
            <v>reports-viewing</v>
          </cell>
          <cell r="D133" t="str">
            <v>USD</v>
          </cell>
          <cell r="E133">
            <v>99</v>
          </cell>
          <cell r="F133">
            <v>20</v>
          </cell>
        </row>
        <row r="134">
          <cell r="B134">
            <v>210249</v>
          </cell>
          <cell r="C134" t="str">
            <v>reports-viewing</v>
          </cell>
          <cell r="D134" t="str">
            <v>USD</v>
          </cell>
          <cell r="E134">
            <v>89</v>
          </cell>
          <cell r="F134">
            <v>18</v>
          </cell>
        </row>
        <row r="135">
          <cell r="B135">
            <v>210248</v>
          </cell>
          <cell r="C135" t="str">
            <v>reports-viewing</v>
          </cell>
          <cell r="D135" t="str">
            <v>USD</v>
          </cell>
          <cell r="E135">
            <v>40</v>
          </cell>
          <cell r="F135">
            <v>0</v>
          </cell>
        </row>
        <row r="136">
          <cell r="B136">
            <v>210247</v>
          </cell>
          <cell r="C136" t="str">
            <v>reports-viewing</v>
          </cell>
          <cell r="D136" t="str">
            <v>USD</v>
          </cell>
          <cell r="E136">
            <v>20</v>
          </cell>
          <cell r="F136">
            <v>0</v>
          </cell>
        </row>
        <row r="137">
          <cell r="B137">
            <v>210246</v>
          </cell>
          <cell r="C137" t="str">
            <v>reports-viewing</v>
          </cell>
          <cell r="D137" t="str">
            <v>USD</v>
          </cell>
          <cell r="E137">
            <v>99</v>
          </cell>
          <cell r="F137">
            <v>20</v>
          </cell>
        </row>
        <row r="138">
          <cell r="B138">
            <v>210245</v>
          </cell>
          <cell r="C138" t="str">
            <v>reports-viewing</v>
          </cell>
          <cell r="D138" t="str">
            <v>USD</v>
          </cell>
          <cell r="E138">
            <v>40</v>
          </cell>
          <cell r="F138">
            <v>0</v>
          </cell>
        </row>
        <row r="139">
          <cell r="B139">
            <v>210244</v>
          </cell>
          <cell r="C139" t="str">
            <v>reports-viewing</v>
          </cell>
          <cell r="D139" t="str">
            <v>USD</v>
          </cell>
          <cell r="E139">
            <v>99</v>
          </cell>
          <cell r="F139">
            <v>20</v>
          </cell>
        </row>
        <row r="140">
          <cell r="B140">
            <v>210242</v>
          </cell>
          <cell r="C140" t="str">
            <v>reports-viewing</v>
          </cell>
          <cell r="D140" t="str">
            <v>USD</v>
          </cell>
          <cell r="E140">
            <v>99</v>
          </cell>
          <cell r="F140">
            <v>20</v>
          </cell>
        </row>
        <row r="141">
          <cell r="B141">
            <v>210239</v>
          </cell>
          <cell r="C141" t="str">
            <v>reports-viewing</v>
          </cell>
          <cell r="D141" t="str">
            <v>USD</v>
          </cell>
          <cell r="E141">
            <v>40</v>
          </cell>
          <cell r="F141">
            <v>0</v>
          </cell>
        </row>
        <row r="142">
          <cell r="B142">
            <v>210238</v>
          </cell>
          <cell r="C142" t="str">
            <v>reports-viewing</v>
          </cell>
          <cell r="D142" t="str">
            <v>USD</v>
          </cell>
          <cell r="E142">
            <v>99</v>
          </cell>
          <cell r="F142">
            <v>20</v>
          </cell>
        </row>
        <row r="143">
          <cell r="B143">
            <v>210237</v>
          </cell>
          <cell r="C143" t="str">
            <v>reports-viewing</v>
          </cell>
          <cell r="D143" t="str">
            <v>USD</v>
          </cell>
          <cell r="E143">
            <v>20</v>
          </cell>
          <cell r="F143">
            <v>0</v>
          </cell>
        </row>
        <row r="144">
          <cell r="B144">
            <v>210236</v>
          </cell>
          <cell r="C144" t="str">
            <v>reports-viewing</v>
          </cell>
          <cell r="D144" t="str">
            <v>USD</v>
          </cell>
          <cell r="E144">
            <v>99</v>
          </cell>
          <cell r="F144">
            <v>20</v>
          </cell>
        </row>
        <row r="145">
          <cell r="B145">
            <v>210235</v>
          </cell>
          <cell r="C145" t="str">
            <v>reports-viewing</v>
          </cell>
          <cell r="D145" t="str">
            <v>USD</v>
          </cell>
          <cell r="E145">
            <v>20</v>
          </cell>
          <cell r="F145">
            <v>0</v>
          </cell>
        </row>
        <row r="146">
          <cell r="B146">
            <v>210234</v>
          </cell>
          <cell r="C146" t="str">
            <v>reports-viewing</v>
          </cell>
          <cell r="D146" t="str">
            <v>USD</v>
          </cell>
          <cell r="E146">
            <v>20</v>
          </cell>
          <cell r="F146">
            <v>0</v>
          </cell>
        </row>
        <row r="147">
          <cell r="B147">
            <v>210233</v>
          </cell>
          <cell r="C147" t="str">
            <v>reports-viewing</v>
          </cell>
          <cell r="D147" t="str">
            <v>USD</v>
          </cell>
          <cell r="E147">
            <v>99</v>
          </cell>
          <cell r="F147">
            <v>20</v>
          </cell>
        </row>
        <row r="148">
          <cell r="B148">
            <v>210231</v>
          </cell>
          <cell r="C148" t="str">
            <v>reports-viewing</v>
          </cell>
          <cell r="D148" t="str">
            <v>USD</v>
          </cell>
          <cell r="E148">
            <v>40</v>
          </cell>
          <cell r="F148">
            <v>0</v>
          </cell>
        </row>
        <row r="149">
          <cell r="B149">
            <v>210230</v>
          </cell>
          <cell r="C149" t="str">
            <v>upload-pending</v>
          </cell>
          <cell r="D149" t="str">
            <v>USD</v>
          </cell>
          <cell r="E149">
            <v>10</v>
          </cell>
          <cell r="F149">
            <v>0</v>
          </cell>
        </row>
        <row r="150">
          <cell r="B150">
            <v>210229</v>
          </cell>
          <cell r="C150" t="str">
            <v>reports-viewing</v>
          </cell>
          <cell r="D150" t="str">
            <v>USD</v>
          </cell>
          <cell r="E150">
            <v>20</v>
          </cell>
          <cell r="F150">
            <v>0</v>
          </cell>
        </row>
        <row r="151">
          <cell r="B151">
            <v>210228</v>
          </cell>
          <cell r="C151" t="str">
            <v>reports-viewing</v>
          </cell>
          <cell r="D151" t="str">
            <v>USD</v>
          </cell>
          <cell r="E151">
            <v>49</v>
          </cell>
          <cell r="F151">
            <v>0</v>
          </cell>
        </row>
        <row r="152">
          <cell r="B152">
            <v>210227</v>
          </cell>
          <cell r="C152" t="str">
            <v>reports-viewing</v>
          </cell>
          <cell r="D152" t="str">
            <v>USD</v>
          </cell>
          <cell r="E152">
            <v>99</v>
          </cell>
          <cell r="F152">
            <v>0</v>
          </cell>
        </row>
        <row r="153">
          <cell r="B153">
            <v>210226</v>
          </cell>
          <cell r="C153" t="str">
            <v>reports-viewing</v>
          </cell>
          <cell r="D153" t="str">
            <v>USD</v>
          </cell>
          <cell r="E153">
            <v>99</v>
          </cell>
          <cell r="F153">
            <v>20</v>
          </cell>
        </row>
        <row r="154">
          <cell r="B154">
            <v>210225</v>
          </cell>
          <cell r="C154" t="str">
            <v>reports-viewing</v>
          </cell>
          <cell r="D154" t="str">
            <v>USD</v>
          </cell>
          <cell r="E154">
            <v>40</v>
          </cell>
          <cell r="F154">
            <v>0</v>
          </cell>
        </row>
        <row r="155">
          <cell r="B155">
            <v>210224</v>
          </cell>
          <cell r="C155" t="str">
            <v>reports-viewing</v>
          </cell>
          <cell r="D155" t="str">
            <v>USD</v>
          </cell>
          <cell r="E155">
            <v>49</v>
          </cell>
          <cell r="F155">
            <v>0</v>
          </cell>
        </row>
        <row r="156">
          <cell r="B156">
            <v>210222</v>
          </cell>
          <cell r="C156" t="str">
            <v>reports-viewing</v>
          </cell>
          <cell r="D156" t="str">
            <v>USD</v>
          </cell>
          <cell r="E156">
            <v>99</v>
          </cell>
          <cell r="F156">
            <v>20</v>
          </cell>
        </row>
        <row r="157">
          <cell r="B157">
            <v>210221</v>
          </cell>
          <cell r="C157" t="str">
            <v>reports-viewing</v>
          </cell>
          <cell r="D157" t="str">
            <v>USD</v>
          </cell>
          <cell r="E157">
            <v>129</v>
          </cell>
          <cell r="F157">
            <v>0</v>
          </cell>
        </row>
        <row r="158">
          <cell r="B158">
            <v>210220</v>
          </cell>
          <cell r="C158" t="str">
            <v>reports-viewing</v>
          </cell>
          <cell r="D158" t="str">
            <v>USD</v>
          </cell>
          <cell r="E158">
            <v>40</v>
          </cell>
          <cell r="F158">
            <v>0</v>
          </cell>
        </row>
        <row r="159">
          <cell r="B159">
            <v>210219</v>
          </cell>
          <cell r="C159" t="str">
            <v>reports-viewing</v>
          </cell>
          <cell r="D159" t="str">
            <v>USD</v>
          </cell>
          <cell r="E159">
            <v>99</v>
          </cell>
          <cell r="F159">
            <v>0</v>
          </cell>
        </row>
        <row r="160">
          <cell r="B160">
            <v>210218</v>
          </cell>
          <cell r="C160" t="str">
            <v>reports-viewing</v>
          </cell>
          <cell r="D160" t="str">
            <v>USD</v>
          </cell>
          <cell r="E160">
            <v>99</v>
          </cell>
          <cell r="F160">
            <v>20</v>
          </cell>
        </row>
        <row r="161">
          <cell r="B161">
            <v>210217</v>
          </cell>
          <cell r="C161" t="str">
            <v>reports-viewing</v>
          </cell>
          <cell r="D161" t="str">
            <v>USD</v>
          </cell>
          <cell r="E161">
            <v>49</v>
          </cell>
          <cell r="F161">
            <v>0</v>
          </cell>
        </row>
        <row r="162">
          <cell r="B162">
            <v>210216</v>
          </cell>
          <cell r="C162" t="str">
            <v>reports-viewing</v>
          </cell>
          <cell r="D162" t="str">
            <v>USD</v>
          </cell>
          <cell r="E162">
            <v>89</v>
          </cell>
          <cell r="F162">
            <v>0</v>
          </cell>
        </row>
        <row r="163">
          <cell r="B163">
            <v>210214</v>
          </cell>
          <cell r="C163" t="str">
            <v>reports-viewing</v>
          </cell>
          <cell r="D163" t="str">
            <v>USD</v>
          </cell>
          <cell r="E163">
            <v>139</v>
          </cell>
          <cell r="F163">
            <v>28</v>
          </cell>
        </row>
        <row r="164">
          <cell r="B164">
            <v>210213</v>
          </cell>
          <cell r="C164" t="str">
            <v>upload-pending</v>
          </cell>
          <cell r="D164" t="str">
            <v>USD</v>
          </cell>
          <cell r="E164">
            <v>20</v>
          </cell>
          <cell r="F164">
            <v>0</v>
          </cell>
        </row>
        <row r="165">
          <cell r="B165">
            <v>210212</v>
          </cell>
          <cell r="C165" t="str">
            <v>reports-viewing</v>
          </cell>
          <cell r="D165" t="str">
            <v>USD</v>
          </cell>
          <cell r="E165">
            <v>40</v>
          </cell>
          <cell r="F165">
            <v>0</v>
          </cell>
        </row>
        <row r="166">
          <cell r="B166">
            <v>210210</v>
          </cell>
          <cell r="C166" t="str">
            <v>reports-viewing</v>
          </cell>
          <cell r="D166" t="str">
            <v>USD</v>
          </cell>
          <cell r="E166">
            <v>99</v>
          </cell>
          <cell r="F166">
            <v>20</v>
          </cell>
        </row>
        <row r="167">
          <cell r="B167">
            <v>210209</v>
          </cell>
          <cell r="C167" t="str">
            <v>reports-viewing</v>
          </cell>
          <cell r="D167" t="str">
            <v>USD</v>
          </cell>
          <cell r="E167">
            <v>139</v>
          </cell>
          <cell r="F167">
            <v>28</v>
          </cell>
        </row>
        <row r="168">
          <cell r="B168">
            <v>210208</v>
          </cell>
          <cell r="C168" t="str">
            <v>reports-viewing</v>
          </cell>
          <cell r="D168" t="str">
            <v>USD</v>
          </cell>
          <cell r="E168">
            <v>20</v>
          </cell>
          <cell r="F168">
            <v>0</v>
          </cell>
        </row>
        <row r="169">
          <cell r="B169">
            <v>210207</v>
          </cell>
          <cell r="C169" t="str">
            <v>reports-viewing</v>
          </cell>
          <cell r="D169" t="str">
            <v>USD</v>
          </cell>
          <cell r="E169">
            <v>99</v>
          </cell>
          <cell r="F169">
            <v>0</v>
          </cell>
        </row>
        <row r="170">
          <cell r="B170">
            <v>210206</v>
          </cell>
          <cell r="C170" t="str">
            <v>reports-viewing</v>
          </cell>
          <cell r="D170" t="str">
            <v>USD</v>
          </cell>
          <cell r="E170">
            <v>60</v>
          </cell>
          <cell r="F170">
            <v>12</v>
          </cell>
        </row>
        <row r="171">
          <cell r="B171">
            <v>210205</v>
          </cell>
          <cell r="C171" t="str">
            <v>reports-viewing</v>
          </cell>
          <cell r="D171" t="str">
            <v>USD</v>
          </cell>
          <cell r="E171">
            <v>49</v>
          </cell>
          <cell r="F171">
            <v>0</v>
          </cell>
        </row>
        <row r="172">
          <cell r="B172">
            <v>210204</v>
          </cell>
          <cell r="C172" t="str">
            <v>reports-viewing</v>
          </cell>
          <cell r="D172" t="str">
            <v>USD</v>
          </cell>
          <cell r="E172">
            <v>80</v>
          </cell>
          <cell r="F172">
            <v>0</v>
          </cell>
        </row>
        <row r="173">
          <cell r="B173">
            <v>210202</v>
          </cell>
          <cell r="C173" t="str">
            <v>reports-viewing</v>
          </cell>
          <cell r="D173" t="str">
            <v>USD</v>
          </cell>
          <cell r="E173">
            <v>20</v>
          </cell>
          <cell r="F173">
            <v>0</v>
          </cell>
        </row>
        <row r="174">
          <cell r="B174">
            <v>210200</v>
          </cell>
          <cell r="C174" t="str">
            <v>reports-viewing</v>
          </cell>
          <cell r="D174" t="str">
            <v>USD</v>
          </cell>
          <cell r="E174">
            <v>99</v>
          </cell>
          <cell r="F174">
            <v>0</v>
          </cell>
        </row>
        <row r="175">
          <cell r="B175">
            <v>210199</v>
          </cell>
          <cell r="C175" t="str">
            <v>reports-viewing</v>
          </cell>
          <cell r="D175" t="str">
            <v>USD</v>
          </cell>
          <cell r="E175">
            <v>40</v>
          </cell>
          <cell r="F175">
            <v>0</v>
          </cell>
        </row>
        <row r="176">
          <cell r="B176">
            <v>210198</v>
          </cell>
          <cell r="C176" t="str">
            <v>reports-viewing</v>
          </cell>
          <cell r="D176" t="str">
            <v>USD</v>
          </cell>
          <cell r="E176">
            <v>40</v>
          </cell>
          <cell r="F176">
            <v>0</v>
          </cell>
        </row>
        <row r="177">
          <cell r="B177">
            <v>210197</v>
          </cell>
          <cell r="C177" t="str">
            <v>reports-viewing</v>
          </cell>
          <cell r="D177" t="str">
            <v>USD</v>
          </cell>
          <cell r="E177">
            <v>99</v>
          </cell>
          <cell r="F177">
            <v>20</v>
          </cell>
        </row>
        <row r="178">
          <cell r="B178">
            <v>210195</v>
          </cell>
          <cell r="C178" t="str">
            <v>reports-viewing</v>
          </cell>
          <cell r="D178" t="str">
            <v>USD</v>
          </cell>
          <cell r="E178">
            <v>99</v>
          </cell>
          <cell r="F178">
            <v>10</v>
          </cell>
        </row>
        <row r="179">
          <cell r="B179">
            <v>210193</v>
          </cell>
          <cell r="C179" t="str">
            <v>reports-viewing</v>
          </cell>
          <cell r="D179" t="str">
            <v>USD</v>
          </cell>
          <cell r="E179">
            <v>20</v>
          </cell>
          <cell r="F179">
            <v>0</v>
          </cell>
        </row>
        <row r="180">
          <cell r="B180">
            <v>210190</v>
          </cell>
          <cell r="C180" t="str">
            <v>on-hold</v>
          </cell>
          <cell r="D180" t="str">
            <v>USD</v>
          </cell>
          <cell r="E180">
            <v>99</v>
          </cell>
          <cell r="F180">
            <v>0</v>
          </cell>
        </row>
        <row r="181">
          <cell r="B181">
            <v>210189</v>
          </cell>
          <cell r="C181" t="str">
            <v>reports-viewing</v>
          </cell>
          <cell r="D181" t="str">
            <v>USD</v>
          </cell>
          <cell r="E181">
            <v>99</v>
          </cell>
          <cell r="F181">
            <v>20</v>
          </cell>
        </row>
        <row r="182">
          <cell r="B182">
            <v>210188</v>
          </cell>
          <cell r="C182" t="str">
            <v>reports-viewing</v>
          </cell>
          <cell r="D182" t="str">
            <v>USD</v>
          </cell>
          <cell r="E182">
            <v>20</v>
          </cell>
          <cell r="F182">
            <v>0</v>
          </cell>
        </row>
        <row r="183">
          <cell r="B183">
            <v>210187</v>
          </cell>
          <cell r="C183" t="str">
            <v>reports-viewing</v>
          </cell>
          <cell r="D183" t="str">
            <v>USD</v>
          </cell>
          <cell r="E183">
            <v>80</v>
          </cell>
          <cell r="F183">
            <v>16</v>
          </cell>
        </row>
        <row r="184">
          <cell r="B184">
            <v>210186</v>
          </cell>
          <cell r="C184" t="str">
            <v>reports-viewing</v>
          </cell>
          <cell r="D184" t="str">
            <v>USD</v>
          </cell>
          <cell r="E184">
            <v>99</v>
          </cell>
          <cell r="F184">
            <v>20</v>
          </cell>
        </row>
        <row r="185">
          <cell r="B185">
            <v>210185</v>
          </cell>
          <cell r="C185" t="str">
            <v>reports-viewing</v>
          </cell>
          <cell r="D185" t="str">
            <v>USD</v>
          </cell>
          <cell r="E185">
            <v>20</v>
          </cell>
          <cell r="F185">
            <v>0</v>
          </cell>
        </row>
        <row r="186">
          <cell r="B186">
            <v>210184</v>
          </cell>
          <cell r="C186" t="str">
            <v>reports-viewing</v>
          </cell>
          <cell r="D186" t="str">
            <v>USD</v>
          </cell>
          <cell r="E186">
            <v>20</v>
          </cell>
          <cell r="F186">
            <v>0</v>
          </cell>
        </row>
        <row r="187">
          <cell r="B187">
            <v>210181</v>
          </cell>
          <cell r="C187" t="str">
            <v>reports-viewing</v>
          </cell>
          <cell r="D187" t="str">
            <v>USD</v>
          </cell>
          <cell r="E187">
            <v>99</v>
          </cell>
          <cell r="F187">
            <v>20</v>
          </cell>
        </row>
        <row r="188">
          <cell r="B188">
            <v>210180</v>
          </cell>
          <cell r="C188" t="str">
            <v>reports-viewing</v>
          </cell>
          <cell r="D188" t="str">
            <v>USD</v>
          </cell>
          <cell r="E188">
            <v>49</v>
          </cell>
          <cell r="F188">
            <v>0</v>
          </cell>
        </row>
        <row r="189">
          <cell r="B189">
            <v>210179</v>
          </cell>
          <cell r="C189" t="str">
            <v>reports-viewing</v>
          </cell>
          <cell r="D189" t="str">
            <v>USD</v>
          </cell>
          <cell r="E189">
            <v>149</v>
          </cell>
          <cell r="F189">
            <v>30</v>
          </cell>
        </row>
        <row r="190">
          <cell r="B190">
            <v>210177</v>
          </cell>
          <cell r="C190" t="str">
            <v>reports-viewing</v>
          </cell>
          <cell r="D190" t="str">
            <v>USD</v>
          </cell>
          <cell r="E190">
            <v>99</v>
          </cell>
          <cell r="F190">
            <v>20</v>
          </cell>
        </row>
        <row r="191">
          <cell r="B191">
            <v>210176</v>
          </cell>
          <cell r="C191" t="str">
            <v>reports-viewing</v>
          </cell>
          <cell r="D191" t="str">
            <v>USD</v>
          </cell>
          <cell r="E191">
            <v>99</v>
          </cell>
          <cell r="F191">
            <v>0</v>
          </cell>
        </row>
        <row r="192">
          <cell r="B192">
            <v>210174</v>
          </cell>
          <cell r="C192" t="str">
            <v>reports-viewing</v>
          </cell>
          <cell r="D192" t="str">
            <v>USD</v>
          </cell>
          <cell r="E192">
            <v>49</v>
          </cell>
          <cell r="F192">
            <v>0</v>
          </cell>
        </row>
        <row r="193">
          <cell r="B193">
            <v>210173</v>
          </cell>
          <cell r="C193" t="str">
            <v>reports-viewing</v>
          </cell>
          <cell r="D193" t="str">
            <v>USD</v>
          </cell>
          <cell r="E193">
            <v>99</v>
          </cell>
          <cell r="F193">
            <v>20</v>
          </cell>
        </row>
        <row r="194">
          <cell r="B194">
            <v>210172</v>
          </cell>
          <cell r="C194" t="str">
            <v>reports-viewing</v>
          </cell>
          <cell r="D194" t="str">
            <v>USD</v>
          </cell>
          <cell r="E194">
            <v>99</v>
          </cell>
          <cell r="F194">
            <v>30</v>
          </cell>
        </row>
        <row r="195">
          <cell r="B195">
            <v>210171</v>
          </cell>
          <cell r="C195" t="str">
            <v>reports-viewing</v>
          </cell>
          <cell r="D195" t="str">
            <v>USD</v>
          </cell>
          <cell r="E195">
            <v>99</v>
          </cell>
          <cell r="F195">
            <v>20</v>
          </cell>
        </row>
        <row r="196">
          <cell r="B196">
            <v>210170</v>
          </cell>
          <cell r="C196" t="str">
            <v>reports-viewing</v>
          </cell>
          <cell r="D196" t="str">
            <v>USD</v>
          </cell>
          <cell r="E196">
            <v>40</v>
          </cell>
          <cell r="F196">
            <v>0</v>
          </cell>
        </row>
        <row r="197">
          <cell r="B197">
            <v>210169</v>
          </cell>
          <cell r="C197" t="str">
            <v>reports-viewing</v>
          </cell>
          <cell r="D197" t="str">
            <v>USD</v>
          </cell>
          <cell r="E197">
            <v>49</v>
          </cell>
          <cell r="F197">
            <v>0</v>
          </cell>
        </row>
        <row r="198">
          <cell r="B198">
            <v>210168</v>
          </cell>
          <cell r="C198" t="str">
            <v>reports-viewing</v>
          </cell>
          <cell r="D198" t="str">
            <v>USD</v>
          </cell>
          <cell r="E198">
            <v>40</v>
          </cell>
          <cell r="F198">
            <v>0</v>
          </cell>
        </row>
        <row r="199">
          <cell r="B199">
            <v>210167</v>
          </cell>
          <cell r="C199" t="str">
            <v>reports-viewing</v>
          </cell>
          <cell r="D199" t="str">
            <v>USD</v>
          </cell>
          <cell r="E199">
            <v>20</v>
          </cell>
          <cell r="F199">
            <v>0</v>
          </cell>
        </row>
        <row r="200">
          <cell r="B200">
            <v>210166</v>
          </cell>
          <cell r="C200" t="str">
            <v>reports-viewing</v>
          </cell>
          <cell r="D200" t="str">
            <v>USD</v>
          </cell>
          <cell r="E200">
            <v>99</v>
          </cell>
          <cell r="F200">
            <v>0</v>
          </cell>
        </row>
        <row r="201">
          <cell r="B201">
            <v>210165</v>
          </cell>
          <cell r="C201" t="str">
            <v>reports-viewing</v>
          </cell>
          <cell r="D201" t="str">
            <v>USD</v>
          </cell>
          <cell r="E201">
            <v>99</v>
          </cell>
          <cell r="F201">
            <v>20</v>
          </cell>
        </row>
        <row r="202">
          <cell r="B202">
            <v>210164</v>
          </cell>
          <cell r="C202" t="str">
            <v>reports-viewing</v>
          </cell>
          <cell r="D202" t="str">
            <v>USD</v>
          </cell>
          <cell r="E202">
            <v>40</v>
          </cell>
          <cell r="F202">
            <v>0</v>
          </cell>
        </row>
        <row r="203">
          <cell r="B203">
            <v>210163</v>
          </cell>
          <cell r="C203" t="str">
            <v>reports-viewing</v>
          </cell>
          <cell r="D203" t="str">
            <v>USD</v>
          </cell>
          <cell r="E203">
            <v>99</v>
          </cell>
          <cell r="F203">
            <v>20</v>
          </cell>
        </row>
        <row r="204">
          <cell r="B204">
            <v>210162</v>
          </cell>
          <cell r="C204" t="str">
            <v>reports-viewing</v>
          </cell>
          <cell r="D204" t="str">
            <v>USD</v>
          </cell>
          <cell r="E204">
            <v>99</v>
          </cell>
          <cell r="F204">
            <v>30</v>
          </cell>
        </row>
        <row r="205">
          <cell r="B205">
            <v>210161</v>
          </cell>
          <cell r="C205" t="str">
            <v>reports-viewing</v>
          </cell>
          <cell r="D205" t="str">
            <v>USD</v>
          </cell>
          <cell r="E205">
            <v>99</v>
          </cell>
          <cell r="F205">
            <v>0</v>
          </cell>
        </row>
        <row r="206">
          <cell r="B206">
            <v>210160</v>
          </cell>
          <cell r="C206" t="str">
            <v>reports-viewing</v>
          </cell>
          <cell r="D206" t="str">
            <v>USD</v>
          </cell>
          <cell r="E206">
            <v>10</v>
          </cell>
          <cell r="F206">
            <v>0</v>
          </cell>
        </row>
        <row r="207">
          <cell r="B207">
            <v>210158</v>
          </cell>
          <cell r="C207" t="str">
            <v>reports-viewing</v>
          </cell>
          <cell r="D207" t="str">
            <v>USD</v>
          </cell>
          <cell r="E207">
            <v>20</v>
          </cell>
          <cell r="F207">
            <v>0</v>
          </cell>
        </row>
        <row r="208">
          <cell r="B208">
            <v>210157</v>
          </cell>
          <cell r="C208" t="str">
            <v>reports-viewing</v>
          </cell>
          <cell r="D208" t="str">
            <v>USD</v>
          </cell>
          <cell r="E208">
            <v>99</v>
          </cell>
          <cell r="F208">
            <v>0</v>
          </cell>
        </row>
        <row r="209">
          <cell r="B209">
            <v>210155</v>
          </cell>
          <cell r="C209" t="str">
            <v>reports-viewing</v>
          </cell>
          <cell r="D209" t="str">
            <v>USD</v>
          </cell>
          <cell r="E209">
            <v>99</v>
          </cell>
          <cell r="F209">
            <v>0</v>
          </cell>
        </row>
        <row r="210">
          <cell r="B210">
            <v>210154</v>
          </cell>
          <cell r="C210" t="str">
            <v>reports-viewing</v>
          </cell>
          <cell r="D210" t="str">
            <v>USD</v>
          </cell>
          <cell r="E210">
            <v>60</v>
          </cell>
          <cell r="F210">
            <v>12</v>
          </cell>
        </row>
        <row r="211">
          <cell r="B211">
            <v>210153</v>
          </cell>
          <cell r="C211" t="str">
            <v>reports-viewing</v>
          </cell>
          <cell r="D211" t="str">
            <v>USD</v>
          </cell>
          <cell r="E211">
            <v>20</v>
          </cell>
          <cell r="F211">
            <v>0</v>
          </cell>
        </row>
        <row r="212">
          <cell r="B212">
            <v>210152</v>
          </cell>
          <cell r="C212" t="str">
            <v>reports-viewing</v>
          </cell>
          <cell r="D212" t="str">
            <v>USD</v>
          </cell>
          <cell r="E212">
            <v>20</v>
          </cell>
          <cell r="F212">
            <v>0</v>
          </cell>
        </row>
        <row r="213">
          <cell r="B213">
            <v>210151</v>
          </cell>
          <cell r="C213" t="str">
            <v>reports-viewing</v>
          </cell>
          <cell r="D213" t="str">
            <v>USD</v>
          </cell>
          <cell r="E213">
            <v>40</v>
          </cell>
          <cell r="F213">
            <v>0</v>
          </cell>
        </row>
        <row r="214">
          <cell r="B214">
            <v>210150</v>
          </cell>
          <cell r="C214" t="str">
            <v>reports-viewing</v>
          </cell>
          <cell r="D214" t="str">
            <v>USD</v>
          </cell>
          <cell r="E214">
            <v>20</v>
          </cell>
          <cell r="F214">
            <v>0</v>
          </cell>
        </row>
        <row r="215">
          <cell r="B215">
            <v>210149</v>
          </cell>
          <cell r="C215" t="str">
            <v>reports-viewing</v>
          </cell>
          <cell r="D215" t="str">
            <v>USD</v>
          </cell>
          <cell r="E215">
            <v>40</v>
          </cell>
          <cell r="F215">
            <v>0</v>
          </cell>
        </row>
        <row r="216">
          <cell r="B216">
            <v>210147</v>
          </cell>
          <cell r="C216" t="str">
            <v>reports-viewing</v>
          </cell>
          <cell r="D216" t="str">
            <v>USD</v>
          </cell>
          <cell r="E216">
            <v>20</v>
          </cell>
          <cell r="F216">
            <v>0</v>
          </cell>
        </row>
        <row r="217">
          <cell r="B217">
            <v>210144</v>
          </cell>
          <cell r="C217" t="str">
            <v>reports-viewing</v>
          </cell>
          <cell r="D217" t="str">
            <v>USD</v>
          </cell>
          <cell r="E217">
            <v>20</v>
          </cell>
          <cell r="F217">
            <v>0</v>
          </cell>
        </row>
        <row r="218">
          <cell r="B218">
            <v>210143</v>
          </cell>
          <cell r="C218" t="str">
            <v>reports-viewing</v>
          </cell>
          <cell r="D218" t="str">
            <v>USD</v>
          </cell>
          <cell r="E218">
            <v>20</v>
          </cell>
          <cell r="F218">
            <v>0</v>
          </cell>
        </row>
        <row r="219">
          <cell r="B219">
            <v>210142</v>
          </cell>
          <cell r="C219" t="str">
            <v>refunded</v>
          </cell>
          <cell r="D219" t="str">
            <v>USD</v>
          </cell>
          <cell r="E219">
            <v>99</v>
          </cell>
          <cell r="F219">
            <v>20</v>
          </cell>
        </row>
        <row r="220">
          <cell r="B220">
            <v>210141</v>
          </cell>
          <cell r="C220" t="str">
            <v>reports-viewing</v>
          </cell>
          <cell r="D220" t="str">
            <v>USD</v>
          </cell>
          <cell r="E220">
            <v>20</v>
          </cell>
          <cell r="F220">
            <v>0</v>
          </cell>
        </row>
        <row r="221">
          <cell r="B221">
            <v>210139</v>
          </cell>
          <cell r="C221" t="str">
            <v>reports-viewing</v>
          </cell>
          <cell r="D221" t="str">
            <v>USD</v>
          </cell>
          <cell r="E221">
            <v>99</v>
          </cell>
          <cell r="F221">
            <v>20</v>
          </cell>
        </row>
        <row r="222">
          <cell r="B222">
            <v>210138</v>
          </cell>
          <cell r="C222" t="str">
            <v>reports-viewing</v>
          </cell>
          <cell r="D222" t="str">
            <v>USD</v>
          </cell>
          <cell r="E222">
            <v>20</v>
          </cell>
          <cell r="F222">
            <v>0</v>
          </cell>
        </row>
        <row r="223">
          <cell r="B223">
            <v>210137</v>
          </cell>
          <cell r="C223" t="str">
            <v>reports-viewing</v>
          </cell>
          <cell r="D223" t="str">
            <v>USD</v>
          </cell>
          <cell r="E223">
            <v>20</v>
          </cell>
          <cell r="F223">
            <v>0</v>
          </cell>
        </row>
        <row r="224">
          <cell r="B224">
            <v>210135</v>
          </cell>
          <cell r="C224" t="str">
            <v>reports-viewing</v>
          </cell>
          <cell r="D224" t="str">
            <v>USD</v>
          </cell>
          <cell r="E224">
            <v>99</v>
          </cell>
          <cell r="F224">
            <v>30</v>
          </cell>
        </row>
        <row r="226">
          <cell r="E226">
            <v>14499</v>
          </cell>
          <cell r="F226">
            <v>1824</v>
          </cell>
        </row>
        <row r="518">
          <cell r="F518">
            <v>3648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0B177-C36F-4F2E-B90C-B376625633FA}">
  <dimension ref="A1:R314"/>
  <sheetViews>
    <sheetView workbookViewId="0">
      <selection activeCell="E9" sqref="A1:XFD1048576"/>
    </sheetView>
  </sheetViews>
  <sheetFormatPr defaultRowHeight="15" x14ac:dyDescent="0.25"/>
  <cols>
    <col min="1" max="1" width="10.7109375" bestFit="1" customWidth="1"/>
    <col min="2" max="2" width="8.140625" bestFit="1" customWidth="1"/>
    <col min="3" max="3" width="12.7109375" bestFit="1" customWidth="1"/>
    <col min="4" max="4" width="40.140625" bestFit="1" customWidth="1"/>
    <col min="5" max="5" width="8.85546875" bestFit="1" customWidth="1"/>
    <col min="6" max="6" width="11.42578125" bestFit="1" customWidth="1"/>
    <col min="7" max="7" width="7.7109375" bestFit="1" customWidth="1"/>
    <col min="8" max="9" width="11.42578125" bestFit="1" customWidth="1"/>
    <col min="10" max="10" width="20.7109375" bestFit="1" customWidth="1"/>
    <col min="11" max="11" width="39.42578125" bestFit="1" customWidth="1"/>
    <col min="12" max="12" width="34.28515625" bestFit="1" customWidth="1"/>
    <col min="13" max="13" width="11.140625" bestFit="1" customWidth="1"/>
    <col min="14" max="14" width="12.5703125" bestFit="1" customWidth="1"/>
    <col min="15" max="15" width="29" bestFit="1" customWidth="1"/>
    <col min="16" max="16" width="4.5703125" bestFit="1" customWidth="1"/>
    <col min="17" max="17" width="28.7109375" bestFit="1" customWidth="1"/>
    <col min="18" max="18" width="20.42578125" bestFit="1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25">
      <c r="A2" s="1">
        <v>44563</v>
      </c>
      <c r="B2" s="2">
        <v>2.8414351851851847E-2</v>
      </c>
      <c r="C2" t="s">
        <v>18</v>
      </c>
      <c r="D2" t="s">
        <v>19</v>
      </c>
      <c r="E2" t="s">
        <v>20</v>
      </c>
      <c r="F2">
        <v>99</v>
      </c>
      <c r="G2">
        <v>-4.67</v>
      </c>
      <c r="H2">
        <v>94.33</v>
      </c>
      <c r="I2">
        <v>828.99</v>
      </c>
      <c r="J2" t="s">
        <v>21</v>
      </c>
      <c r="K2" t="s">
        <v>22</v>
      </c>
      <c r="L2" t="s">
        <v>23</v>
      </c>
      <c r="O2">
        <v>0</v>
      </c>
      <c r="P2">
        <v>0</v>
      </c>
      <c r="Q2" t="s">
        <v>24</v>
      </c>
    </row>
    <row r="3" spans="1:18" x14ac:dyDescent="0.25">
      <c r="A3" s="1">
        <v>44563</v>
      </c>
      <c r="B3" s="2">
        <v>6.4178240740740744E-2</v>
      </c>
      <c r="C3" t="s">
        <v>18</v>
      </c>
      <c r="D3" t="s">
        <v>19</v>
      </c>
      <c r="E3" t="s">
        <v>20</v>
      </c>
      <c r="F3">
        <v>40</v>
      </c>
      <c r="G3">
        <v>-2.1</v>
      </c>
      <c r="H3">
        <v>37.9</v>
      </c>
      <c r="I3">
        <v>866.89</v>
      </c>
      <c r="J3" t="s">
        <v>25</v>
      </c>
      <c r="K3" t="s">
        <v>26</v>
      </c>
      <c r="L3" t="s">
        <v>27</v>
      </c>
      <c r="O3">
        <v>0</v>
      </c>
      <c r="P3">
        <v>0</v>
      </c>
      <c r="Q3" t="s">
        <v>28</v>
      </c>
    </row>
    <row r="4" spans="1:18" x14ac:dyDescent="0.25">
      <c r="A4" s="1">
        <v>44563</v>
      </c>
      <c r="B4" s="2">
        <v>0.14880787037037038</v>
      </c>
      <c r="C4" t="s">
        <v>18</v>
      </c>
      <c r="D4" t="s">
        <v>19</v>
      </c>
      <c r="E4" t="s">
        <v>20</v>
      </c>
      <c r="F4">
        <v>20</v>
      </c>
      <c r="G4">
        <v>-1.23</v>
      </c>
      <c r="H4">
        <v>18.77</v>
      </c>
      <c r="I4">
        <v>885.66</v>
      </c>
      <c r="J4" t="s">
        <v>29</v>
      </c>
      <c r="K4" t="s">
        <v>26</v>
      </c>
      <c r="L4" t="s">
        <v>27</v>
      </c>
      <c r="O4">
        <v>0</v>
      </c>
      <c r="P4">
        <v>0</v>
      </c>
      <c r="Q4" t="s">
        <v>30</v>
      </c>
    </row>
    <row r="5" spans="1:18" x14ac:dyDescent="0.25">
      <c r="A5" s="1">
        <v>44563</v>
      </c>
      <c r="B5" s="2">
        <v>0.16230324074074073</v>
      </c>
      <c r="C5" t="s">
        <v>18</v>
      </c>
      <c r="D5" t="s">
        <v>19</v>
      </c>
      <c r="E5" t="s">
        <v>20</v>
      </c>
      <c r="F5">
        <v>10</v>
      </c>
      <c r="G5">
        <v>-0.79</v>
      </c>
      <c r="H5">
        <v>9.2100000000000009</v>
      </c>
      <c r="I5">
        <v>894.87</v>
      </c>
      <c r="J5" t="s">
        <v>31</v>
      </c>
      <c r="K5" t="s">
        <v>26</v>
      </c>
      <c r="L5" t="s">
        <v>27</v>
      </c>
      <c r="O5">
        <v>0</v>
      </c>
      <c r="P5">
        <v>0</v>
      </c>
      <c r="Q5" t="s">
        <v>32</v>
      </c>
    </row>
    <row r="6" spans="1:18" x14ac:dyDescent="0.25">
      <c r="A6" s="1">
        <v>44563</v>
      </c>
      <c r="B6" s="2">
        <v>0.2250115740740741</v>
      </c>
      <c r="C6" t="s">
        <v>18</v>
      </c>
      <c r="D6" t="s">
        <v>33</v>
      </c>
      <c r="E6" t="s">
        <v>20</v>
      </c>
      <c r="F6">
        <v>-734.66</v>
      </c>
      <c r="G6">
        <v>0</v>
      </c>
      <c r="H6">
        <v>-734.66</v>
      </c>
      <c r="I6">
        <v>160.21</v>
      </c>
      <c r="J6" t="s">
        <v>34</v>
      </c>
      <c r="O6">
        <v>0</v>
      </c>
      <c r="P6">
        <v>0</v>
      </c>
      <c r="R6" t="s">
        <v>35</v>
      </c>
    </row>
    <row r="7" spans="1:18" x14ac:dyDescent="0.25">
      <c r="A7" s="1">
        <v>44563</v>
      </c>
      <c r="B7" s="2">
        <v>0.27847222222222223</v>
      </c>
      <c r="C7" t="s">
        <v>18</v>
      </c>
      <c r="D7" t="s">
        <v>19</v>
      </c>
      <c r="E7" t="s">
        <v>20</v>
      </c>
      <c r="F7">
        <v>20</v>
      </c>
      <c r="G7">
        <v>-1.23</v>
      </c>
      <c r="H7">
        <v>18.77</v>
      </c>
      <c r="I7">
        <v>178.98</v>
      </c>
      <c r="J7" t="s">
        <v>36</v>
      </c>
      <c r="K7" t="s">
        <v>37</v>
      </c>
      <c r="L7" t="s">
        <v>38</v>
      </c>
      <c r="O7">
        <v>0</v>
      </c>
      <c r="P7">
        <v>0</v>
      </c>
      <c r="Q7" t="s">
        <v>39</v>
      </c>
    </row>
    <row r="8" spans="1:18" x14ac:dyDescent="0.25">
      <c r="A8" s="1">
        <v>44563</v>
      </c>
      <c r="B8" s="2">
        <v>0.37232638888888886</v>
      </c>
      <c r="C8" t="s">
        <v>18</v>
      </c>
      <c r="D8" t="s">
        <v>19</v>
      </c>
      <c r="E8" t="s">
        <v>20</v>
      </c>
      <c r="F8">
        <v>79</v>
      </c>
      <c r="G8">
        <v>-3.8</v>
      </c>
      <c r="H8">
        <v>75.2</v>
      </c>
      <c r="I8">
        <v>254.18</v>
      </c>
      <c r="J8" t="s">
        <v>40</v>
      </c>
      <c r="K8" t="s">
        <v>41</v>
      </c>
      <c r="L8" t="s">
        <v>42</v>
      </c>
      <c r="O8">
        <v>0</v>
      </c>
      <c r="P8">
        <v>0</v>
      </c>
      <c r="Q8" t="s">
        <v>43</v>
      </c>
    </row>
    <row r="9" spans="1:18" x14ac:dyDescent="0.25">
      <c r="A9" s="1">
        <v>44563</v>
      </c>
      <c r="B9" s="2">
        <v>0.38015046296296301</v>
      </c>
      <c r="C9" t="s">
        <v>18</v>
      </c>
      <c r="D9" t="s">
        <v>19</v>
      </c>
      <c r="E9" t="s">
        <v>20</v>
      </c>
      <c r="F9">
        <v>20</v>
      </c>
      <c r="G9">
        <v>-1.23</v>
      </c>
      <c r="H9">
        <v>18.77</v>
      </c>
      <c r="I9">
        <v>272.95</v>
      </c>
      <c r="J9" t="s">
        <v>44</v>
      </c>
      <c r="K9" t="s">
        <v>41</v>
      </c>
      <c r="L9" t="s">
        <v>42</v>
      </c>
      <c r="O9">
        <v>0</v>
      </c>
      <c r="P9">
        <v>0</v>
      </c>
      <c r="Q9" t="s">
        <v>45</v>
      </c>
    </row>
    <row r="10" spans="1:18" x14ac:dyDescent="0.25">
      <c r="A10" s="1">
        <v>44563</v>
      </c>
      <c r="B10" s="2">
        <v>0.5997569444444445</v>
      </c>
      <c r="C10" t="s">
        <v>18</v>
      </c>
      <c r="D10" t="s">
        <v>19</v>
      </c>
      <c r="E10" t="s">
        <v>20</v>
      </c>
      <c r="F10">
        <v>69</v>
      </c>
      <c r="G10">
        <v>-3.36</v>
      </c>
      <c r="H10">
        <v>65.64</v>
      </c>
      <c r="I10">
        <v>338.59</v>
      </c>
      <c r="J10" t="s">
        <v>46</v>
      </c>
      <c r="K10" t="s">
        <v>47</v>
      </c>
      <c r="L10" t="s">
        <v>48</v>
      </c>
      <c r="O10">
        <v>0</v>
      </c>
      <c r="P10">
        <v>0</v>
      </c>
      <c r="Q10" t="s">
        <v>49</v>
      </c>
    </row>
    <row r="11" spans="1:18" x14ac:dyDescent="0.25">
      <c r="A11" s="1">
        <v>44563</v>
      </c>
      <c r="B11" s="2">
        <v>0.60660879629629627</v>
      </c>
      <c r="C11" t="s">
        <v>18</v>
      </c>
      <c r="D11" t="s">
        <v>19</v>
      </c>
      <c r="E11" t="s">
        <v>20</v>
      </c>
      <c r="F11">
        <v>20</v>
      </c>
      <c r="G11">
        <v>-1.23</v>
      </c>
      <c r="H11">
        <v>18.77</v>
      </c>
      <c r="I11">
        <v>357.36</v>
      </c>
      <c r="J11" t="s">
        <v>50</v>
      </c>
      <c r="K11" t="s">
        <v>51</v>
      </c>
      <c r="L11" t="s">
        <v>52</v>
      </c>
      <c r="O11">
        <v>0</v>
      </c>
      <c r="P11">
        <v>0</v>
      </c>
      <c r="Q11" t="s">
        <v>53</v>
      </c>
    </row>
    <row r="12" spans="1:18" x14ac:dyDescent="0.25">
      <c r="A12" s="1">
        <v>44563</v>
      </c>
      <c r="B12" s="2">
        <v>0.60973379629629632</v>
      </c>
      <c r="C12" t="s">
        <v>18</v>
      </c>
      <c r="D12" t="s">
        <v>19</v>
      </c>
      <c r="E12" t="s">
        <v>20</v>
      </c>
      <c r="F12">
        <v>20</v>
      </c>
      <c r="G12">
        <v>-1.23</v>
      </c>
      <c r="H12">
        <v>18.77</v>
      </c>
      <c r="I12">
        <v>376.13</v>
      </c>
      <c r="J12" t="s">
        <v>54</v>
      </c>
      <c r="K12" t="s">
        <v>51</v>
      </c>
      <c r="L12" t="s">
        <v>52</v>
      </c>
      <c r="O12">
        <v>0</v>
      </c>
      <c r="P12">
        <v>0</v>
      </c>
      <c r="Q12" t="s">
        <v>55</v>
      </c>
    </row>
    <row r="13" spans="1:18" x14ac:dyDescent="0.25">
      <c r="A13" s="1">
        <v>44563</v>
      </c>
      <c r="B13" s="2">
        <v>0.8621875</v>
      </c>
      <c r="C13" t="s">
        <v>18</v>
      </c>
      <c r="D13" t="s">
        <v>19</v>
      </c>
      <c r="E13" t="s">
        <v>20</v>
      </c>
      <c r="F13">
        <v>79</v>
      </c>
      <c r="G13">
        <v>-3.8</v>
      </c>
      <c r="H13">
        <v>75.2</v>
      </c>
      <c r="I13">
        <v>451.33</v>
      </c>
      <c r="J13" t="s">
        <v>56</v>
      </c>
      <c r="K13" t="s">
        <v>57</v>
      </c>
      <c r="L13" t="s">
        <v>58</v>
      </c>
      <c r="O13">
        <v>0</v>
      </c>
      <c r="P13">
        <v>0</v>
      </c>
      <c r="Q13" t="s">
        <v>59</v>
      </c>
    </row>
    <row r="14" spans="1:18" x14ac:dyDescent="0.25">
      <c r="A14" s="1">
        <v>44563</v>
      </c>
      <c r="B14" s="2">
        <v>0.87063657407407413</v>
      </c>
      <c r="C14" t="s">
        <v>18</v>
      </c>
      <c r="D14" t="s">
        <v>60</v>
      </c>
      <c r="E14" t="s">
        <v>20</v>
      </c>
      <c r="F14">
        <v>-87</v>
      </c>
      <c r="G14">
        <v>3.8</v>
      </c>
      <c r="H14">
        <v>-83.2</v>
      </c>
      <c r="I14">
        <v>368.13</v>
      </c>
      <c r="J14" t="s">
        <v>61</v>
      </c>
      <c r="K14" t="s">
        <v>62</v>
      </c>
      <c r="L14" t="s">
        <v>63</v>
      </c>
      <c r="O14">
        <v>0</v>
      </c>
      <c r="P14">
        <v>0</v>
      </c>
      <c r="Q14" t="s">
        <v>64</v>
      </c>
      <c r="R14" t="s">
        <v>65</v>
      </c>
    </row>
    <row r="15" spans="1:18" x14ac:dyDescent="0.25">
      <c r="A15" s="1">
        <v>44594</v>
      </c>
      <c r="B15" s="2">
        <v>1.0543981481481481E-2</v>
      </c>
      <c r="C15" t="s">
        <v>18</v>
      </c>
      <c r="D15" t="s">
        <v>19</v>
      </c>
      <c r="E15" t="s">
        <v>20</v>
      </c>
      <c r="F15">
        <v>20</v>
      </c>
      <c r="G15">
        <v>-1.23</v>
      </c>
      <c r="H15">
        <v>18.77</v>
      </c>
      <c r="I15">
        <v>386.9</v>
      </c>
      <c r="J15" t="s">
        <v>66</v>
      </c>
      <c r="K15" t="s">
        <v>37</v>
      </c>
      <c r="L15" t="s">
        <v>38</v>
      </c>
      <c r="O15">
        <v>0</v>
      </c>
      <c r="P15">
        <v>0</v>
      </c>
      <c r="Q15" t="s">
        <v>67</v>
      </c>
    </row>
    <row r="16" spans="1:18" x14ac:dyDescent="0.25">
      <c r="A16" s="1">
        <v>44594</v>
      </c>
      <c r="B16" s="2">
        <v>0.20351851851851852</v>
      </c>
      <c r="C16" t="s">
        <v>18</v>
      </c>
      <c r="D16" t="s">
        <v>19</v>
      </c>
      <c r="E16" t="s">
        <v>20</v>
      </c>
      <c r="F16">
        <v>79</v>
      </c>
      <c r="G16">
        <v>-3.8</v>
      </c>
      <c r="H16">
        <v>75.2</v>
      </c>
      <c r="I16">
        <v>462.1</v>
      </c>
      <c r="J16" t="s">
        <v>68</v>
      </c>
      <c r="K16" t="s">
        <v>69</v>
      </c>
      <c r="L16" t="s">
        <v>70</v>
      </c>
      <c r="O16">
        <v>0</v>
      </c>
      <c r="P16">
        <v>0</v>
      </c>
      <c r="Q16" t="s">
        <v>71</v>
      </c>
    </row>
    <row r="17" spans="1:18" x14ac:dyDescent="0.25">
      <c r="A17" s="1">
        <v>44594</v>
      </c>
      <c r="B17" s="2">
        <v>0.21381944444444445</v>
      </c>
      <c r="C17" t="s">
        <v>18</v>
      </c>
      <c r="D17" t="s">
        <v>19</v>
      </c>
      <c r="E17" t="s">
        <v>20</v>
      </c>
      <c r="F17">
        <v>20</v>
      </c>
      <c r="G17">
        <v>-1.23</v>
      </c>
      <c r="H17">
        <v>18.77</v>
      </c>
      <c r="I17">
        <v>480.87</v>
      </c>
      <c r="J17" t="s">
        <v>72</v>
      </c>
      <c r="K17" t="s">
        <v>73</v>
      </c>
      <c r="L17" t="s">
        <v>74</v>
      </c>
      <c r="O17">
        <v>0</v>
      </c>
      <c r="P17">
        <v>0</v>
      </c>
      <c r="Q17" t="s">
        <v>75</v>
      </c>
    </row>
    <row r="18" spans="1:18" x14ac:dyDescent="0.25">
      <c r="A18" s="1">
        <v>44594</v>
      </c>
      <c r="B18" s="2">
        <v>0.22322916666666667</v>
      </c>
      <c r="C18" t="s">
        <v>18</v>
      </c>
      <c r="D18" t="s">
        <v>33</v>
      </c>
      <c r="E18" t="s">
        <v>20</v>
      </c>
      <c r="F18">
        <v>-368.13</v>
      </c>
      <c r="G18">
        <v>0</v>
      </c>
      <c r="H18">
        <v>-368.13</v>
      </c>
      <c r="I18">
        <v>112.74</v>
      </c>
      <c r="J18" t="s">
        <v>76</v>
      </c>
      <c r="O18">
        <v>0</v>
      </c>
      <c r="P18">
        <v>0</v>
      </c>
      <c r="R18" t="s">
        <v>77</v>
      </c>
    </row>
    <row r="19" spans="1:18" x14ac:dyDescent="0.25">
      <c r="A19" s="1">
        <v>44594</v>
      </c>
      <c r="B19" s="2">
        <v>0.24149305555555556</v>
      </c>
      <c r="C19" t="s">
        <v>18</v>
      </c>
      <c r="D19" t="s">
        <v>19</v>
      </c>
      <c r="E19" t="s">
        <v>20</v>
      </c>
      <c r="F19">
        <v>20</v>
      </c>
      <c r="G19">
        <v>-1.23</v>
      </c>
      <c r="H19">
        <v>18.77</v>
      </c>
      <c r="I19">
        <v>131.51</v>
      </c>
      <c r="J19" t="s">
        <v>78</v>
      </c>
      <c r="K19" t="s">
        <v>79</v>
      </c>
      <c r="L19" t="s">
        <v>80</v>
      </c>
      <c r="O19">
        <v>0</v>
      </c>
      <c r="P19">
        <v>0</v>
      </c>
      <c r="Q19" t="s">
        <v>81</v>
      </c>
    </row>
    <row r="20" spans="1:18" x14ac:dyDescent="0.25">
      <c r="A20" s="1">
        <v>44594</v>
      </c>
      <c r="B20" s="2">
        <v>0.45829861111111114</v>
      </c>
      <c r="C20" t="s">
        <v>18</v>
      </c>
      <c r="D20" t="s">
        <v>60</v>
      </c>
      <c r="E20" t="s">
        <v>20</v>
      </c>
      <c r="F20">
        <v>-79</v>
      </c>
      <c r="G20">
        <v>3.45</v>
      </c>
      <c r="H20">
        <v>-75.55</v>
      </c>
      <c r="I20">
        <v>55.96</v>
      </c>
      <c r="J20" t="s">
        <v>82</v>
      </c>
      <c r="K20" t="s">
        <v>83</v>
      </c>
      <c r="L20" t="s">
        <v>84</v>
      </c>
      <c r="O20">
        <v>0</v>
      </c>
      <c r="P20">
        <v>0</v>
      </c>
      <c r="Q20" t="s">
        <v>85</v>
      </c>
      <c r="R20" t="s">
        <v>86</v>
      </c>
    </row>
    <row r="21" spans="1:18" x14ac:dyDescent="0.25">
      <c r="A21" s="1">
        <v>44594</v>
      </c>
      <c r="B21" s="2">
        <v>0.51758101851851845</v>
      </c>
      <c r="C21" t="s">
        <v>18</v>
      </c>
      <c r="D21" t="s">
        <v>19</v>
      </c>
      <c r="E21" t="s">
        <v>20</v>
      </c>
      <c r="F21">
        <v>20</v>
      </c>
      <c r="G21">
        <v>-1.23</v>
      </c>
      <c r="H21">
        <v>18.77</v>
      </c>
      <c r="I21">
        <v>74.73</v>
      </c>
      <c r="J21" t="s">
        <v>87</v>
      </c>
      <c r="K21" t="s">
        <v>88</v>
      </c>
      <c r="L21" t="s">
        <v>89</v>
      </c>
      <c r="O21">
        <v>0</v>
      </c>
      <c r="P21">
        <v>0</v>
      </c>
      <c r="Q21" t="s">
        <v>90</v>
      </c>
    </row>
    <row r="22" spans="1:18" x14ac:dyDescent="0.25">
      <c r="A22" s="1">
        <v>44594</v>
      </c>
      <c r="B22" s="2">
        <v>0.91721064814814823</v>
      </c>
      <c r="C22" t="s">
        <v>18</v>
      </c>
      <c r="D22" t="s">
        <v>19</v>
      </c>
      <c r="E22" t="s">
        <v>20</v>
      </c>
      <c r="F22">
        <v>20</v>
      </c>
      <c r="G22">
        <v>-1.23</v>
      </c>
      <c r="H22">
        <v>18.77</v>
      </c>
      <c r="I22">
        <v>93.5</v>
      </c>
      <c r="J22" t="s">
        <v>91</v>
      </c>
      <c r="K22" t="s">
        <v>92</v>
      </c>
      <c r="L22" t="s">
        <v>93</v>
      </c>
      <c r="O22">
        <v>0</v>
      </c>
      <c r="P22">
        <v>0</v>
      </c>
      <c r="Q22" t="s">
        <v>94</v>
      </c>
    </row>
    <row r="23" spans="1:18" x14ac:dyDescent="0.25">
      <c r="A23" s="1">
        <v>44594</v>
      </c>
      <c r="B23" s="2">
        <v>0.92156249999999995</v>
      </c>
      <c r="C23" t="s">
        <v>18</v>
      </c>
      <c r="D23" t="s">
        <v>19</v>
      </c>
      <c r="E23" t="s">
        <v>20</v>
      </c>
      <c r="F23">
        <v>40</v>
      </c>
      <c r="G23">
        <v>-2.1</v>
      </c>
      <c r="H23">
        <v>37.9</v>
      </c>
      <c r="I23">
        <v>131.4</v>
      </c>
      <c r="J23" t="s">
        <v>95</v>
      </c>
      <c r="K23" t="s">
        <v>96</v>
      </c>
      <c r="L23" t="s">
        <v>97</v>
      </c>
      <c r="O23">
        <v>0</v>
      </c>
      <c r="P23">
        <v>0</v>
      </c>
      <c r="Q23" t="s">
        <v>98</v>
      </c>
    </row>
    <row r="24" spans="1:18" x14ac:dyDescent="0.25">
      <c r="A24" s="1">
        <v>44622</v>
      </c>
      <c r="B24" s="2">
        <v>0.17826388888888889</v>
      </c>
      <c r="C24" t="s">
        <v>18</v>
      </c>
      <c r="D24" t="s">
        <v>33</v>
      </c>
      <c r="E24" t="s">
        <v>20</v>
      </c>
      <c r="F24">
        <v>-131.4</v>
      </c>
      <c r="G24">
        <v>0</v>
      </c>
      <c r="H24">
        <v>-131.4</v>
      </c>
      <c r="I24">
        <v>0</v>
      </c>
      <c r="J24" t="s">
        <v>99</v>
      </c>
      <c r="O24">
        <v>0</v>
      </c>
      <c r="P24">
        <v>0</v>
      </c>
      <c r="R24" t="s">
        <v>100</v>
      </c>
    </row>
    <row r="25" spans="1:18" x14ac:dyDescent="0.25">
      <c r="A25" s="1">
        <v>44622</v>
      </c>
      <c r="B25" s="2">
        <v>0.34608796296296296</v>
      </c>
      <c r="C25" t="s">
        <v>18</v>
      </c>
      <c r="D25" t="s">
        <v>19</v>
      </c>
      <c r="E25" t="s">
        <v>20</v>
      </c>
      <c r="F25">
        <v>20</v>
      </c>
      <c r="G25">
        <v>-1.23</v>
      </c>
      <c r="H25">
        <v>18.77</v>
      </c>
      <c r="I25">
        <v>18.77</v>
      </c>
      <c r="J25" t="s">
        <v>101</v>
      </c>
      <c r="K25" t="s">
        <v>102</v>
      </c>
      <c r="L25" t="s">
        <v>103</v>
      </c>
      <c r="O25">
        <v>0</v>
      </c>
      <c r="P25">
        <v>0</v>
      </c>
      <c r="Q25" t="s">
        <v>104</v>
      </c>
    </row>
    <row r="26" spans="1:18" x14ac:dyDescent="0.25">
      <c r="A26" s="1">
        <v>44622</v>
      </c>
      <c r="B26" s="2">
        <v>0.37248842592592596</v>
      </c>
      <c r="C26" t="s">
        <v>18</v>
      </c>
      <c r="D26" t="s">
        <v>19</v>
      </c>
      <c r="E26" t="s">
        <v>20</v>
      </c>
      <c r="F26">
        <v>20</v>
      </c>
      <c r="G26">
        <v>-1.23</v>
      </c>
      <c r="H26">
        <v>18.77</v>
      </c>
      <c r="I26">
        <v>37.54</v>
      </c>
      <c r="J26" t="s">
        <v>105</v>
      </c>
      <c r="K26" t="s">
        <v>106</v>
      </c>
      <c r="L26" t="s">
        <v>107</v>
      </c>
      <c r="O26">
        <v>0</v>
      </c>
      <c r="P26">
        <v>0</v>
      </c>
      <c r="Q26" t="s">
        <v>108</v>
      </c>
    </row>
    <row r="27" spans="1:18" x14ac:dyDescent="0.25">
      <c r="A27" s="1">
        <v>44622</v>
      </c>
      <c r="B27" s="2">
        <v>0.43885416666666671</v>
      </c>
      <c r="C27" t="s">
        <v>18</v>
      </c>
      <c r="D27" t="s">
        <v>19</v>
      </c>
      <c r="E27" t="s">
        <v>20</v>
      </c>
      <c r="F27">
        <v>48</v>
      </c>
      <c r="G27">
        <v>-2.4500000000000002</v>
      </c>
      <c r="H27">
        <v>45.55</v>
      </c>
      <c r="I27">
        <v>83.09</v>
      </c>
      <c r="J27" t="s">
        <v>109</v>
      </c>
      <c r="K27" t="s">
        <v>110</v>
      </c>
      <c r="L27" t="s">
        <v>111</v>
      </c>
      <c r="O27">
        <v>0</v>
      </c>
      <c r="P27">
        <v>0</v>
      </c>
      <c r="Q27" t="s">
        <v>112</v>
      </c>
    </row>
    <row r="28" spans="1:18" x14ac:dyDescent="0.25">
      <c r="A28" s="1">
        <v>44622</v>
      </c>
      <c r="B28" s="2">
        <v>0.87130787037037039</v>
      </c>
      <c r="C28" t="s">
        <v>18</v>
      </c>
      <c r="D28" t="s">
        <v>19</v>
      </c>
      <c r="E28" t="s">
        <v>20</v>
      </c>
      <c r="F28">
        <v>99</v>
      </c>
      <c r="G28">
        <v>-4.67</v>
      </c>
      <c r="H28">
        <v>94.33</v>
      </c>
      <c r="I28">
        <v>177.42</v>
      </c>
      <c r="J28" t="s">
        <v>113</v>
      </c>
      <c r="K28" t="s">
        <v>114</v>
      </c>
      <c r="L28" t="s">
        <v>115</v>
      </c>
      <c r="O28">
        <v>0</v>
      </c>
      <c r="P28">
        <v>0</v>
      </c>
      <c r="Q28" t="s">
        <v>116</v>
      </c>
    </row>
    <row r="29" spans="1:18" x14ac:dyDescent="0.25">
      <c r="A29" s="1">
        <v>44653</v>
      </c>
      <c r="B29" s="2">
        <v>7.5763888888888895E-2</v>
      </c>
      <c r="C29" t="s">
        <v>18</v>
      </c>
      <c r="D29" t="s">
        <v>117</v>
      </c>
      <c r="E29" t="s">
        <v>20</v>
      </c>
      <c r="F29">
        <v>-75.2</v>
      </c>
      <c r="G29">
        <v>0</v>
      </c>
      <c r="H29">
        <v>-75.2</v>
      </c>
      <c r="I29">
        <v>102.22</v>
      </c>
      <c r="J29" s="3" t="s">
        <v>118</v>
      </c>
      <c r="K29" t="s">
        <v>69</v>
      </c>
      <c r="L29" t="s">
        <v>70</v>
      </c>
      <c r="O29">
        <v>0</v>
      </c>
      <c r="P29">
        <v>0</v>
      </c>
      <c r="Q29" t="s">
        <v>71</v>
      </c>
      <c r="R29" t="s">
        <v>68</v>
      </c>
    </row>
    <row r="30" spans="1:18" x14ac:dyDescent="0.25">
      <c r="A30" s="1">
        <v>44653</v>
      </c>
      <c r="B30" s="2">
        <v>8.0231481481481473E-2</v>
      </c>
      <c r="C30" t="s">
        <v>18</v>
      </c>
      <c r="D30" t="s">
        <v>119</v>
      </c>
      <c r="E30" t="s">
        <v>20</v>
      </c>
      <c r="F30">
        <v>94.33</v>
      </c>
      <c r="G30">
        <v>0</v>
      </c>
      <c r="H30">
        <v>94.33</v>
      </c>
      <c r="I30">
        <v>196.55</v>
      </c>
      <c r="J30" t="s">
        <v>120</v>
      </c>
      <c r="K30" t="s">
        <v>121</v>
      </c>
      <c r="L30" t="s">
        <v>122</v>
      </c>
      <c r="O30">
        <v>0</v>
      </c>
      <c r="P30">
        <v>0</v>
      </c>
      <c r="Q30" t="s">
        <v>123</v>
      </c>
      <c r="R30" t="s">
        <v>124</v>
      </c>
    </row>
    <row r="31" spans="1:18" x14ac:dyDescent="0.25">
      <c r="A31" s="1">
        <v>44653</v>
      </c>
      <c r="B31" s="2">
        <v>8.0254629629629634E-2</v>
      </c>
      <c r="C31" t="s">
        <v>18</v>
      </c>
      <c r="D31" t="s">
        <v>125</v>
      </c>
      <c r="E31" t="s">
        <v>20</v>
      </c>
      <c r="F31">
        <v>-99</v>
      </c>
      <c r="G31">
        <v>0</v>
      </c>
      <c r="H31">
        <v>-99</v>
      </c>
      <c r="I31">
        <v>97.55</v>
      </c>
      <c r="J31" t="s">
        <v>126</v>
      </c>
      <c r="O31">
        <v>0</v>
      </c>
      <c r="P31">
        <v>0</v>
      </c>
      <c r="Q31" t="s">
        <v>123</v>
      </c>
      <c r="R31" t="s">
        <v>124</v>
      </c>
    </row>
    <row r="32" spans="1:18" x14ac:dyDescent="0.25">
      <c r="A32" s="1">
        <v>44653</v>
      </c>
      <c r="B32" s="2">
        <v>8.0266203703703701E-2</v>
      </c>
      <c r="C32" t="s">
        <v>18</v>
      </c>
      <c r="D32" t="s">
        <v>127</v>
      </c>
      <c r="E32" t="s">
        <v>20</v>
      </c>
      <c r="F32">
        <v>-9.44</v>
      </c>
      <c r="G32">
        <v>0</v>
      </c>
      <c r="H32">
        <v>-9.44</v>
      </c>
      <c r="I32">
        <v>88.11</v>
      </c>
      <c r="J32" t="s">
        <v>128</v>
      </c>
      <c r="O32">
        <v>0</v>
      </c>
      <c r="P32">
        <v>0</v>
      </c>
      <c r="Q32" t="s">
        <v>123</v>
      </c>
      <c r="R32" t="s">
        <v>124</v>
      </c>
    </row>
    <row r="33" spans="1:18" x14ac:dyDescent="0.25">
      <c r="A33" s="1">
        <v>44653</v>
      </c>
      <c r="B33" s="2">
        <v>0.18726851851851853</v>
      </c>
      <c r="C33" t="s">
        <v>18</v>
      </c>
      <c r="D33" t="s">
        <v>33</v>
      </c>
      <c r="E33" t="s">
        <v>20</v>
      </c>
      <c r="F33">
        <v>-88.11</v>
      </c>
      <c r="G33">
        <v>0</v>
      </c>
      <c r="H33">
        <v>-88.11</v>
      </c>
      <c r="I33">
        <v>0</v>
      </c>
      <c r="J33" t="s">
        <v>129</v>
      </c>
      <c r="O33">
        <v>0</v>
      </c>
      <c r="P33">
        <v>0</v>
      </c>
      <c r="R33" t="s">
        <v>130</v>
      </c>
    </row>
    <row r="34" spans="1:18" x14ac:dyDescent="0.25">
      <c r="A34" s="1">
        <v>44653</v>
      </c>
      <c r="B34" s="2">
        <v>0.4312037037037037</v>
      </c>
      <c r="C34" t="s">
        <v>18</v>
      </c>
      <c r="D34" t="s">
        <v>19</v>
      </c>
      <c r="E34" t="s">
        <v>20</v>
      </c>
      <c r="F34">
        <v>20</v>
      </c>
      <c r="G34">
        <v>-1.23</v>
      </c>
      <c r="H34">
        <v>18.77</v>
      </c>
      <c r="I34">
        <v>18.77</v>
      </c>
      <c r="J34" t="s">
        <v>131</v>
      </c>
      <c r="K34" t="s">
        <v>132</v>
      </c>
      <c r="L34" t="s">
        <v>133</v>
      </c>
      <c r="O34">
        <v>0</v>
      </c>
      <c r="P34">
        <v>0</v>
      </c>
      <c r="Q34" t="s">
        <v>134</v>
      </c>
    </row>
    <row r="35" spans="1:18" x14ac:dyDescent="0.25">
      <c r="A35" s="1">
        <v>44653</v>
      </c>
      <c r="B35" s="2">
        <v>0.94557870370370367</v>
      </c>
      <c r="C35" t="s">
        <v>18</v>
      </c>
      <c r="D35" t="s">
        <v>19</v>
      </c>
      <c r="E35" t="s">
        <v>20</v>
      </c>
      <c r="F35">
        <v>10</v>
      </c>
      <c r="G35">
        <v>-0.79</v>
      </c>
      <c r="H35">
        <v>9.2100000000000009</v>
      </c>
      <c r="I35">
        <v>27.98</v>
      </c>
      <c r="J35" t="s">
        <v>135</v>
      </c>
      <c r="K35" t="s">
        <v>136</v>
      </c>
      <c r="L35" t="s">
        <v>137</v>
      </c>
      <c r="O35">
        <v>0</v>
      </c>
      <c r="P35">
        <v>0</v>
      </c>
      <c r="Q35" t="s">
        <v>138</v>
      </c>
    </row>
    <row r="36" spans="1:18" x14ac:dyDescent="0.25">
      <c r="A36" s="1">
        <v>44683</v>
      </c>
      <c r="B36" s="2">
        <v>4.2696759259259261E-2</v>
      </c>
      <c r="C36" t="s">
        <v>18</v>
      </c>
      <c r="D36" t="s">
        <v>19</v>
      </c>
      <c r="E36" t="s">
        <v>20</v>
      </c>
      <c r="F36">
        <v>99</v>
      </c>
      <c r="G36">
        <v>-4.67</v>
      </c>
      <c r="H36">
        <v>94.33</v>
      </c>
      <c r="I36">
        <v>122.31</v>
      </c>
      <c r="J36" t="s">
        <v>139</v>
      </c>
      <c r="K36" t="s">
        <v>140</v>
      </c>
      <c r="L36" t="s">
        <v>141</v>
      </c>
      <c r="O36">
        <v>0</v>
      </c>
      <c r="P36">
        <v>0</v>
      </c>
      <c r="Q36" t="s">
        <v>142</v>
      </c>
    </row>
    <row r="37" spans="1:18" x14ac:dyDescent="0.25">
      <c r="A37" s="1">
        <v>44683</v>
      </c>
      <c r="B37" s="2">
        <v>8.0983796296296304E-2</v>
      </c>
      <c r="C37" t="s">
        <v>18</v>
      </c>
      <c r="D37" t="s">
        <v>19</v>
      </c>
      <c r="E37" t="s">
        <v>20</v>
      </c>
      <c r="F37">
        <v>69</v>
      </c>
      <c r="G37">
        <v>-3.36</v>
      </c>
      <c r="H37">
        <v>65.64</v>
      </c>
      <c r="I37">
        <v>187.95</v>
      </c>
      <c r="J37" t="s">
        <v>143</v>
      </c>
      <c r="K37" t="s">
        <v>47</v>
      </c>
      <c r="L37" t="s">
        <v>48</v>
      </c>
      <c r="O37">
        <v>0</v>
      </c>
      <c r="P37">
        <v>0</v>
      </c>
      <c r="Q37" t="s">
        <v>144</v>
      </c>
    </row>
    <row r="38" spans="1:18" x14ac:dyDescent="0.25">
      <c r="A38" s="1">
        <v>44683</v>
      </c>
      <c r="B38" s="2">
        <v>9.3344907407407404E-2</v>
      </c>
      <c r="C38" t="s">
        <v>18</v>
      </c>
      <c r="D38" t="s">
        <v>19</v>
      </c>
      <c r="E38" t="s">
        <v>20</v>
      </c>
      <c r="F38">
        <v>79</v>
      </c>
      <c r="G38">
        <v>-3.8</v>
      </c>
      <c r="H38">
        <v>75.2</v>
      </c>
      <c r="I38">
        <v>263.14999999999998</v>
      </c>
      <c r="J38" t="s">
        <v>145</v>
      </c>
      <c r="K38" t="s">
        <v>146</v>
      </c>
      <c r="L38" t="s">
        <v>147</v>
      </c>
      <c r="O38">
        <v>0</v>
      </c>
      <c r="P38">
        <v>0</v>
      </c>
      <c r="Q38" t="s">
        <v>148</v>
      </c>
    </row>
    <row r="39" spans="1:18" x14ac:dyDescent="0.25">
      <c r="A39" s="1">
        <v>44683</v>
      </c>
      <c r="B39" s="2">
        <v>0.13244212962962962</v>
      </c>
      <c r="C39" t="s">
        <v>18</v>
      </c>
      <c r="D39" t="s">
        <v>19</v>
      </c>
      <c r="E39" t="s">
        <v>20</v>
      </c>
      <c r="F39">
        <v>40</v>
      </c>
      <c r="G39">
        <v>-2.1</v>
      </c>
      <c r="H39">
        <v>37.9</v>
      </c>
      <c r="I39">
        <v>301.05</v>
      </c>
      <c r="J39" t="s">
        <v>149</v>
      </c>
      <c r="K39" t="s">
        <v>150</v>
      </c>
      <c r="L39" t="s">
        <v>151</v>
      </c>
      <c r="O39">
        <v>0</v>
      </c>
      <c r="P39">
        <v>0</v>
      </c>
      <c r="Q39" t="s">
        <v>152</v>
      </c>
    </row>
    <row r="40" spans="1:18" x14ac:dyDescent="0.25">
      <c r="A40" s="1">
        <v>44683</v>
      </c>
      <c r="B40" s="2">
        <v>0.22925925925925927</v>
      </c>
      <c r="C40" t="s">
        <v>18</v>
      </c>
      <c r="D40" t="s">
        <v>33</v>
      </c>
      <c r="E40" t="s">
        <v>20</v>
      </c>
      <c r="F40">
        <v>-27.98</v>
      </c>
      <c r="G40">
        <v>0</v>
      </c>
      <c r="H40">
        <v>-27.98</v>
      </c>
      <c r="I40">
        <v>273.07</v>
      </c>
      <c r="J40" t="s">
        <v>153</v>
      </c>
      <c r="O40">
        <v>0</v>
      </c>
      <c r="P40">
        <v>0</v>
      </c>
      <c r="R40" t="s">
        <v>154</v>
      </c>
    </row>
    <row r="41" spans="1:18" x14ac:dyDescent="0.25">
      <c r="A41" s="1">
        <v>44683</v>
      </c>
      <c r="B41" s="2">
        <v>0.45790509259259254</v>
      </c>
      <c r="C41" t="s">
        <v>18</v>
      </c>
      <c r="D41" t="s">
        <v>19</v>
      </c>
      <c r="E41" t="s">
        <v>20</v>
      </c>
      <c r="F41">
        <v>79</v>
      </c>
      <c r="G41">
        <v>-3.8</v>
      </c>
      <c r="H41">
        <v>75.2</v>
      </c>
      <c r="I41">
        <v>348.27</v>
      </c>
      <c r="J41" t="s">
        <v>155</v>
      </c>
      <c r="K41" t="s">
        <v>156</v>
      </c>
      <c r="L41" t="s">
        <v>157</v>
      </c>
      <c r="O41">
        <v>0</v>
      </c>
      <c r="P41">
        <v>0</v>
      </c>
      <c r="Q41" t="s">
        <v>158</v>
      </c>
    </row>
    <row r="42" spans="1:18" x14ac:dyDescent="0.25">
      <c r="A42" s="1">
        <v>44683</v>
      </c>
      <c r="B42" s="2">
        <v>0.77059027777777767</v>
      </c>
      <c r="C42" t="s">
        <v>18</v>
      </c>
      <c r="D42" t="s">
        <v>19</v>
      </c>
      <c r="E42" t="s">
        <v>20</v>
      </c>
      <c r="F42">
        <v>20</v>
      </c>
      <c r="G42">
        <v>-1.23</v>
      </c>
      <c r="H42">
        <v>18.77</v>
      </c>
      <c r="I42">
        <v>367.04</v>
      </c>
      <c r="J42" t="s">
        <v>159</v>
      </c>
      <c r="K42" t="s">
        <v>160</v>
      </c>
      <c r="L42" t="s">
        <v>161</v>
      </c>
      <c r="O42">
        <v>0</v>
      </c>
      <c r="P42">
        <v>0</v>
      </c>
      <c r="Q42" t="s">
        <v>162</v>
      </c>
    </row>
    <row r="43" spans="1:18" x14ac:dyDescent="0.25">
      <c r="A43" s="1">
        <v>44714</v>
      </c>
      <c r="B43" s="2">
        <v>9.1666666666666674E-2</v>
      </c>
      <c r="C43" t="s">
        <v>18</v>
      </c>
      <c r="D43" t="s">
        <v>19</v>
      </c>
      <c r="E43" t="s">
        <v>20</v>
      </c>
      <c r="F43">
        <v>40</v>
      </c>
      <c r="G43">
        <v>-2.1</v>
      </c>
      <c r="H43">
        <v>37.9</v>
      </c>
      <c r="I43">
        <v>404.94</v>
      </c>
      <c r="J43" t="s">
        <v>163</v>
      </c>
      <c r="K43" t="s">
        <v>164</v>
      </c>
      <c r="L43" t="s">
        <v>165</v>
      </c>
      <c r="O43">
        <v>0</v>
      </c>
      <c r="P43">
        <v>0</v>
      </c>
      <c r="Q43" t="s">
        <v>166</v>
      </c>
    </row>
    <row r="44" spans="1:18" x14ac:dyDescent="0.25">
      <c r="A44" s="1">
        <v>44714</v>
      </c>
      <c r="B44" s="2">
        <v>0.20436342592592593</v>
      </c>
      <c r="C44" t="s">
        <v>18</v>
      </c>
      <c r="D44" t="s">
        <v>33</v>
      </c>
      <c r="E44" t="s">
        <v>20</v>
      </c>
      <c r="F44">
        <v>-367.04</v>
      </c>
      <c r="G44">
        <v>0</v>
      </c>
      <c r="H44">
        <v>-367.04</v>
      </c>
      <c r="I44">
        <v>37.9</v>
      </c>
      <c r="J44" t="s">
        <v>167</v>
      </c>
      <c r="O44">
        <v>0</v>
      </c>
      <c r="P44">
        <v>0</v>
      </c>
      <c r="R44" t="s">
        <v>168</v>
      </c>
    </row>
    <row r="45" spans="1:18" x14ac:dyDescent="0.25">
      <c r="A45" s="1">
        <v>44714</v>
      </c>
      <c r="B45" s="2">
        <v>0.23260416666666664</v>
      </c>
      <c r="C45" t="s">
        <v>18</v>
      </c>
      <c r="D45" t="s">
        <v>19</v>
      </c>
      <c r="E45" t="s">
        <v>20</v>
      </c>
      <c r="F45">
        <v>49</v>
      </c>
      <c r="G45">
        <v>-2.4900000000000002</v>
      </c>
      <c r="H45">
        <v>46.51</v>
      </c>
      <c r="I45">
        <v>84.41</v>
      </c>
      <c r="J45" t="s">
        <v>169</v>
      </c>
      <c r="K45" t="s">
        <v>170</v>
      </c>
      <c r="L45" t="s">
        <v>171</v>
      </c>
      <c r="O45">
        <v>0</v>
      </c>
      <c r="P45">
        <v>0</v>
      </c>
      <c r="Q45" t="s">
        <v>172</v>
      </c>
    </row>
    <row r="46" spans="1:18" x14ac:dyDescent="0.25">
      <c r="A46" s="1">
        <v>44714</v>
      </c>
      <c r="B46" s="2">
        <v>0.37328703703703708</v>
      </c>
      <c r="C46" t="s">
        <v>18</v>
      </c>
      <c r="D46" t="s">
        <v>19</v>
      </c>
      <c r="E46" t="s">
        <v>20</v>
      </c>
      <c r="F46">
        <v>40</v>
      </c>
      <c r="G46">
        <v>-2.1</v>
      </c>
      <c r="H46">
        <v>37.9</v>
      </c>
      <c r="I46">
        <v>122.31</v>
      </c>
      <c r="J46" t="s">
        <v>173</v>
      </c>
      <c r="K46" t="s">
        <v>174</v>
      </c>
      <c r="L46" t="s">
        <v>175</v>
      </c>
      <c r="O46">
        <v>0</v>
      </c>
      <c r="P46">
        <v>0</v>
      </c>
      <c r="Q46" t="s">
        <v>176</v>
      </c>
    </row>
    <row r="47" spans="1:18" x14ac:dyDescent="0.25">
      <c r="A47" s="1">
        <v>44714</v>
      </c>
      <c r="B47" s="2">
        <v>0.42787037037037035</v>
      </c>
      <c r="C47" t="s">
        <v>18</v>
      </c>
      <c r="D47" t="s">
        <v>19</v>
      </c>
      <c r="E47" t="s">
        <v>20</v>
      </c>
      <c r="F47">
        <v>79</v>
      </c>
      <c r="G47">
        <v>-3.8</v>
      </c>
      <c r="H47">
        <v>75.2</v>
      </c>
      <c r="I47">
        <v>197.51</v>
      </c>
      <c r="J47" t="s">
        <v>177</v>
      </c>
      <c r="K47" t="s">
        <v>178</v>
      </c>
      <c r="L47" t="s">
        <v>179</v>
      </c>
      <c r="O47">
        <v>0</v>
      </c>
      <c r="P47">
        <v>0</v>
      </c>
      <c r="Q47" t="s">
        <v>180</v>
      </c>
    </row>
    <row r="48" spans="1:18" x14ac:dyDescent="0.25">
      <c r="A48" s="1">
        <v>44714</v>
      </c>
      <c r="B48" s="2">
        <v>0.93538194444444445</v>
      </c>
      <c r="C48" t="s">
        <v>18</v>
      </c>
      <c r="D48" t="s">
        <v>181</v>
      </c>
      <c r="E48" t="s">
        <v>20</v>
      </c>
      <c r="F48" s="4">
        <v>2625</v>
      </c>
      <c r="G48">
        <v>-114.97</v>
      </c>
      <c r="H48" s="4">
        <v>2510.0300000000002</v>
      </c>
      <c r="I48" s="4">
        <v>2707.54</v>
      </c>
      <c r="J48" t="s">
        <v>182</v>
      </c>
      <c r="K48" t="s">
        <v>183</v>
      </c>
      <c r="L48" t="s">
        <v>184</v>
      </c>
      <c r="O48">
        <v>0</v>
      </c>
      <c r="P48">
        <v>0</v>
      </c>
      <c r="Q48" t="s">
        <v>185</v>
      </c>
    </row>
    <row r="49" spans="1:18" x14ac:dyDescent="0.25">
      <c r="A49" s="1">
        <v>44714</v>
      </c>
      <c r="B49" s="2">
        <v>0.98060185185185189</v>
      </c>
      <c r="C49" t="s">
        <v>18</v>
      </c>
      <c r="D49" t="s">
        <v>19</v>
      </c>
      <c r="E49" t="s">
        <v>20</v>
      </c>
      <c r="F49">
        <v>79</v>
      </c>
      <c r="G49">
        <v>-3.8</v>
      </c>
      <c r="H49">
        <v>75.2</v>
      </c>
      <c r="I49" s="4">
        <v>2782.74</v>
      </c>
      <c r="J49" t="s">
        <v>186</v>
      </c>
      <c r="K49" t="s">
        <v>187</v>
      </c>
      <c r="L49" t="s">
        <v>188</v>
      </c>
      <c r="O49">
        <v>0</v>
      </c>
      <c r="P49">
        <v>0</v>
      </c>
      <c r="Q49" t="s">
        <v>189</v>
      </c>
    </row>
    <row r="50" spans="1:18" x14ac:dyDescent="0.25">
      <c r="A50" s="1">
        <v>44744</v>
      </c>
      <c r="B50" s="2">
        <v>8.5983796296296308E-2</v>
      </c>
      <c r="C50" t="s">
        <v>18</v>
      </c>
      <c r="D50" t="s">
        <v>19</v>
      </c>
      <c r="E50" t="s">
        <v>20</v>
      </c>
      <c r="F50">
        <v>99</v>
      </c>
      <c r="G50">
        <v>-4.67</v>
      </c>
      <c r="H50">
        <v>94.33</v>
      </c>
      <c r="I50" s="4">
        <v>2877.07</v>
      </c>
      <c r="J50" t="s">
        <v>190</v>
      </c>
      <c r="K50" t="s">
        <v>191</v>
      </c>
      <c r="L50" t="s">
        <v>192</v>
      </c>
      <c r="O50">
        <v>0</v>
      </c>
      <c r="P50">
        <v>0</v>
      </c>
      <c r="Q50" t="s">
        <v>193</v>
      </c>
    </row>
    <row r="51" spans="1:18" x14ac:dyDescent="0.25">
      <c r="A51" s="1">
        <v>44744</v>
      </c>
      <c r="B51" s="2">
        <v>0.11028935185185185</v>
      </c>
      <c r="C51" t="s">
        <v>18</v>
      </c>
      <c r="D51" t="s">
        <v>19</v>
      </c>
      <c r="E51" t="s">
        <v>20</v>
      </c>
      <c r="F51">
        <v>79</v>
      </c>
      <c r="G51">
        <v>-3.8</v>
      </c>
      <c r="H51">
        <v>75.2</v>
      </c>
      <c r="I51" s="4">
        <v>2952.27</v>
      </c>
      <c r="J51" t="s">
        <v>194</v>
      </c>
      <c r="K51" t="s">
        <v>195</v>
      </c>
      <c r="L51" t="s">
        <v>196</v>
      </c>
      <c r="O51">
        <v>0</v>
      </c>
      <c r="P51">
        <v>0</v>
      </c>
      <c r="Q51" t="s">
        <v>197</v>
      </c>
    </row>
    <row r="52" spans="1:18" x14ac:dyDescent="0.25">
      <c r="A52" s="1">
        <v>44744</v>
      </c>
      <c r="B52" s="2">
        <v>0.15283564814814815</v>
      </c>
      <c r="C52" t="s">
        <v>18</v>
      </c>
      <c r="D52" t="s">
        <v>19</v>
      </c>
      <c r="E52" t="s">
        <v>20</v>
      </c>
      <c r="F52">
        <v>119</v>
      </c>
      <c r="G52">
        <v>-5.55</v>
      </c>
      <c r="H52">
        <v>113.45</v>
      </c>
      <c r="I52" s="4">
        <v>3065.72</v>
      </c>
      <c r="J52" t="s">
        <v>198</v>
      </c>
      <c r="K52" t="s">
        <v>199</v>
      </c>
      <c r="L52" t="s">
        <v>200</v>
      </c>
      <c r="O52">
        <v>0</v>
      </c>
      <c r="P52">
        <v>0</v>
      </c>
      <c r="Q52" t="s">
        <v>201</v>
      </c>
    </row>
    <row r="53" spans="1:18" x14ac:dyDescent="0.25">
      <c r="A53" s="1">
        <v>44744</v>
      </c>
      <c r="B53" s="2">
        <v>0.20245370370370372</v>
      </c>
      <c r="C53" t="s">
        <v>18</v>
      </c>
      <c r="D53" t="s">
        <v>33</v>
      </c>
      <c r="E53" t="s">
        <v>20</v>
      </c>
      <c r="F53" s="4">
        <v>-2782.74</v>
      </c>
      <c r="G53">
        <v>0</v>
      </c>
      <c r="H53" s="4">
        <v>-2782.74</v>
      </c>
      <c r="I53">
        <v>282.98</v>
      </c>
      <c r="J53" t="s">
        <v>202</v>
      </c>
      <c r="O53">
        <v>0</v>
      </c>
      <c r="P53">
        <v>0</v>
      </c>
      <c r="R53" t="s">
        <v>203</v>
      </c>
    </row>
    <row r="54" spans="1:18" x14ac:dyDescent="0.25">
      <c r="A54" s="1">
        <v>44744</v>
      </c>
      <c r="B54" s="2">
        <v>0.25564814814814812</v>
      </c>
      <c r="C54" t="s">
        <v>18</v>
      </c>
      <c r="D54" t="s">
        <v>19</v>
      </c>
      <c r="E54" t="s">
        <v>20</v>
      </c>
      <c r="F54">
        <v>49</v>
      </c>
      <c r="G54">
        <v>-2.4900000000000002</v>
      </c>
      <c r="H54">
        <v>46.51</v>
      </c>
      <c r="I54">
        <v>329.49</v>
      </c>
      <c r="J54" t="s">
        <v>204</v>
      </c>
      <c r="K54" t="s">
        <v>205</v>
      </c>
      <c r="L54" t="s">
        <v>206</v>
      </c>
      <c r="O54">
        <v>0</v>
      </c>
      <c r="P54">
        <v>0</v>
      </c>
      <c r="Q54" t="s">
        <v>207</v>
      </c>
    </row>
    <row r="55" spans="1:18" x14ac:dyDescent="0.25">
      <c r="A55" s="1">
        <v>44744</v>
      </c>
      <c r="B55" s="2">
        <v>0.35928240740740741</v>
      </c>
      <c r="C55" t="s">
        <v>18</v>
      </c>
      <c r="D55" t="s">
        <v>19</v>
      </c>
      <c r="E55" t="s">
        <v>20</v>
      </c>
      <c r="F55">
        <v>79</v>
      </c>
      <c r="G55">
        <v>-3.8</v>
      </c>
      <c r="H55">
        <v>75.2</v>
      </c>
      <c r="I55">
        <v>404.69</v>
      </c>
      <c r="J55" t="s">
        <v>208</v>
      </c>
      <c r="K55" t="s">
        <v>209</v>
      </c>
      <c r="L55" t="s">
        <v>210</v>
      </c>
      <c r="O55">
        <v>0</v>
      </c>
      <c r="P55">
        <v>0</v>
      </c>
      <c r="Q55" t="s">
        <v>211</v>
      </c>
    </row>
    <row r="56" spans="1:18" x14ac:dyDescent="0.25">
      <c r="A56" s="1">
        <v>44744</v>
      </c>
      <c r="B56" s="2">
        <v>0.44854166666666667</v>
      </c>
      <c r="C56" t="s">
        <v>18</v>
      </c>
      <c r="D56" t="s">
        <v>19</v>
      </c>
      <c r="E56" t="s">
        <v>20</v>
      </c>
      <c r="F56">
        <v>20</v>
      </c>
      <c r="G56">
        <v>-1.23</v>
      </c>
      <c r="H56">
        <v>18.77</v>
      </c>
      <c r="I56">
        <v>423.46</v>
      </c>
      <c r="J56" t="s">
        <v>212</v>
      </c>
      <c r="K56" t="s">
        <v>213</v>
      </c>
      <c r="L56" t="s">
        <v>133</v>
      </c>
      <c r="O56">
        <v>0</v>
      </c>
      <c r="P56">
        <v>0</v>
      </c>
      <c r="Q56" t="s">
        <v>214</v>
      </c>
    </row>
    <row r="57" spans="1:18" x14ac:dyDescent="0.25">
      <c r="A57" s="1">
        <v>44744</v>
      </c>
      <c r="B57" s="2">
        <v>0.58508101851851857</v>
      </c>
      <c r="C57" t="s">
        <v>18</v>
      </c>
      <c r="D57" t="s">
        <v>181</v>
      </c>
      <c r="E57" t="s">
        <v>20</v>
      </c>
      <c r="F57">
        <v>252</v>
      </c>
      <c r="G57">
        <v>-11.35</v>
      </c>
      <c r="H57">
        <v>240.65</v>
      </c>
      <c r="I57">
        <v>664.11</v>
      </c>
      <c r="J57" t="s">
        <v>215</v>
      </c>
      <c r="K57" t="s">
        <v>216</v>
      </c>
      <c r="L57" t="s">
        <v>217</v>
      </c>
      <c r="O57">
        <v>0</v>
      </c>
      <c r="P57">
        <v>0</v>
      </c>
      <c r="Q57" t="s">
        <v>218</v>
      </c>
    </row>
    <row r="58" spans="1:18" x14ac:dyDescent="0.25">
      <c r="A58" s="1">
        <v>44744</v>
      </c>
      <c r="B58" s="2">
        <v>0.9510185185185186</v>
      </c>
      <c r="C58" t="s">
        <v>18</v>
      </c>
      <c r="D58" t="s">
        <v>19</v>
      </c>
      <c r="E58" t="s">
        <v>20</v>
      </c>
      <c r="F58">
        <v>20</v>
      </c>
      <c r="G58">
        <v>-1.23</v>
      </c>
      <c r="H58">
        <v>18.77</v>
      </c>
      <c r="I58">
        <v>682.88</v>
      </c>
      <c r="J58" t="s">
        <v>219</v>
      </c>
      <c r="K58" t="s">
        <v>220</v>
      </c>
      <c r="L58" t="s">
        <v>221</v>
      </c>
      <c r="O58">
        <v>0</v>
      </c>
      <c r="P58">
        <v>0</v>
      </c>
      <c r="Q58" t="s">
        <v>222</v>
      </c>
    </row>
    <row r="59" spans="1:18" x14ac:dyDescent="0.25">
      <c r="A59" s="1">
        <v>44744</v>
      </c>
      <c r="B59" s="2">
        <v>0.95571759259259259</v>
      </c>
      <c r="C59" t="s">
        <v>18</v>
      </c>
      <c r="D59" t="s">
        <v>19</v>
      </c>
      <c r="E59" t="s">
        <v>20</v>
      </c>
      <c r="F59">
        <v>79</v>
      </c>
      <c r="G59">
        <v>-3.8</v>
      </c>
      <c r="H59">
        <v>75.2</v>
      </c>
      <c r="I59">
        <v>758.08</v>
      </c>
      <c r="J59" t="s">
        <v>223</v>
      </c>
      <c r="K59" t="s">
        <v>224</v>
      </c>
      <c r="L59" t="s">
        <v>225</v>
      </c>
      <c r="O59">
        <v>0</v>
      </c>
      <c r="P59">
        <v>0</v>
      </c>
      <c r="Q59" t="s">
        <v>226</v>
      </c>
    </row>
    <row r="60" spans="1:18" x14ac:dyDescent="0.25">
      <c r="A60" s="1">
        <v>44775</v>
      </c>
      <c r="B60" s="2">
        <v>1.5127314814814816E-2</v>
      </c>
      <c r="C60" t="s">
        <v>18</v>
      </c>
      <c r="D60" t="s">
        <v>19</v>
      </c>
      <c r="E60" t="s">
        <v>20</v>
      </c>
      <c r="F60">
        <v>64</v>
      </c>
      <c r="G60">
        <v>-3.15</v>
      </c>
      <c r="H60">
        <v>60.85</v>
      </c>
      <c r="I60">
        <v>818.93</v>
      </c>
      <c r="J60" t="s">
        <v>227</v>
      </c>
      <c r="K60" t="s">
        <v>228</v>
      </c>
      <c r="L60" t="s">
        <v>229</v>
      </c>
      <c r="O60">
        <v>0</v>
      </c>
      <c r="P60">
        <v>0</v>
      </c>
      <c r="Q60" t="s">
        <v>230</v>
      </c>
    </row>
    <row r="61" spans="1:18" x14ac:dyDescent="0.25">
      <c r="A61" s="1">
        <v>44775</v>
      </c>
      <c r="B61" s="2">
        <v>5.8020833333333334E-2</v>
      </c>
      <c r="C61" t="s">
        <v>18</v>
      </c>
      <c r="D61" t="s">
        <v>19</v>
      </c>
      <c r="E61" t="s">
        <v>20</v>
      </c>
      <c r="F61">
        <v>20</v>
      </c>
      <c r="G61">
        <v>-1.23</v>
      </c>
      <c r="H61">
        <v>18.77</v>
      </c>
      <c r="I61">
        <v>837.7</v>
      </c>
      <c r="J61" t="s">
        <v>231</v>
      </c>
      <c r="K61" t="s">
        <v>232</v>
      </c>
      <c r="L61" t="s">
        <v>233</v>
      </c>
      <c r="O61">
        <v>0</v>
      </c>
      <c r="P61">
        <v>0</v>
      </c>
      <c r="Q61" t="s">
        <v>234</v>
      </c>
    </row>
    <row r="62" spans="1:18" x14ac:dyDescent="0.25">
      <c r="A62" s="1">
        <v>44775</v>
      </c>
      <c r="B62" s="2">
        <v>0.13563657407407406</v>
      </c>
      <c r="C62" t="s">
        <v>18</v>
      </c>
      <c r="D62" t="s">
        <v>19</v>
      </c>
      <c r="E62" t="s">
        <v>20</v>
      </c>
      <c r="F62">
        <v>79</v>
      </c>
      <c r="G62">
        <v>-3.8</v>
      </c>
      <c r="H62">
        <v>75.2</v>
      </c>
      <c r="I62">
        <v>912.9</v>
      </c>
      <c r="J62" t="s">
        <v>235</v>
      </c>
      <c r="K62" t="s">
        <v>236</v>
      </c>
      <c r="L62" t="s">
        <v>237</v>
      </c>
      <c r="O62">
        <v>0</v>
      </c>
      <c r="P62">
        <v>0</v>
      </c>
      <c r="Q62" t="s">
        <v>238</v>
      </c>
    </row>
    <row r="63" spans="1:18" x14ac:dyDescent="0.25">
      <c r="A63" s="1">
        <v>44775</v>
      </c>
      <c r="B63" s="2">
        <v>0.18921296296296297</v>
      </c>
      <c r="C63" t="s">
        <v>18</v>
      </c>
      <c r="D63" t="s">
        <v>33</v>
      </c>
      <c r="E63" t="s">
        <v>20</v>
      </c>
      <c r="F63">
        <v>-758.08</v>
      </c>
      <c r="G63">
        <v>0</v>
      </c>
      <c r="H63">
        <v>-758.08</v>
      </c>
      <c r="I63">
        <v>154.82</v>
      </c>
      <c r="J63" t="s">
        <v>239</v>
      </c>
      <c r="O63">
        <v>0</v>
      </c>
      <c r="P63">
        <v>0</v>
      </c>
      <c r="R63" t="s">
        <v>240</v>
      </c>
    </row>
    <row r="64" spans="1:18" x14ac:dyDescent="0.25">
      <c r="A64" s="1">
        <v>44775</v>
      </c>
      <c r="B64" s="2">
        <v>0.22806712962962963</v>
      </c>
      <c r="C64" t="s">
        <v>18</v>
      </c>
      <c r="D64" t="s">
        <v>19</v>
      </c>
      <c r="E64" t="s">
        <v>20</v>
      </c>
      <c r="F64">
        <v>99</v>
      </c>
      <c r="G64">
        <v>-4.67</v>
      </c>
      <c r="H64">
        <v>94.33</v>
      </c>
      <c r="I64">
        <v>249.15</v>
      </c>
      <c r="J64" t="s">
        <v>241</v>
      </c>
      <c r="K64" t="s">
        <v>242</v>
      </c>
      <c r="L64" t="s">
        <v>243</v>
      </c>
      <c r="O64">
        <v>0</v>
      </c>
      <c r="P64">
        <v>0</v>
      </c>
      <c r="Q64" t="s">
        <v>244</v>
      </c>
    </row>
    <row r="65" spans="1:18" x14ac:dyDescent="0.25">
      <c r="A65" s="1">
        <v>44775</v>
      </c>
      <c r="B65" s="2">
        <v>0.29372685185185182</v>
      </c>
      <c r="C65" t="s">
        <v>18</v>
      </c>
      <c r="D65" t="s">
        <v>19</v>
      </c>
      <c r="E65" t="s">
        <v>20</v>
      </c>
      <c r="F65">
        <v>20</v>
      </c>
      <c r="G65">
        <v>-1.23</v>
      </c>
      <c r="H65">
        <v>18.77</v>
      </c>
      <c r="I65">
        <v>267.92</v>
      </c>
      <c r="J65" t="s">
        <v>245</v>
      </c>
      <c r="K65" t="s">
        <v>246</v>
      </c>
      <c r="L65" t="s">
        <v>247</v>
      </c>
      <c r="O65">
        <v>0</v>
      </c>
      <c r="P65">
        <v>0</v>
      </c>
      <c r="Q65" t="s">
        <v>248</v>
      </c>
    </row>
    <row r="66" spans="1:18" x14ac:dyDescent="0.25">
      <c r="A66" s="1">
        <v>44775</v>
      </c>
      <c r="B66" s="2">
        <v>0.44364583333333335</v>
      </c>
      <c r="C66" t="s">
        <v>18</v>
      </c>
      <c r="D66" t="s">
        <v>60</v>
      </c>
      <c r="E66" t="s">
        <v>20</v>
      </c>
      <c r="F66">
        <v>-79</v>
      </c>
      <c r="G66">
        <v>3.45</v>
      </c>
      <c r="H66">
        <v>-75.55</v>
      </c>
      <c r="I66">
        <v>192.37</v>
      </c>
      <c r="J66" t="s">
        <v>249</v>
      </c>
      <c r="K66" t="s">
        <v>69</v>
      </c>
      <c r="L66" t="s">
        <v>70</v>
      </c>
      <c r="O66">
        <v>0</v>
      </c>
      <c r="P66">
        <v>0</v>
      </c>
      <c r="Q66" t="s">
        <v>71</v>
      </c>
      <c r="R66" t="s">
        <v>68</v>
      </c>
    </row>
    <row r="67" spans="1:18" x14ac:dyDescent="0.25">
      <c r="A67" s="1">
        <v>44775</v>
      </c>
      <c r="B67" s="2">
        <v>0.44364583333333335</v>
      </c>
      <c r="C67" t="s">
        <v>18</v>
      </c>
      <c r="D67" t="s">
        <v>119</v>
      </c>
      <c r="E67" t="s">
        <v>20</v>
      </c>
      <c r="F67">
        <v>75.2</v>
      </c>
      <c r="G67">
        <v>0</v>
      </c>
      <c r="H67">
        <v>75.2</v>
      </c>
      <c r="I67">
        <v>267.57</v>
      </c>
      <c r="J67" s="3" t="s">
        <v>118</v>
      </c>
      <c r="K67" t="s">
        <v>69</v>
      </c>
      <c r="L67" t="s">
        <v>70</v>
      </c>
      <c r="O67">
        <v>0</v>
      </c>
      <c r="P67">
        <v>0</v>
      </c>
      <c r="Q67" t="s">
        <v>71</v>
      </c>
      <c r="R67" t="s">
        <v>68</v>
      </c>
    </row>
    <row r="68" spans="1:18" x14ac:dyDescent="0.25">
      <c r="A68" s="1">
        <v>44775</v>
      </c>
      <c r="B68" s="2">
        <v>0.84318287037037043</v>
      </c>
      <c r="C68" t="s">
        <v>18</v>
      </c>
      <c r="D68" t="s">
        <v>119</v>
      </c>
      <c r="E68" t="s">
        <v>20</v>
      </c>
      <c r="F68">
        <v>283.68</v>
      </c>
      <c r="G68">
        <v>0</v>
      </c>
      <c r="H68">
        <v>283.68</v>
      </c>
      <c r="I68">
        <v>551.25</v>
      </c>
      <c r="J68" t="s">
        <v>250</v>
      </c>
      <c r="K68" t="s">
        <v>251</v>
      </c>
      <c r="L68" t="s">
        <v>252</v>
      </c>
      <c r="O68">
        <v>0</v>
      </c>
      <c r="P68">
        <v>0</v>
      </c>
      <c r="Q68" t="s">
        <v>253</v>
      </c>
      <c r="R68" t="s">
        <v>254</v>
      </c>
    </row>
    <row r="69" spans="1:18" x14ac:dyDescent="0.25">
      <c r="A69" s="1">
        <v>44775</v>
      </c>
      <c r="B69" s="2">
        <v>0.948125</v>
      </c>
      <c r="C69" t="s">
        <v>18</v>
      </c>
      <c r="D69" t="s">
        <v>19</v>
      </c>
      <c r="E69" t="s">
        <v>20</v>
      </c>
      <c r="F69">
        <v>79</v>
      </c>
      <c r="G69">
        <v>-3.8</v>
      </c>
      <c r="H69">
        <v>75.2</v>
      </c>
      <c r="I69">
        <v>626.45000000000005</v>
      </c>
      <c r="J69" t="s">
        <v>255</v>
      </c>
      <c r="K69" t="s">
        <v>256</v>
      </c>
      <c r="L69" t="s">
        <v>257</v>
      </c>
      <c r="O69">
        <v>0</v>
      </c>
      <c r="P69">
        <v>0</v>
      </c>
      <c r="Q69" t="s">
        <v>258</v>
      </c>
    </row>
    <row r="70" spans="1:18" x14ac:dyDescent="0.25">
      <c r="A70" s="1">
        <v>44775</v>
      </c>
      <c r="B70" s="2">
        <v>0.97840277777777773</v>
      </c>
      <c r="C70" t="s">
        <v>18</v>
      </c>
      <c r="D70" t="s">
        <v>19</v>
      </c>
      <c r="E70" t="s">
        <v>20</v>
      </c>
      <c r="F70">
        <v>40</v>
      </c>
      <c r="G70">
        <v>-2.1</v>
      </c>
      <c r="H70">
        <v>37.9</v>
      </c>
      <c r="I70">
        <v>664.35</v>
      </c>
      <c r="J70" t="s">
        <v>259</v>
      </c>
      <c r="K70" t="s">
        <v>260</v>
      </c>
      <c r="L70" t="s">
        <v>261</v>
      </c>
      <c r="O70">
        <v>0</v>
      </c>
      <c r="P70">
        <v>0</v>
      </c>
      <c r="Q70" t="s">
        <v>262</v>
      </c>
    </row>
    <row r="71" spans="1:18" x14ac:dyDescent="0.25">
      <c r="A71" s="1">
        <v>44806</v>
      </c>
      <c r="B71" s="2">
        <v>3.6168981481481483E-2</v>
      </c>
      <c r="C71" t="s">
        <v>18</v>
      </c>
      <c r="D71" t="s">
        <v>19</v>
      </c>
      <c r="E71" t="s">
        <v>20</v>
      </c>
      <c r="F71">
        <v>40</v>
      </c>
      <c r="G71">
        <v>-2.1</v>
      </c>
      <c r="H71">
        <v>37.9</v>
      </c>
      <c r="I71">
        <v>702.25</v>
      </c>
      <c r="J71" t="s">
        <v>263</v>
      </c>
      <c r="K71" t="s">
        <v>260</v>
      </c>
      <c r="L71" t="s">
        <v>261</v>
      </c>
      <c r="O71">
        <v>0</v>
      </c>
      <c r="P71">
        <v>0</v>
      </c>
      <c r="Q71" t="s">
        <v>264</v>
      </c>
    </row>
    <row r="72" spans="1:18" x14ac:dyDescent="0.25">
      <c r="A72" s="1">
        <v>44806</v>
      </c>
      <c r="B72" s="2">
        <v>0.10461805555555555</v>
      </c>
      <c r="C72" t="s">
        <v>18</v>
      </c>
      <c r="D72" t="s">
        <v>19</v>
      </c>
      <c r="E72" t="s">
        <v>20</v>
      </c>
      <c r="F72">
        <v>99</v>
      </c>
      <c r="G72">
        <v>-4.67</v>
      </c>
      <c r="H72">
        <v>94.33</v>
      </c>
      <c r="I72">
        <v>796.58</v>
      </c>
      <c r="J72" t="s">
        <v>265</v>
      </c>
      <c r="K72" t="s">
        <v>266</v>
      </c>
      <c r="L72" t="s">
        <v>267</v>
      </c>
      <c r="O72">
        <v>0</v>
      </c>
      <c r="P72">
        <v>0</v>
      </c>
      <c r="Q72" t="s">
        <v>268</v>
      </c>
    </row>
    <row r="73" spans="1:18" x14ac:dyDescent="0.25">
      <c r="A73" s="1">
        <v>44806</v>
      </c>
      <c r="B73" s="2">
        <v>0.14347222222222222</v>
      </c>
      <c r="C73" t="s">
        <v>18</v>
      </c>
      <c r="D73" t="s">
        <v>19</v>
      </c>
      <c r="E73" t="s">
        <v>20</v>
      </c>
      <c r="F73">
        <v>89</v>
      </c>
      <c r="G73">
        <v>-4.24</v>
      </c>
      <c r="H73">
        <v>84.76</v>
      </c>
      <c r="I73">
        <v>881.34</v>
      </c>
      <c r="J73" t="s">
        <v>269</v>
      </c>
      <c r="K73" t="s">
        <v>270</v>
      </c>
      <c r="L73" t="s">
        <v>271</v>
      </c>
      <c r="O73">
        <v>0</v>
      </c>
      <c r="P73">
        <v>0</v>
      </c>
      <c r="Q73" t="s">
        <v>272</v>
      </c>
    </row>
    <row r="74" spans="1:18" x14ac:dyDescent="0.25">
      <c r="A74" s="1">
        <v>44806</v>
      </c>
      <c r="B74" s="2">
        <v>0.16773148148148151</v>
      </c>
      <c r="C74" t="s">
        <v>18</v>
      </c>
      <c r="D74" t="s">
        <v>33</v>
      </c>
      <c r="E74" t="s">
        <v>20</v>
      </c>
      <c r="F74">
        <v>-664.35</v>
      </c>
      <c r="G74">
        <v>0</v>
      </c>
      <c r="H74">
        <v>-664.35</v>
      </c>
      <c r="I74">
        <v>216.99</v>
      </c>
      <c r="J74" t="s">
        <v>273</v>
      </c>
      <c r="O74">
        <v>0</v>
      </c>
      <c r="P74">
        <v>0</v>
      </c>
      <c r="R74" t="s">
        <v>274</v>
      </c>
    </row>
    <row r="75" spans="1:18" x14ac:dyDescent="0.25">
      <c r="A75" s="1">
        <v>44806</v>
      </c>
      <c r="B75" s="2">
        <v>0.94736111111111121</v>
      </c>
      <c r="C75" t="s">
        <v>18</v>
      </c>
      <c r="D75" t="s">
        <v>19</v>
      </c>
      <c r="E75" t="s">
        <v>20</v>
      </c>
      <c r="F75">
        <v>80</v>
      </c>
      <c r="G75">
        <v>-3.85</v>
      </c>
      <c r="H75">
        <v>76.150000000000006</v>
      </c>
      <c r="I75">
        <v>293.14</v>
      </c>
      <c r="J75" t="s">
        <v>275</v>
      </c>
      <c r="K75" t="s">
        <v>276</v>
      </c>
      <c r="L75" t="s">
        <v>277</v>
      </c>
      <c r="O75">
        <v>0</v>
      </c>
      <c r="P75">
        <v>0</v>
      </c>
      <c r="Q75" t="s">
        <v>278</v>
      </c>
    </row>
    <row r="76" spans="1:18" x14ac:dyDescent="0.25">
      <c r="A76" s="1">
        <v>44806</v>
      </c>
      <c r="B76" s="2">
        <v>0.99803240740740751</v>
      </c>
      <c r="C76" t="s">
        <v>18</v>
      </c>
      <c r="D76" t="s">
        <v>19</v>
      </c>
      <c r="E76" t="s">
        <v>20</v>
      </c>
      <c r="F76">
        <v>49</v>
      </c>
      <c r="G76">
        <v>-2.4900000000000002</v>
      </c>
      <c r="H76">
        <v>46.51</v>
      </c>
      <c r="I76">
        <v>339.65</v>
      </c>
      <c r="J76" t="s">
        <v>279</v>
      </c>
      <c r="K76" t="s">
        <v>280</v>
      </c>
      <c r="L76" t="s">
        <v>281</v>
      </c>
      <c r="O76">
        <v>0</v>
      </c>
      <c r="P76">
        <v>0</v>
      </c>
      <c r="Q76" t="s">
        <v>282</v>
      </c>
    </row>
    <row r="77" spans="1:18" x14ac:dyDescent="0.25">
      <c r="A77" s="1">
        <v>44836</v>
      </c>
      <c r="B77" s="2">
        <v>1.861111111111111E-2</v>
      </c>
      <c r="C77" t="s">
        <v>18</v>
      </c>
      <c r="D77" t="s">
        <v>19</v>
      </c>
      <c r="E77" t="s">
        <v>20</v>
      </c>
      <c r="F77">
        <v>48</v>
      </c>
      <c r="G77">
        <v>-2.4500000000000002</v>
      </c>
      <c r="H77">
        <v>45.55</v>
      </c>
      <c r="I77">
        <v>385.2</v>
      </c>
      <c r="J77" t="s">
        <v>283</v>
      </c>
      <c r="K77" t="s">
        <v>284</v>
      </c>
      <c r="L77" t="s">
        <v>285</v>
      </c>
      <c r="O77">
        <v>0</v>
      </c>
      <c r="P77">
        <v>0</v>
      </c>
      <c r="Q77" t="s">
        <v>286</v>
      </c>
    </row>
    <row r="78" spans="1:18" x14ac:dyDescent="0.25">
      <c r="A78" s="1">
        <v>44836</v>
      </c>
      <c r="B78" s="2">
        <v>0.1494675925925926</v>
      </c>
      <c r="C78" t="s">
        <v>18</v>
      </c>
      <c r="D78" t="s">
        <v>19</v>
      </c>
      <c r="E78" t="s">
        <v>20</v>
      </c>
      <c r="F78">
        <v>99</v>
      </c>
      <c r="G78">
        <v>-4.67</v>
      </c>
      <c r="H78">
        <v>94.33</v>
      </c>
      <c r="I78">
        <v>479.53</v>
      </c>
      <c r="J78" t="s">
        <v>287</v>
      </c>
      <c r="K78" t="s">
        <v>288</v>
      </c>
      <c r="L78" t="s">
        <v>289</v>
      </c>
      <c r="O78">
        <v>0</v>
      </c>
      <c r="P78">
        <v>0</v>
      </c>
      <c r="Q78" t="s">
        <v>290</v>
      </c>
    </row>
    <row r="79" spans="1:18" x14ac:dyDescent="0.25">
      <c r="A79" s="1">
        <v>44836</v>
      </c>
      <c r="B79" s="2">
        <v>0.17281250000000001</v>
      </c>
      <c r="C79" t="s">
        <v>18</v>
      </c>
      <c r="D79" t="s">
        <v>33</v>
      </c>
      <c r="E79" t="s">
        <v>20</v>
      </c>
      <c r="F79">
        <v>-339.65</v>
      </c>
      <c r="G79">
        <v>0</v>
      </c>
      <c r="H79">
        <v>-339.65</v>
      </c>
      <c r="I79">
        <v>139.88</v>
      </c>
      <c r="J79" t="s">
        <v>291</v>
      </c>
      <c r="O79">
        <v>0</v>
      </c>
      <c r="P79">
        <v>0</v>
      </c>
      <c r="R79" t="s">
        <v>292</v>
      </c>
    </row>
    <row r="80" spans="1:18" x14ac:dyDescent="0.25">
      <c r="A80" s="1">
        <v>44836</v>
      </c>
      <c r="B80" s="2">
        <v>0.38549768518518518</v>
      </c>
      <c r="C80" t="s">
        <v>18</v>
      </c>
      <c r="D80" t="s">
        <v>19</v>
      </c>
      <c r="E80" t="s">
        <v>20</v>
      </c>
      <c r="F80">
        <v>20</v>
      </c>
      <c r="G80">
        <v>-1.23</v>
      </c>
      <c r="H80">
        <v>18.77</v>
      </c>
      <c r="I80">
        <v>158.65</v>
      </c>
      <c r="J80" t="s">
        <v>293</v>
      </c>
      <c r="K80" t="s">
        <v>294</v>
      </c>
      <c r="L80" t="s">
        <v>295</v>
      </c>
      <c r="O80">
        <v>0</v>
      </c>
      <c r="P80">
        <v>0</v>
      </c>
      <c r="Q80" t="s">
        <v>296</v>
      </c>
    </row>
    <row r="81" spans="1:18" x14ac:dyDescent="0.25">
      <c r="A81" s="1">
        <v>44836</v>
      </c>
      <c r="B81" s="2">
        <v>0.40067129629629633</v>
      </c>
      <c r="C81" t="s">
        <v>18</v>
      </c>
      <c r="D81" t="s">
        <v>19</v>
      </c>
      <c r="E81" t="s">
        <v>20</v>
      </c>
      <c r="F81">
        <v>111</v>
      </c>
      <c r="G81">
        <v>-5.2</v>
      </c>
      <c r="H81">
        <v>105.8</v>
      </c>
      <c r="I81">
        <v>264.45</v>
      </c>
      <c r="J81" t="s">
        <v>297</v>
      </c>
      <c r="K81" t="s">
        <v>298</v>
      </c>
      <c r="L81" t="s">
        <v>299</v>
      </c>
      <c r="O81">
        <v>0</v>
      </c>
      <c r="P81">
        <v>0</v>
      </c>
      <c r="Q81" t="s">
        <v>300</v>
      </c>
    </row>
    <row r="82" spans="1:18" x14ac:dyDescent="0.25">
      <c r="A82" s="1">
        <v>44836</v>
      </c>
      <c r="B82" s="2">
        <v>0.54812499999999997</v>
      </c>
      <c r="C82" t="s">
        <v>18</v>
      </c>
      <c r="D82" t="s">
        <v>19</v>
      </c>
      <c r="E82" t="s">
        <v>20</v>
      </c>
      <c r="F82">
        <v>79</v>
      </c>
      <c r="G82">
        <v>-3.8</v>
      </c>
      <c r="H82">
        <v>75.2</v>
      </c>
      <c r="I82">
        <v>339.65</v>
      </c>
      <c r="J82" t="s">
        <v>301</v>
      </c>
      <c r="K82" t="s">
        <v>102</v>
      </c>
      <c r="L82" t="s">
        <v>103</v>
      </c>
      <c r="O82">
        <v>0</v>
      </c>
      <c r="P82">
        <v>0</v>
      </c>
      <c r="Q82" t="s">
        <v>302</v>
      </c>
    </row>
    <row r="83" spans="1:18" x14ac:dyDescent="0.25">
      <c r="A83" s="1">
        <v>44867</v>
      </c>
      <c r="B83" s="2">
        <v>7.0949074074074074E-3</v>
      </c>
      <c r="C83" t="s">
        <v>18</v>
      </c>
      <c r="D83" t="s">
        <v>19</v>
      </c>
      <c r="E83" t="s">
        <v>20</v>
      </c>
      <c r="F83">
        <v>40</v>
      </c>
      <c r="G83">
        <v>-2.1</v>
      </c>
      <c r="H83">
        <v>37.9</v>
      </c>
      <c r="I83">
        <v>377.55</v>
      </c>
      <c r="J83" t="s">
        <v>303</v>
      </c>
      <c r="K83" t="s">
        <v>304</v>
      </c>
      <c r="L83" t="s">
        <v>305</v>
      </c>
      <c r="O83">
        <v>0</v>
      </c>
      <c r="P83">
        <v>0</v>
      </c>
      <c r="Q83" t="s">
        <v>306</v>
      </c>
    </row>
    <row r="84" spans="1:18" x14ac:dyDescent="0.25">
      <c r="A84" s="1">
        <v>44867</v>
      </c>
      <c r="B84" s="2">
        <v>0.21604166666666666</v>
      </c>
      <c r="C84" t="s">
        <v>18</v>
      </c>
      <c r="D84" t="s">
        <v>33</v>
      </c>
      <c r="E84" t="s">
        <v>20</v>
      </c>
      <c r="F84">
        <v>-339.65</v>
      </c>
      <c r="G84">
        <v>0</v>
      </c>
      <c r="H84">
        <v>-339.65</v>
      </c>
      <c r="I84">
        <v>37.9</v>
      </c>
      <c r="J84" t="s">
        <v>307</v>
      </c>
      <c r="O84">
        <v>0</v>
      </c>
      <c r="P84">
        <v>0</v>
      </c>
      <c r="R84" t="s">
        <v>308</v>
      </c>
    </row>
    <row r="85" spans="1:18" x14ac:dyDescent="0.25">
      <c r="A85" s="1">
        <v>44867</v>
      </c>
      <c r="B85" s="2">
        <v>0.28520833333333334</v>
      </c>
      <c r="C85" t="s">
        <v>18</v>
      </c>
      <c r="D85" t="s">
        <v>19</v>
      </c>
      <c r="E85" t="s">
        <v>20</v>
      </c>
      <c r="F85">
        <v>20</v>
      </c>
      <c r="G85">
        <v>-1.23</v>
      </c>
      <c r="H85">
        <v>18.77</v>
      </c>
      <c r="I85">
        <v>56.67</v>
      </c>
      <c r="J85" t="s">
        <v>309</v>
      </c>
      <c r="K85" t="s">
        <v>310</v>
      </c>
      <c r="L85" t="s">
        <v>311</v>
      </c>
      <c r="O85">
        <v>0</v>
      </c>
      <c r="P85">
        <v>0</v>
      </c>
      <c r="Q85" t="s">
        <v>312</v>
      </c>
    </row>
    <row r="86" spans="1:18" x14ac:dyDescent="0.25">
      <c r="A86" s="1">
        <v>44867</v>
      </c>
      <c r="B86" s="2">
        <v>0.3729513888888889</v>
      </c>
      <c r="C86" t="s">
        <v>18</v>
      </c>
      <c r="D86" t="s">
        <v>19</v>
      </c>
      <c r="E86" t="s">
        <v>20</v>
      </c>
      <c r="F86">
        <v>111</v>
      </c>
      <c r="G86">
        <v>-5.2</v>
      </c>
      <c r="H86">
        <v>105.8</v>
      </c>
      <c r="I86">
        <v>162.47</v>
      </c>
      <c r="J86" t="s">
        <v>313</v>
      </c>
      <c r="K86" t="s">
        <v>314</v>
      </c>
      <c r="L86" t="s">
        <v>315</v>
      </c>
      <c r="O86">
        <v>0</v>
      </c>
      <c r="P86">
        <v>0</v>
      </c>
      <c r="Q86" t="s">
        <v>316</v>
      </c>
    </row>
    <row r="87" spans="1:18" x14ac:dyDescent="0.25">
      <c r="A87" s="1">
        <v>44867</v>
      </c>
      <c r="B87" s="2">
        <v>0.59805555555555556</v>
      </c>
      <c r="C87" t="s">
        <v>18</v>
      </c>
      <c r="D87" t="s">
        <v>19</v>
      </c>
      <c r="E87" t="s">
        <v>20</v>
      </c>
      <c r="F87">
        <v>49</v>
      </c>
      <c r="G87">
        <v>-2.4900000000000002</v>
      </c>
      <c r="H87">
        <v>46.51</v>
      </c>
      <c r="I87">
        <v>208.98</v>
      </c>
      <c r="J87" t="s">
        <v>317</v>
      </c>
      <c r="K87" t="s">
        <v>284</v>
      </c>
      <c r="L87" t="s">
        <v>285</v>
      </c>
      <c r="O87">
        <v>0</v>
      </c>
      <c r="P87">
        <v>0</v>
      </c>
      <c r="Q87" t="s">
        <v>318</v>
      </c>
    </row>
    <row r="88" spans="1:18" x14ac:dyDescent="0.25">
      <c r="A88" s="1">
        <v>44867</v>
      </c>
      <c r="B88" s="2">
        <v>0.8715046296296296</v>
      </c>
      <c r="C88" t="s">
        <v>18</v>
      </c>
      <c r="D88" t="s">
        <v>19</v>
      </c>
      <c r="E88" t="s">
        <v>20</v>
      </c>
      <c r="F88">
        <v>79</v>
      </c>
      <c r="G88">
        <v>-3.8</v>
      </c>
      <c r="H88">
        <v>75.2</v>
      </c>
      <c r="I88">
        <v>284.18</v>
      </c>
      <c r="J88" t="s">
        <v>319</v>
      </c>
      <c r="K88" t="s">
        <v>320</v>
      </c>
      <c r="L88" t="s">
        <v>321</v>
      </c>
      <c r="O88">
        <v>0</v>
      </c>
      <c r="P88">
        <v>0</v>
      </c>
      <c r="Q88" t="s">
        <v>322</v>
      </c>
    </row>
    <row r="89" spans="1:18" x14ac:dyDescent="0.25">
      <c r="A89" s="1">
        <v>44867</v>
      </c>
      <c r="B89" s="2">
        <v>0.95228009259259261</v>
      </c>
      <c r="C89" t="s">
        <v>18</v>
      </c>
      <c r="D89" t="s">
        <v>19</v>
      </c>
      <c r="E89" t="s">
        <v>20</v>
      </c>
      <c r="F89">
        <v>99</v>
      </c>
      <c r="G89">
        <v>-4.67</v>
      </c>
      <c r="H89">
        <v>94.33</v>
      </c>
      <c r="I89">
        <v>378.51</v>
      </c>
      <c r="J89" t="s">
        <v>323</v>
      </c>
      <c r="K89" t="s">
        <v>324</v>
      </c>
      <c r="L89" t="s">
        <v>325</v>
      </c>
      <c r="O89">
        <v>0</v>
      </c>
      <c r="P89">
        <v>0</v>
      </c>
      <c r="Q89" t="s">
        <v>326</v>
      </c>
    </row>
    <row r="90" spans="1:18" x14ac:dyDescent="0.25">
      <c r="A90" s="1">
        <v>44897</v>
      </c>
      <c r="B90" s="2">
        <v>2.6041666666666665E-3</v>
      </c>
      <c r="C90" t="s">
        <v>18</v>
      </c>
      <c r="D90" t="s">
        <v>19</v>
      </c>
      <c r="E90" t="s">
        <v>20</v>
      </c>
      <c r="F90">
        <v>40</v>
      </c>
      <c r="G90">
        <v>-2.1</v>
      </c>
      <c r="H90">
        <v>37.9</v>
      </c>
      <c r="I90">
        <v>416.41</v>
      </c>
      <c r="J90" t="s">
        <v>327</v>
      </c>
      <c r="K90" t="s">
        <v>328</v>
      </c>
      <c r="L90" t="s">
        <v>329</v>
      </c>
      <c r="O90">
        <v>0</v>
      </c>
      <c r="P90">
        <v>0</v>
      </c>
      <c r="Q90" t="s">
        <v>330</v>
      </c>
    </row>
    <row r="91" spans="1:18" x14ac:dyDescent="0.25">
      <c r="A91" s="1">
        <v>44897</v>
      </c>
      <c r="B91" s="2">
        <v>2.630787037037037E-2</v>
      </c>
      <c r="C91" t="s">
        <v>18</v>
      </c>
      <c r="D91" t="s">
        <v>19</v>
      </c>
      <c r="E91" t="s">
        <v>20</v>
      </c>
      <c r="F91">
        <v>129</v>
      </c>
      <c r="G91">
        <v>-5.98</v>
      </c>
      <c r="H91">
        <v>123.02</v>
      </c>
      <c r="I91">
        <v>539.42999999999995</v>
      </c>
      <c r="J91" t="s">
        <v>331</v>
      </c>
      <c r="K91" t="s">
        <v>332</v>
      </c>
      <c r="L91" t="s">
        <v>333</v>
      </c>
      <c r="O91">
        <v>0</v>
      </c>
      <c r="P91">
        <v>0</v>
      </c>
      <c r="Q91" t="s">
        <v>334</v>
      </c>
    </row>
    <row r="92" spans="1:18" x14ac:dyDescent="0.25">
      <c r="A92" s="1">
        <v>44897</v>
      </c>
      <c r="B92" s="2">
        <v>0.11144675925925925</v>
      </c>
      <c r="C92" t="s">
        <v>18</v>
      </c>
      <c r="D92" t="s">
        <v>19</v>
      </c>
      <c r="E92" t="s">
        <v>20</v>
      </c>
      <c r="F92">
        <v>79</v>
      </c>
      <c r="G92">
        <v>-3.8</v>
      </c>
      <c r="H92">
        <v>75.2</v>
      </c>
      <c r="I92">
        <v>614.63</v>
      </c>
      <c r="J92" s="3" t="s">
        <v>335</v>
      </c>
      <c r="K92" t="s">
        <v>336</v>
      </c>
      <c r="L92" t="s">
        <v>337</v>
      </c>
      <c r="O92">
        <v>0</v>
      </c>
      <c r="P92">
        <v>0</v>
      </c>
      <c r="Q92" t="s">
        <v>338</v>
      </c>
    </row>
    <row r="93" spans="1:18" x14ac:dyDescent="0.25">
      <c r="A93" s="1">
        <v>44897</v>
      </c>
      <c r="B93" s="2">
        <v>0.20597222222222222</v>
      </c>
      <c r="C93" t="s">
        <v>18</v>
      </c>
      <c r="D93" t="s">
        <v>33</v>
      </c>
      <c r="E93" t="s">
        <v>20</v>
      </c>
      <c r="F93">
        <v>-378.51</v>
      </c>
      <c r="G93">
        <v>0</v>
      </c>
      <c r="H93">
        <v>-378.51</v>
      </c>
      <c r="I93">
        <v>236.12</v>
      </c>
      <c r="J93" t="s">
        <v>339</v>
      </c>
      <c r="O93">
        <v>0</v>
      </c>
      <c r="P93">
        <v>0</v>
      </c>
      <c r="R93" t="s">
        <v>340</v>
      </c>
    </row>
    <row r="94" spans="1:18" x14ac:dyDescent="0.25">
      <c r="A94" s="1">
        <v>44897</v>
      </c>
      <c r="B94" s="2">
        <v>0.43118055555555551</v>
      </c>
      <c r="C94" t="s">
        <v>18</v>
      </c>
      <c r="D94" t="s">
        <v>19</v>
      </c>
      <c r="E94" t="s">
        <v>20</v>
      </c>
      <c r="F94">
        <v>49</v>
      </c>
      <c r="G94">
        <v>-2.4900000000000002</v>
      </c>
      <c r="H94">
        <v>46.51</v>
      </c>
      <c r="I94">
        <v>282.63</v>
      </c>
      <c r="J94" t="s">
        <v>341</v>
      </c>
      <c r="K94" t="s">
        <v>342</v>
      </c>
      <c r="L94" t="s">
        <v>343</v>
      </c>
      <c r="O94">
        <v>0</v>
      </c>
      <c r="P94">
        <v>0</v>
      </c>
      <c r="Q94" t="s">
        <v>344</v>
      </c>
    </row>
    <row r="95" spans="1:18" x14ac:dyDescent="0.25">
      <c r="A95" s="1">
        <v>44897</v>
      </c>
      <c r="B95" s="2">
        <v>0.57512731481481483</v>
      </c>
      <c r="C95" t="s">
        <v>18</v>
      </c>
      <c r="D95" t="s">
        <v>19</v>
      </c>
      <c r="E95" t="s">
        <v>20</v>
      </c>
      <c r="F95">
        <v>40</v>
      </c>
      <c r="G95">
        <v>-2.1</v>
      </c>
      <c r="H95">
        <v>37.9</v>
      </c>
      <c r="I95">
        <v>320.52999999999997</v>
      </c>
      <c r="J95" t="s">
        <v>345</v>
      </c>
      <c r="K95" t="s">
        <v>346</v>
      </c>
      <c r="L95" t="s">
        <v>347</v>
      </c>
      <c r="O95">
        <v>0</v>
      </c>
      <c r="P95">
        <v>0</v>
      </c>
      <c r="Q95" t="s">
        <v>348</v>
      </c>
    </row>
    <row r="96" spans="1:18" x14ac:dyDescent="0.25">
      <c r="A96" t="s">
        <v>349</v>
      </c>
      <c r="B96" s="2">
        <v>1.8865740740740742E-3</v>
      </c>
      <c r="C96" t="s">
        <v>18</v>
      </c>
      <c r="D96" t="s">
        <v>19</v>
      </c>
      <c r="E96" t="s">
        <v>20</v>
      </c>
      <c r="F96">
        <v>79</v>
      </c>
      <c r="G96">
        <v>-3.8</v>
      </c>
      <c r="H96">
        <v>75.2</v>
      </c>
      <c r="I96">
        <v>395.73</v>
      </c>
      <c r="J96" t="s">
        <v>350</v>
      </c>
      <c r="K96" t="s">
        <v>351</v>
      </c>
      <c r="L96" t="s">
        <v>352</v>
      </c>
      <c r="O96">
        <v>0</v>
      </c>
      <c r="P96">
        <v>0</v>
      </c>
      <c r="Q96" t="s">
        <v>353</v>
      </c>
    </row>
    <row r="97" spans="1:18" x14ac:dyDescent="0.25">
      <c r="A97" t="s">
        <v>349</v>
      </c>
      <c r="B97" s="2">
        <v>3.0555555555555557E-3</v>
      </c>
      <c r="C97" t="s">
        <v>18</v>
      </c>
      <c r="D97" t="s">
        <v>19</v>
      </c>
      <c r="E97" t="s">
        <v>20</v>
      </c>
      <c r="F97">
        <v>99</v>
      </c>
      <c r="G97">
        <v>-4.67</v>
      </c>
      <c r="H97">
        <v>94.33</v>
      </c>
      <c r="I97">
        <v>490.06</v>
      </c>
      <c r="J97" t="s">
        <v>354</v>
      </c>
      <c r="K97" t="s">
        <v>355</v>
      </c>
      <c r="L97" t="s">
        <v>356</v>
      </c>
      <c r="O97">
        <v>0</v>
      </c>
      <c r="P97">
        <v>0</v>
      </c>
      <c r="Q97" t="s">
        <v>357</v>
      </c>
    </row>
    <row r="98" spans="1:18" x14ac:dyDescent="0.25">
      <c r="A98" t="s">
        <v>349</v>
      </c>
      <c r="B98" s="2">
        <v>0.14195601851851852</v>
      </c>
      <c r="C98" t="s">
        <v>18</v>
      </c>
      <c r="D98" t="s">
        <v>19</v>
      </c>
      <c r="E98" t="s">
        <v>20</v>
      </c>
      <c r="F98">
        <v>49</v>
      </c>
      <c r="G98">
        <v>-2.4900000000000002</v>
      </c>
      <c r="H98">
        <v>46.51</v>
      </c>
      <c r="I98">
        <v>536.57000000000005</v>
      </c>
      <c r="J98" t="s">
        <v>358</v>
      </c>
      <c r="K98" t="s">
        <v>359</v>
      </c>
      <c r="L98" t="s">
        <v>360</v>
      </c>
      <c r="O98">
        <v>0</v>
      </c>
      <c r="P98">
        <v>0</v>
      </c>
      <c r="Q98" t="s">
        <v>361</v>
      </c>
    </row>
    <row r="99" spans="1:18" x14ac:dyDescent="0.25">
      <c r="A99" t="s">
        <v>349</v>
      </c>
      <c r="B99" s="2">
        <v>0.15937500000000002</v>
      </c>
      <c r="C99" t="s">
        <v>18</v>
      </c>
      <c r="D99" t="s">
        <v>19</v>
      </c>
      <c r="E99" t="s">
        <v>20</v>
      </c>
      <c r="F99">
        <v>20</v>
      </c>
      <c r="G99">
        <v>-1.23</v>
      </c>
      <c r="H99">
        <v>18.77</v>
      </c>
      <c r="I99">
        <v>555.34</v>
      </c>
      <c r="J99" t="s">
        <v>362</v>
      </c>
      <c r="K99" t="s">
        <v>363</v>
      </c>
      <c r="L99" t="s">
        <v>364</v>
      </c>
      <c r="O99">
        <v>0</v>
      </c>
      <c r="P99">
        <v>0</v>
      </c>
      <c r="Q99" t="s">
        <v>365</v>
      </c>
    </row>
    <row r="100" spans="1:18" x14ac:dyDescent="0.25">
      <c r="A100" t="s">
        <v>349</v>
      </c>
      <c r="B100" s="2">
        <v>0.17409722222222224</v>
      </c>
      <c r="C100" t="s">
        <v>18</v>
      </c>
      <c r="D100" t="s">
        <v>19</v>
      </c>
      <c r="E100" t="s">
        <v>20</v>
      </c>
      <c r="F100">
        <v>10</v>
      </c>
      <c r="G100">
        <v>-0.79</v>
      </c>
      <c r="H100">
        <v>9.2100000000000009</v>
      </c>
      <c r="I100">
        <v>564.54999999999995</v>
      </c>
      <c r="J100" t="s">
        <v>366</v>
      </c>
      <c r="K100" t="s">
        <v>367</v>
      </c>
      <c r="L100" t="s">
        <v>368</v>
      </c>
      <c r="O100">
        <v>0</v>
      </c>
      <c r="P100">
        <v>0</v>
      </c>
      <c r="Q100" t="s">
        <v>369</v>
      </c>
    </row>
    <row r="101" spans="1:18" x14ac:dyDescent="0.25">
      <c r="A101" t="s">
        <v>349</v>
      </c>
      <c r="B101" s="2">
        <v>0.20746527777777779</v>
      </c>
      <c r="C101" t="s">
        <v>18</v>
      </c>
      <c r="D101" t="s">
        <v>33</v>
      </c>
      <c r="E101" t="s">
        <v>20</v>
      </c>
      <c r="F101">
        <v>-320.52999999999997</v>
      </c>
      <c r="G101">
        <v>0</v>
      </c>
      <c r="H101">
        <v>-320.52999999999997</v>
      </c>
      <c r="I101">
        <v>244.02</v>
      </c>
      <c r="J101" t="s">
        <v>370</v>
      </c>
      <c r="O101">
        <v>0</v>
      </c>
      <c r="P101">
        <v>0</v>
      </c>
      <c r="R101" t="s">
        <v>371</v>
      </c>
    </row>
    <row r="102" spans="1:18" x14ac:dyDescent="0.25">
      <c r="A102" t="s">
        <v>349</v>
      </c>
      <c r="B102" s="2">
        <v>0.35668981481481482</v>
      </c>
      <c r="C102" t="s">
        <v>18</v>
      </c>
      <c r="D102" t="s">
        <v>19</v>
      </c>
      <c r="E102" t="s">
        <v>20</v>
      </c>
      <c r="F102">
        <v>40</v>
      </c>
      <c r="G102">
        <v>-2.1</v>
      </c>
      <c r="H102">
        <v>37.9</v>
      </c>
      <c r="I102">
        <v>281.92</v>
      </c>
      <c r="J102" t="s">
        <v>372</v>
      </c>
      <c r="K102" t="s">
        <v>373</v>
      </c>
      <c r="L102" t="s">
        <v>374</v>
      </c>
      <c r="O102">
        <v>0</v>
      </c>
      <c r="P102">
        <v>0</v>
      </c>
      <c r="Q102" t="s">
        <v>375</v>
      </c>
    </row>
    <row r="103" spans="1:18" x14ac:dyDescent="0.25">
      <c r="A103" t="s">
        <v>349</v>
      </c>
      <c r="B103" s="2">
        <v>0.9337847222222222</v>
      </c>
      <c r="C103" t="s">
        <v>18</v>
      </c>
      <c r="D103" t="s">
        <v>19</v>
      </c>
      <c r="E103" t="s">
        <v>20</v>
      </c>
      <c r="F103">
        <v>79</v>
      </c>
      <c r="G103">
        <v>-3.8</v>
      </c>
      <c r="H103">
        <v>75.2</v>
      </c>
      <c r="I103">
        <v>357.12</v>
      </c>
      <c r="J103" t="s">
        <v>376</v>
      </c>
      <c r="K103" t="s">
        <v>377</v>
      </c>
      <c r="L103" t="s">
        <v>378</v>
      </c>
      <c r="O103">
        <v>0</v>
      </c>
      <c r="P103">
        <v>0</v>
      </c>
      <c r="Q103" t="s">
        <v>379</v>
      </c>
    </row>
    <row r="104" spans="1:18" x14ac:dyDescent="0.25">
      <c r="A104" t="s">
        <v>380</v>
      </c>
      <c r="B104" s="2">
        <v>4.5138888888888892E-4</v>
      </c>
      <c r="C104" t="s">
        <v>18</v>
      </c>
      <c r="D104" t="s">
        <v>19</v>
      </c>
      <c r="E104" t="s">
        <v>20</v>
      </c>
      <c r="F104">
        <v>20</v>
      </c>
      <c r="G104">
        <v>-1.23</v>
      </c>
      <c r="H104">
        <v>18.77</v>
      </c>
      <c r="I104">
        <v>375.89</v>
      </c>
      <c r="J104" s="3" t="s">
        <v>381</v>
      </c>
      <c r="K104" t="s">
        <v>382</v>
      </c>
      <c r="L104" t="s">
        <v>383</v>
      </c>
      <c r="O104">
        <v>0</v>
      </c>
      <c r="P104">
        <v>0</v>
      </c>
      <c r="Q104" t="s">
        <v>384</v>
      </c>
    </row>
    <row r="105" spans="1:18" x14ac:dyDescent="0.25">
      <c r="A105" t="s">
        <v>380</v>
      </c>
      <c r="B105" s="2">
        <v>0.16701388888888891</v>
      </c>
      <c r="C105" t="s">
        <v>18</v>
      </c>
      <c r="D105" t="s">
        <v>19</v>
      </c>
      <c r="E105" t="s">
        <v>20</v>
      </c>
      <c r="F105">
        <v>79</v>
      </c>
      <c r="G105">
        <v>-3.8</v>
      </c>
      <c r="H105">
        <v>75.2</v>
      </c>
      <c r="I105">
        <v>451.09</v>
      </c>
      <c r="J105" t="s">
        <v>385</v>
      </c>
      <c r="K105" t="s">
        <v>386</v>
      </c>
      <c r="L105" t="s">
        <v>387</v>
      </c>
      <c r="O105">
        <v>0</v>
      </c>
      <c r="P105">
        <v>0</v>
      </c>
      <c r="Q105" t="s">
        <v>388</v>
      </c>
    </row>
    <row r="106" spans="1:18" x14ac:dyDescent="0.25">
      <c r="A106" t="s">
        <v>380</v>
      </c>
      <c r="B106" s="2">
        <v>0.17396990740740739</v>
      </c>
      <c r="C106" t="s">
        <v>18</v>
      </c>
      <c r="D106" t="s">
        <v>19</v>
      </c>
      <c r="E106" t="s">
        <v>20</v>
      </c>
      <c r="F106">
        <v>20</v>
      </c>
      <c r="G106">
        <v>-1.23</v>
      </c>
      <c r="H106">
        <v>18.77</v>
      </c>
      <c r="I106">
        <v>469.86</v>
      </c>
      <c r="J106" t="s">
        <v>389</v>
      </c>
      <c r="K106" t="s">
        <v>390</v>
      </c>
      <c r="L106" t="s">
        <v>391</v>
      </c>
      <c r="O106">
        <v>0</v>
      </c>
      <c r="P106">
        <v>0</v>
      </c>
      <c r="Q106" t="s">
        <v>392</v>
      </c>
    </row>
    <row r="107" spans="1:18" x14ac:dyDescent="0.25">
      <c r="A107" t="s">
        <v>380</v>
      </c>
      <c r="B107" s="2">
        <v>0.18589120370370371</v>
      </c>
      <c r="C107" t="s">
        <v>18</v>
      </c>
      <c r="D107" t="s">
        <v>19</v>
      </c>
      <c r="E107" t="s">
        <v>20</v>
      </c>
      <c r="F107">
        <v>79</v>
      </c>
      <c r="G107">
        <v>-3.8</v>
      </c>
      <c r="H107">
        <v>75.2</v>
      </c>
      <c r="I107">
        <v>545.05999999999995</v>
      </c>
      <c r="J107" t="s">
        <v>393</v>
      </c>
      <c r="K107" t="s">
        <v>394</v>
      </c>
      <c r="L107" t="s">
        <v>395</v>
      </c>
      <c r="O107">
        <v>0</v>
      </c>
      <c r="P107">
        <v>0</v>
      </c>
      <c r="Q107" t="s">
        <v>396</v>
      </c>
    </row>
    <row r="108" spans="1:18" x14ac:dyDescent="0.25">
      <c r="A108" t="s">
        <v>380</v>
      </c>
      <c r="B108" s="2">
        <v>0.19013888888888889</v>
      </c>
      <c r="C108" t="s">
        <v>18</v>
      </c>
      <c r="D108" t="s">
        <v>33</v>
      </c>
      <c r="E108" t="s">
        <v>20</v>
      </c>
      <c r="F108">
        <v>-357.12</v>
      </c>
      <c r="G108">
        <v>0</v>
      </c>
      <c r="H108">
        <v>-357.12</v>
      </c>
      <c r="I108">
        <v>187.94</v>
      </c>
      <c r="J108" t="s">
        <v>397</v>
      </c>
      <c r="O108">
        <v>0</v>
      </c>
      <c r="P108">
        <v>0</v>
      </c>
      <c r="R108" t="s">
        <v>398</v>
      </c>
    </row>
    <row r="109" spans="1:18" x14ac:dyDescent="0.25">
      <c r="A109" t="s">
        <v>380</v>
      </c>
      <c r="B109" s="2">
        <v>0.2091550925925926</v>
      </c>
      <c r="C109" t="s">
        <v>18</v>
      </c>
      <c r="D109" t="s">
        <v>19</v>
      </c>
      <c r="E109" t="s">
        <v>20</v>
      </c>
      <c r="F109">
        <v>40</v>
      </c>
      <c r="G109">
        <v>-2.1</v>
      </c>
      <c r="H109">
        <v>37.9</v>
      </c>
      <c r="I109">
        <v>225.84</v>
      </c>
      <c r="J109" t="s">
        <v>399</v>
      </c>
      <c r="K109" t="s">
        <v>400</v>
      </c>
      <c r="L109" t="s">
        <v>401</v>
      </c>
      <c r="O109">
        <v>0</v>
      </c>
      <c r="P109">
        <v>0</v>
      </c>
      <c r="Q109" t="s">
        <v>402</v>
      </c>
    </row>
    <row r="110" spans="1:18" x14ac:dyDescent="0.25">
      <c r="A110" t="s">
        <v>380</v>
      </c>
      <c r="B110" s="2">
        <v>0.35163194444444446</v>
      </c>
      <c r="C110" t="s">
        <v>18</v>
      </c>
      <c r="D110" t="s">
        <v>19</v>
      </c>
      <c r="E110" t="s">
        <v>20</v>
      </c>
      <c r="F110">
        <v>79</v>
      </c>
      <c r="G110">
        <v>-3.8</v>
      </c>
      <c r="H110">
        <v>75.2</v>
      </c>
      <c r="I110">
        <v>301.04000000000002</v>
      </c>
      <c r="J110" t="s">
        <v>403</v>
      </c>
      <c r="K110" t="s">
        <v>404</v>
      </c>
      <c r="L110" t="s">
        <v>405</v>
      </c>
      <c r="O110">
        <v>0</v>
      </c>
      <c r="P110">
        <v>0</v>
      </c>
      <c r="Q110" t="s">
        <v>406</v>
      </c>
    </row>
    <row r="111" spans="1:18" x14ac:dyDescent="0.25">
      <c r="A111" t="s">
        <v>380</v>
      </c>
      <c r="B111" s="2">
        <v>0.72480324074074076</v>
      </c>
      <c r="C111" t="s">
        <v>18</v>
      </c>
      <c r="D111" t="s">
        <v>19</v>
      </c>
      <c r="E111" t="s">
        <v>20</v>
      </c>
      <c r="F111">
        <v>79</v>
      </c>
      <c r="G111">
        <v>-3.8</v>
      </c>
      <c r="H111">
        <v>75.2</v>
      </c>
      <c r="I111">
        <v>376.24</v>
      </c>
      <c r="J111" t="s">
        <v>407</v>
      </c>
      <c r="K111" t="s">
        <v>408</v>
      </c>
      <c r="L111" t="s">
        <v>409</v>
      </c>
      <c r="O111">
        <v>0</v>
      </c>
      <c r="P111">
        <v>0</v>
      </c>
      <c r="Q111" t="s">
        <v>410</v>
      </c>
    </row>
    <row r="112" spans="1:18" x14ac:dyDescent="0.25">
      <c r="A112" t="s">
        <v>380</v>
      </c>
      <c r="B112" s="2">
        <v>0.81658564814814805</v>
      </c>
      <c r="C112" t="s">
        <v>18</v>
      </c>
      <c r="D112" t="s">
        <v>19</v>
      </c>
      <c r="E112" t="s">
        <v>20</v>
      </c>
      <c r="F112">
        <v>40</v>
      </c>
      <c r="G112">
        <v>-2.1</v>
      </c>
      <c r="H112">
        <v>37.9</v>
      </c>
      <c r="I112">
        <v>414.14</v>
      </c>
      <c r="J112" t="s">
        <v>411</v>
      </c>
      <c r="K112" t="s">
        <v>412</v>
      </c>
      <c r="L112" t="s">
        <v>413</v>
      </c>
      <c r="O112">
        <v>0</v>
      </c>
      <c r="P112">
        <v>0</v>
      </c>
      <c r="Q112" t="s">
        <v>414</v>
      </c>
    </row>
    <row r="113" spans="1:18" x14ac:dyDescent="0.25">
      <c r="A113" t="s">
        <v>380</v>
      </c>
      <c r="B113" s="2">
        <v>0.89045138888888886</v>
      </c>
      <c r="C113" t="s">
        <v>18</v>
      </c>
      <c r="D113" t="s">
        <v>19</v>
      </c>
      <c r="E113" t="s">
        <v>20</v>
      </c>
      <c r="F113">
        <v>79</v>
      </c>
      <c r="G113">
        <v>-3.8</v>
      </c>
      <c r="H113">
        <v>75.2</v>
      </c>
      <c r="I113">
        <v>489.34</v>
      </c>
      <c r="J113" t="s">
        <v>415</v>
      </c>
      <c r="K113" t="s">
        <v>416</v>
      </c>
      <c r="L113" t="s">
        <v>417</v>
      </c>
      <c r="O113">
        <v>0</v>
      </c>
      <c r="P113">
        <v>0</v>
      </c>
      <c r="Q113" t="s">
        <v>418</v>
      </c>
    </row>
    <row r="114" spans="1:18" x14ac:dyDescent="0.25">
      <c r="A114" t="s">
        <v>380</v>
      </c>
      <c r="B114" s="2">
        <v>0.99762731481481481</v>
      </c>
      <c r="C114" t="s">
        <v>18</v>
      </c>
      <c r="D114" t="s">
        <v>19</v>
      </c>
      <c r="E114" t="s">
        <v>20</v>
      </c>
      <c r="F114">
        <v>20</v>
      </c>
      <c r="G114">
        <v>-1.23</v>
      </c>
      <c r="H114">
        <v>18.77</v>
      </c>
      <c r="I114">
        <v>508.11</v>
      </c>
      <c r="J114" t="s">
        <v>419</v>
      </c>
      <c r="K114" t="s">
        <v>420</v>
      </c>
      <c r="L114" t="s">
        <v>421</v>
      </c>
      <c r="O114">
        <v>0</v>
      </c>
      <c r="P114">
        <v>0</v>
      </c>
      <c r="Q114" t="s">
        <v>422</v>
      </c>
    </row>
    <row r="115" spans="1:18" x14ac:dyDescent="0.25">
      <c r="A115" t="s">
        <v>423</v>
      </c>
      <c r="B115" s="2">
        <v>3.9305555555555559E-2</v>
      </c>
      <c r="C115" t="s">
        <v>18</v>
      </c>
      <c r="D115" t="s">
        <v>19</v>
      </c>
      <c r="E115" t="s">
        <v>20</v>
      </c>
      <c r="F115">
        <v>40</v>
      </c>
      <c r="G115">
        <v>-2.1</v>
      </c>
      <c r="H115">
        <v>37.9</v>
      </c>
      <c r="I115">
        <v>546.01</v>
      </c>
      <c r="J115" t="s">
        <v>424</v>
      </c>
      <c r="K115" t="s">
        <v>425</v>
      </c>
      <c r="L115" t="s">
        <v>426</v>
      </c>
      <c r="O115">
        <v>0</v>
      </c>
      <c r="P115">
        <v>0</v>
      </c>
      <c r="Q115" t="s">
        <v>427</v>
      </c>
    </row>
    <row r="116" spans="1:18" x14ac:dyDescent="0.25">
      <c r="A116" t="s">
        <v>423</v>
      </c>
      <c r="B116" s="2">
        <v>6.2199074074074073E-2</v>
      </c>
      <c r="C116" t="s">
        <v>18</v>
      </c>
      <c r="D116" t="s">
        <v>19</v>
      </c>
      <c r="E116" t="s">
        <v>20</v>
      </c>
      <c r="F116">
        <v>71</v>
      </c>
      <c r="G116">
        <v>-3.46</v>
      </c>
      <c r="H116">
        <v>67.540000000000006</v>
      </c>
      <c r="I116">
        <v>613.54999999999995</v>
      </c>
      <c r="J116" t="s">
        <v>428</v>
      </c>
      <c r="K116" t="s">
        <v>429</v>
      </c>
      <c r="L116" t="s">
        <v>430</v>
      </c>
      <c r="O116">
        <v>0</v>
      </c>
      <c r="P116">
        <v>0</v>
      </c>
      <c r="Q116" t="s">
        <v>431</v>
      </c>
    </row>
    <row r="117" spans="1:18" x14ac:dyDescent="0.25">
      <c r="A117" t="s">
        <v>423</v>
      </c>
      <c r="B117" s="2">
        <v>6.3055555555555545E-2</v>
      </c>
      <c r="C117" t="s">
        <v>18</v>
      </c>
      <c r="D117" t="s">
        <v>19</v>
      </c>
      <c r="E117" t="s">
        <v>20</v>
      </c>
      <c r="F117">
        <v>79</v>
      </c>
      <c r="G117">
        <v>-3.8</v>
      </c>
      <c r="H117">
        <v>75.2</v>
      </c>
      <c r="I117">
        <v>688.75</v>
      </c>
      <c r="J117" t="s">
        <v>432</v>
      </c>
      <c r="K117" t="s">
        <v>433</v>
      </c>
      <c r="L117" t="s">
        <v>434</v>
      </c>
      <c r="O117">
        <v>0</v>
      </c>
      <c r="P117">
        <v>0</v>
      </c>
      <c r="Q117" t="s">
        <v>435</v>
      </c>
    </row>
    <row r="118" spans="1:18" x14ac:dyDescent="0.25">
      <c r="A118" t="s">
        <v>423</v>
      </c>
      <c r="B118" s="2">
        <v>0.2041087962962963</v>
      </c>
      <c r="C118" t="s">
        <v>18</v>
      </c>
      <c r="D118" t="s">
        <v>33</v>
      </c>
      <c r="E118" t="s">
        <v>20</v>
      </c>
      <c r="F118">
        <v>-508.11</v>
      </c>
      <c r="G118">
        <v>0</v>
      </c>
      <c r="H118">
        <v>-508.11</v>
      </c>
      <c r="I118">
        <v>180.64</v>
      </c>
      <c r="J118" t="s">
        <v>436</v>
      </c>
      <c r="O118">
        <v>0</v>
      </c>
      <c r="P118">
        <v>0</v>
      </c>
      <c r="R118" t="s">
        <v>437</v>
      </c>
    </row>
    <row r="119" spans="1:18" x14ac:dyDescent="0.25">
      <c r="A119" t="s">
        <v>423</v>
      </c>
      <c r="B119" s="2">
        <v>0.37947916666666665</v>
      </c>
      <c r="C119" t="s">
        <v>18</v>
      </c>
      <c r="D119" t="s">
        <v>19</v>
      </c>
      <c r="E119" t="s">
        <v>20</v>
      </c>
      <c r="F119">
        <v>20</v>
      </c>
      <c r="G119">
        <v>-1.23</v>
      </c>
      <c r="H119">
        <v>18.77</v>
      </c>
      <c r="I119">
        <v>199.41</v>
      </c>
      <c r="J119" t="s">
        <v>438</v>
      </c>
      <c r="K119" t="s">
        <v>439</v>
      </c>
      <c r="L119" t="s">
        <v>440</v>
      </c>
      <c r="O119">
        <v>0</v>
      </c>
      <c r="P119">
        <v>0</v>
      </c>
      <c r="Q119" t="s">
        <v>441</v>
      </c>
    </row>
    <row r="120" spans="1:18" x14ac:dyDescent="0.25">
      <c r="A120" t="s">
        <v>442</v>
      </c>
      <c r="B120" s="2">
        <v>0.10782407407407407</v>
      </c>
      <c r="C120" t="s">
        <v>18</v>
      </c>
      <c r="D120" t="s">
        <v>19</v>
      </c>
      <c r="E120" t="s">
        <v>20</v>
      </c>
      <c r="F120">
        <v>79</v>
      </c>
      <c r="G120">
        <v>-3.8</v>
      </c>
      <c r="H120">
        <v>75.2</v>
      </c>
      <c r="I120">
        <v>274.61</v>
      </c>
      <c r="J120" t="s">
        <v>443</v>
      </c>
      <c r="K120" t="s">
        <v>444</v>
      </c>
      <c r="L120" t="s">
        <v>445</v>
      </c>
      <c r="O120">
        <v>0</v>
      </c>
      <c r="P120">
        <v>0</v>
      </c>
      <c r="Q120" t="s">
        <v>446</v>
      </c>
    </row>
    <row r="121" spans="1:18" x14ac:dyDescent="0.25">
      <c r="A121" t="s">
        <v>442</v>
      </c>
      <c r="B121" s="2">
        <v>0.20746527777777779</v>
      </c>
      <c r="C121" t="s">
        <v>18</v>
      </c>
      <c r="D121" t="s">
        <v>19</v>
      </c>
      <c r="E121" t="s">
        <v>20</v>
      </c>
      <c r="F121">
        <v>20</v>
      </c>
      <c r="G121">
        <v>-1.23</v>
      </c>
      <c r="H121">
        <v>18.77</v>
      </c>
      <c r="I121">
        <v>293.38</v>
      </c>
      <c r="J121" t="s">
        <v>447</v>
      </c>
      <c r="K121" t="s">
        <v>448</v>
      </c>
      <c r="L121" t="s">
        <v>449</v>
      </c>
      <c r="O121">
        <v>0</v>
      </c>
      <c r="P121">
        <v>0</v>
      </c>
      <c r="Q121" t="s">
        <v>450</v>
      </c>
    </row>
    <row r="122" spans="1:18" x14ac:dyDescent="0.25">
      <c r="A122" t="s">
        <v>442</v>
      </c>
      <c r="B122" s="2">
        <v>0.21540509259259258</v>
      </c>
      <c r="C122" t="s">
        <v>18</v>
      </c>
      <c r="D122" t="s">
        <v>33</v>
      </c>
      <c r="E122" t="s">
        <v>20</v>
      </c>
      <c r="F122">
        <v>-199.41</v>
      </c>
      <c r="G122">
        <v>0</v>
      </c>
      <c r="H122">
        <v>-199.41</v>
      </c>
      <c r="I122">
        <v>93.97</v>
      </c>
      <c r="J122" t="s">
        <v>451</v>
      </c>
      <c r="O122">
        <v>0</v>
      </c>
      <c r="P122">
        <v>0</v>
      </c>
      <c r="R122" t="s">
        <v>452</v>
      </c>
    </row>
    <row r="123" spans="1:18" x14ac:dyDescent="0.25">
      <c r="A123" t="s">
        <v>442</v>
      </c>
      <c r="B123" s="2">
        <v>0.44711805555555556</v>
      </c>
      <c r="C123" t="s">
        <v>18</v>
      </c>
      <c r="D123" t="s">
        <v>19</v>
      </c>
      <c r="E123" t="s">
        <v>20</v>
      </c>
      <c r="F123">
        <v>20</v>
      </c>
      <c r="G123">
        <v>-1.23</v>
      </c>
      <c r="H123">
        <v>18.77</v>
      </c>
      <c r="I123">
        <v>112.74</v>
      </c>
      <c r="J123" t="s">
        <v>453</v>
      </c>
      <c r="K123" t="s">
        <v>454</v>
      </c>
      <c r="L123" t="s">
        <v>455</v>
      </c>
      <c r="O123">
        <v>0</v>
      </c>
      <c r="P123">
        <v>0</v>
      </c>
      <c r="Q123" t="s">
        <v>456</v>
      </c>
    </row>
    <row r="124" spans="1:18" x14ac:dyDescent="0.25">
      <c r="A124" t="s">
        <v>442</v>
      </c>
      <c r="B124" s="2">
        <v>0.53715277777777781</v>
      </c>
      <c r="C124" t="s">
        <v>18</v>
      </c>
      <c r="D124" t="s">
        <v>19</v>
      </c>
      <c r="E124" t="s">
        <v>20</v>
      </c>
      <c r="F124">
        <v>99</v>
      </c>
      <c r="G124">
        <v>-4.67</v>
      </c>
      <c r="H124">
        <v>94.33</v>
      </c>
      <c r="I124">
        <v>207.07</v>
      </c>
      <c r="J124" t="s">
        <v>457</v>
      </c>
      <c r="K124" t="s">
        <v>458</v>
      </c>
      <c r="L124" t="s">
        <v>459</v>
      </c>
      <c r="O124">
        <v>0</v>
      </c>
      <c r="P124">
        <v>0</v>
      </c>
      <c r="Q124" t="s">
        <v>460</v>
      </c>
    </row>
    <row r="125" spans="1:18" x14ac:dyDescent="0.25">
      <c r="A125" t="s">
        <v>442</v>
      </c>
      <c r="B125" s="2">
        <v>0.55626157407407406</v>
      </c>
      <c r="C125" t="s">
        <v>18</v>
      </c>
      <c r="D125" t="s">
        <v>19</v>
      </c>
      <c r="E125" t="s">
        <v>20</v>
      </c>
      <c r="F125">
        <v>40</v>
      </c>
      <c r="G125">
        <v>-2.1</v>
      </c>
      <c r="H125">
        <v>37.9</v>
      </c>
      <c r="I125">
        <v>244.97</v>
      </c>
      <c r="J125" t="s">
        <v>461</v>
      </c>
      <c r="K125" t="s">
        <v>462</v>
      </c>
      <c r="L125" t="s">
        <v>463</v>
      </c>
      <c r="O125">
        <v>0</v>
      </c>
      <c r="P125">
        <v>0</v>
      </c>
      <c r="Q125" t="s">
        <v>464</v>
      </c>
    </row>
    <row r="126" spans="1:18" x14ac:dyDescent="0.25">
      <c r="A126" t="s">
        <v>442</v>
      </c>
      <c r="B126" s="2">
        <v>0.63799768518518518</v>
      </c>
      <c r="C126" t="s">
        <v>18</v>
      </c>
      <c r="D126" t="s">
        <v>19</v>
      </c>
      <c r="E126" t="s">
        <v>20</v>
      </c>
      <c r="F126">
        <v>20</v>
      </c>
      <c r="G126">
        <v>-1.23</v>
      </c>
      <c r="H126">
        <v>18.77</v>
      </c>
      <c r="I126">
        <v>263.74</v>
      </c>
      <c r="J126" t="s">
        <v>465</v>
      </c>
      <c r="K126" t="s">
        <v>466</v>
      </c>
      <c r="L126" t="s">
        <v>467</v>
      </c>
      <c r="O126">
        <v>0</v>
      </c>
      <c r="P126">
        <v>0</v>
      </c>
      <c r="Q126" t="s">
        <v>468</v>
      </c>
    </row>
    <row r="127" spans="1:18" x14ac:dyDescent="0.25">
      <c r="A127" t="s">
        <v>442</v>
      </c>
      <c r="B127" s="2">
        <v>0.84902777777777771</v>
      </c>
      <c r="C127" t="s">
        <v>18</v>
      </c>
      <c r="D127" t="s">
        <v>19</v>
      </c>
      <c r="E127" t="s">
        <v>20</v>
      </c>
      <c r="F127">
        <v>20</v>
      </c>
      <c r="G127">
        <v>-1.23</v>
      </c>
      <c r="H127">
        <v>18.77</v>
      </c>
      <c r="I127">
        <v>282.51</v>
      </c>
      <c r="J127" t="s">
        <v>469</v>
      </c>
      <c r="K127" t="s">
        <v>470</v>
      </c>
      <c r="L127" t="s">
        <v>471</v>
      </c>
      <c r="O127">
        <v>0</v>
      </c>
      <c r="P127">
        <v>0</v>
      </c>
      <c r="Q127" t="s">
        <v>472</v>
      </c>
    </row>
    <row r="128" spans="1:18" x14ac:dyDescent="0.25">
      <c r="A128" t="s">
        <v>442</v>
      </c>
      <c r="B128" s="2">
        <v>0.92079861111111105</v>
      </c>
      <c r="C128" t="s">
        <v>18</v>
      </c>
      <c r="D128" t="s">
        <v>19</v>
      </c>
      <c r="E128" t="s">
        <v>20</v>
      </c>
      <c r="F128">
        <v>40</v>
      </c>
      <c r="G128">
        <v>-2.1</v>
      </c>
      <c r="H128">
        <v>37.9</v>
      </c>
      <c r="I128">
        <v>320.41000000000003</v>
      </c>
      <c r="J128" t="s">
        <v>473</v>
      </c>
      <c r="K128" t="s">
        <v>474</v>
      </c>
      <c r="L128" t="s">
        <v>475</v>
      </c>
      <c r="O128">
        <v>0</v>
      </c>
      <c r="P128">
        <v>0</v>
      </c>
      <c r="Q128" t="s">
        <v>476</v>
      </c>
    </row>
    <row r="129" spans="1:18" x14ac:dyDescent="0.25">
      <c r="A129" t="s">
        <v>442</v>
      </c>
      <c r="B129" s="2">
        <v>0.93027777777777787</v>
      </c>
      <c r="C129" t="s">
        <v>18</v>
      </c>
      <c r="D129" t="s">
        <v>19</v>
      </c>
      <c r="E129" t="s">
        <v>20</v>
      </c>
      <c r="F129">
        <v>79</v>
      </c>
      <c r="G129">
        <v>-3.8</v>
      </c>
      <c r="H129">
        <v>75.2</v>
      </c>
      <c r="I129">
        <v>395.61</v>
      </c>
      <c r="J129" t="s">
        <v>477</v>
      </c>
      <c r="K129" t="s">
        <v>470</v>
      </c>
      <c r="L129" t="s">
        <v>471</v>
      </c>
      <c r="O129">
        <v>0</v>
      </c>
      <c r="P129">
        <v>0</v>
      </c>
      <c r="Q129" t="s">
        <v>478</v>
      </c>
    </row>
    <row r="130" spans="1:18" x14ac:dyDescent="0.25">
      <c r="A130" t="s">
        <v>479</v>
      </c>
      <c r="B130" s="2">
        <v>2.4062500000000001E-2</v>
      </c>
      <c r="C130" t="s">
        <v>18</v>
      </c>
      <c r="D130" t="s">
        <v>19</v>
      </c>
      <c r="E130" t="s">
        <v>20</v>
      </c>
      <c r="F130">
        <v>20</v>
      </c>
      <c r="G130">
        <v>-1.23</v>
      </c>
      <c r="H130">
        <v>18.77</v>
      </c>
      <c r="I130">
        <v>414.38</v>
      </c>
      <c r="J130" t="s">
        <v>480</v>
      </c>
      <c r="K130" t="s">
        <v>481</v>
      </c>
      <c r="L130" t="s">
        <v>482</v>
      </c>
      <c r="O130">
        <v>0</v>
      </c>
      <c r="P130">
        <v>0</v>
      </c>
      <c r="Q130" t="s">
        <v>483</v>
      </c>
    </row>
    <row r="131" spans="1:18" x14ac:dyDescent="0.25">
      <c r="A131" t="s">
        <v>479</v>
      </c>
      <c r="B131" s="2">
        <v>0.10368055555555555</v>
      </c>
      <c r="C131" t="s">
        <v>18</v>
      </c>
      <c r="D131" t="s">
        <v>19</v>
      </c>
      <c r="E131" t="s">
        <v>20</v>
      </c>
      <c r="F131">
        <v>40</v>
      </c>
      <c r="G131">
        <v>-2.1</v>
      </c>
      <c r="H131">
        <v>37.9</v>
      </c>
      <c r="I131">
        <v>452.28</v>
      </c>
      <c r="J131" t="s">
        <v>484</v>
      </c>
      <c r="K131" t="s">
        <v>485</v>
      </c>
      <c r="L131" t="s">
        <v>486</v>
      </c>
      <c r="O131">
        <v>0</v>
      </c>
      <c r="P131">
        <v>0</v>
      </c>
      <c r="Q131" t="s">
        <v>487</v>
      </c>
    </row>
    <row r="132" spans="1:18" x14ac:dyDescent="0.25">
      <c r="A132" t="s">
        <v>479</v>
      </c>
      <c r="B132" s="2">
        <v>0.14065972222222223</v>
      </c>
      <c r="C132" t="s">
        <v>18</v>
      </c>
      <c r="D132" t="s">
        <v>19</v>
      </c>
      <c r="E132" t="s">
        <v>20</v>
      </c>
      <c r="F132">
        <v>20</v>
      </c>
      <c r="G132">
        <v>-1.23</v>
      </c>
      <c r="H132">
        <v>18.77</v>
      </c>
      <c r="I132">
        <v>471.05</v>
      </c>
      <c r="J132" t="s">
        <v>488</v>
      </c>
      <c r="K132" t="s">
        <v>489</v>
      </c>
      <c r="L132" t="s">
        <v>490</v>
      </c>
      <c r="O132">
        <v>0</v>
      </c>
      <c r="P132">
        <v>0</v>
      </c>
      <c r="Q132" t="s">
        <v>491</v>
      </c>
    </row>
    <row r="133" spans="1:18" x14ac:dyDescent="0.25">
      <c r="A133" t="s">
        <v>479</v>
      </c>
      <c r="B133" s="2">
        <v>0.16901620370370371</v>
      </c>
      <c r="C133" t="s">
        <v>18</v>
      </c>
      <c r="D133" t="s">
        <v>19</v>
      </c>
      <c r="E133" t="s">
        <v>20</v>
      </c>
      <c r="F133">
        <v>48</v>
      </c>
      <c r="G133">
        <v>-2.4500000000000002</v>
      </c>
      <c r="H133">
        <v>45.55</v>
      </c>
      <c r="I133">
        <v>516.6</v>
      </c>
      <c r="J133" t="s">
        <v>492</v>
      </c>
      <c r="K133" t="s">
        <v>493</v>
      </c>
      <c r="L133" t="s">
        <v>494</v>
      </c>
      <c r="O133">
        <v>0</v>
      </c>
      <c r="P133">
        <v>0</v>
      </c>
      <c r="Q133" t="s">
        <v>495</v>
      </c>
    </row>
    <row r="134" spans="1:18" x14ac:dyDescent="0.25">
      <c r="A134" t="s">
        <v>479</v>
      </c>
      <c r="B134" s="2">
        <v>0.17374999999999999</v>
      </c>
      <c r="C134" t="s">
        <v>18</v>
      </c>
      <c r="D134" t="s">
        <v>33</v>
      </c>
      <c r="E134" t="s">
        <v>20</v>
      </c>
      <c r="F134">
        <v>-395.61</v>
      </c>
      <c r="G134">
        <v>0</v>
      </c>
      <c r="H134">
        <v>-395.61</v>
      </c>
      <c r="I134">
        <v>120.99</v>
      </c>
      <c r="J134" t="s">
        <v>496</v>
      </c>
      <c r="O134">
        <v>0</v>
      </c>
      <c r="P134">
        <v>0</v>
      </c>
      <c r="R134" t="s">
        <v>497</v>
      </c>
    </row>
    <row r="135" spans="1:18" x14ac:dyDescent="0.25">
      <c r="A135" t="s">
        <v>479</v>
      </c>
      <c r="B135" s="2">
        <v>0.27834490740740742</v>
      </c>
      <c r="C135" t="s">
        <v>18</v>
      </c>
      <c r="D135" t="s">
        <v>19</v>
      </c>
      <c r="E135" t="s">
        <v>20</v>
      </c>
      <c r="F135">
        <v>20</v>
      </c>
      <c r="G135">
        <v>-1.23</v>
      </c>
      <c r="H135">
        <v>18.77</v>
      </c>
      <c r="I135">
        <v>139.76</v>
      </c>
      <c r="J135" t="s">
        <v>498</v>
      </c>
      <c r="K135" t="s">
        <v>458</v>
      </c>
      <c r="L135" t="s">
        <v>459</v>
      </c>
      <c r="O135">
        <v>0</v>
      </c>
      <c r="P135">
        <v>0</v>
      </c>
      <c r="Q135" t="s">
        <v>499</v>
      </c>
    </row>
    <row r="136" spans="1:18" x14ac:dyDescent="0.25">
      <c r="A136" t="s">
        <v>500</v>
      </c>
      <c r="B136" s="2">
        <v>0.12738425925925925</v>
      </c>
      <c r="C136" t="s">
        <v>18</v>
      </c>
      <c r="D136" t="s">
        <v>19</v>
      </c>
      <c r="E136" t="s">
        <v>20</v>
      </c>
      <c r="F136">
        <v>79</v>
      </c>
      <c r="G136">
        <v>-3.8</v>
      </c>
      <c r="H136">
        <v>75.2</v>
      </c>
      <c r="I136">
        <v>214.96</v>
      </c>
      <c r="J136" t="s">
        <v>501</v>
      </c>
      <c r="K136" t="s">
        <v>458</v>
      </c>
      <c r="L136" t="s">
        <v>459</v>
      </c>
      <c r="O136">
        <v>0</v>
      </c>
      <c r="P136">
        <v>0</v>
      </c>
      <c r="Q136" t="s">
        <v>502</v>
      </c>
    </row>
    <row r="137" spans="1:18" x14ac:dyDescent="0.25">
      <c r="A137" t="s">
        <v>500</v>
      </c>
      <c r="B137" s="2">
        <v>0.19259259259259257</v>
      </c>
      <c r="C137" t="s">
        <v>18</v>
      </c>
      <c r="D137" t="s">
        <v>19</v>
      </c>
      <c r="E137" t="s">
        <v>20</v>
      </c>
      <c r="F137">
        <v>87</v>
      </c>
      <c r="G137">
        <v>-4.1500000000000004</v>
      </c>
      <c r="H137">
        <v>82.85</v>
      </c>
      <c r="I137">
        <v>297.81</v>
      </c>
      <c r="J137" t="s">
        <v>503</v>
      </c>
      <c r="K137" t="s">
        <v>504</v>
      </c>
      <c r="L137" t="s">
        <v>505</v>
      </c>
      <c r="O137">
        <v>0</v>
      </c>
      <c r="P137">
        <v>0</v>
      </c>
      <c r="Q137" t="s">
        <v>506</v>
      </c>
    </row>
    <row r="138" spans="1:18" x14ac:dyDescent="0.25">
      <c r="A138" t="s">
        <v>500</v>
      </c>
      <c r="B138" s="2">
        <v>0.20508101851851854</v>
      </c>
      <c r="C138" t="s">
        <v>18</v>
      </c>
      <c r="D138" t="s">
        <v>19</v>
      </c>
      <c r="E138" t="s">
        <v>20</v>
      </c>
      <c r="F138">
        <v>40</v>
      </c>
      <c r="G138">
        <v>-2.1</v>
      </c>
      <c r="H138">
        <v>37.9</v>
      </c>
      <c r="I138">
        <v>335.71</v>
      </c>
      <c r="J138" t="s">
        <v>507</v>
      </c>
      <c r="K138" t="s">
        <v>508</v>
      </c>
      <c r="L138" t="s">
        <v>509</v>
      </c>
      <c r="O138">
        <v>0</v>
      </c>
      <c r="P138">
        <v>0</v>
      </c>
      <c r="Q138" t="s">
        <v>510</v>
      </c>
    </row>
    <row r="139" spans="1:18" x14ac:dyDescent="0.25">
      <c r="A139" t="s">
        <v>500</v>
      </c>
      <c r="B139" s="2">
        <v>0.2222685185185185</v>
      </c>
      <c r="C139" t="s">
        <v>18</v>
      </c>
      <c r="D139" t="s">
        <v>33</v>
      </c>
      <c r="E139" t="s">
        <v>20</v>
      </c>
      <c r="F139">
        <v>-139.76</v>
      </c>
      <c r="G139">
        <v>0</v>
      </c>
      <c r="H139">
        <v>-139.76</v>
      </c>
      <c r="I139">
        <v>195.95</v>
      </c>
      <c r="J139" t="s">
        <v>511</v>
      </c>
      <c r="O139">
        <v>0</v>
      </c>
      <c r="P139">
        <v>0</v>
      </c>
      <c r="R139" t="s">
        <v>512</v>
      </c>
    </row>
    <row r="140" spans="1:18" x14ac:dyDescent="0.25">
      <c r="A140" t="s">
        <v>500</v>
      </c>
      <c r="B140" s="2">
        <v>0.47762731481481485</v>
      </c>
      <c r="C140" t="s">
        <v>18</v>
      </c>
      <c r="D140" t="s">
        <v>19</v>
      </c>
      <c r="E140" t="s">
        <v>20</v>
      </c>
      <c r="F140">
        <v>20</v>
      </c>
      <c r="G140">
        <v>-1.23</v>
      </c>
      <c r="H140">
        <v>18.77</v>
      </c>
      <c r="I140">
        <v>214.72</v>
      </c>
      <c r="J140" t="s">
        <v>513</v>
      </c>
      <c r="K140" t="s">
        <v>514</v>
      </c>
      <c r="L140" t="s">
        <v>515</v>
      </c>
      <c r="O140">
        <v>0</v>
      </c>
      <c r="P140">
        <v>0</v>
      </c>
      <c r="Q140" t="s">
        <v>516</v>
      </c>
    </row>
    <row r="141" spans="1:18" x14ac:dyDescent="0.25">
      <c r="A141" t="s">
        <v>500</v>
      </c>
      <c r="B141" s="2">
        <v>0.61802083333333335</v>
      </c>
      <c r="C141" t="s">
        <v>18</v>
      </c>
      <c r="D141" t="s">
        <v>60</v>
      </c>
      <c r="E141" t="s">
        <v>20</v>
      </c>
      <c r="F141">
        <v>-16</v>
      </c>
      <c r="G141">
        <v>0.7</v>
      </c>
      <c r="H141">
        <v>-15.3</v>
      </c>
      <c r="I141">
        <v>199.42</v>
      </c>
      <c r="J141" t="s">
        <v>517</v>
      </c>
      <c r="K141" t="s">
        <v>518</v>
      </c>
      <c r="L141" t="s">
        <v>519</v>
      </c>
      <c r="O141">
        <v>0</v>
      </c>
      <c r="P141">
        <v>0</v>
      </c>
      <c r="Q141" t="s">
        <v>520</v>
      </c>
      <c r="R141" t="s">
        <v>521</v>
      </c>
    </row>
    <row r="142" spans="1:18" x14ac:dyDescent="0.25">
      <c r="A142" t="s">
        <v>500</v>
      </c>
      <c r="B142" s="2">
        <v>0.61806712962962962</v>
      </c>
      <c r="C142" t="s">
        <v>18</v>
      </c>
      <c r="D142" t="s">
        <v>60</v>
      </c>
      <c r="E142" t="s">
        <v>20</v>
      </c>
      <c r="F142">
        <v>-40</v>
      </c>
      <c r="G142">
        <v>1.75</v>
      </c>
      <c r="H142">
        <v>-38.25</v>
      </c>
      <c r="I142">
        <v>161.16999999999999</v>
      </c>
      <c r="J142" t="s">
        <v>522</v>
      </c>
      <c r="K142" t="s">
        <v>518</v>
      </c>
      <c r="L142" t="s">
        <v>519</v>
      </c>
      <c r="O142">
        <v>0</v>
      </c>
      <c r="P142">
        <v>0</v>
      </c>
      <c r="Q142" t="s">
        <v>523</v>
      </c>
      <c r="R142" t="s">
        <v>524</v>
      </c>
    </row>
    <row r="143" spans="1:18" x14ac:dyDescent="0.25">
      <c r="A143" t="s">
        <v>500</v>
      </c>
      <c r="B143" s="2">
        <v>0.7828587962962964</v>
      </c>
      <c r="C143" t="s">
        <v>18</v>
      </c>
      <c r="D143" t="s">
        <v>19</v>
      </c>
      <c r="E143" t="s">
        <v>20</v>
      </c>
      <c r="F143">
        <v>79</v>
      </c>
      <c r="G143">
        <v>-3.8</v>
      </c>
      <c r="H143">
        <v>75.2</v>
      </c>
      <c r="I143">
        <v>236.37</v>
      </c>
      <c r="J143" t="s">
        <v>525</v>
      </c>
      <c r="K143" t="s">
        <v>526</v>
      </c>
      <c r="L143" t="s">
        <v>527</v>
      </c>
      <c r="O143">
        <v>0</v>
      </c>
      <c r="P143">
        <v>0</v>
      </c>
      <c r="Q143" t="s">
        <v>528</v>
      </c>
    </row>
    <row r="144" spans="1:18" x14ac:dyDescent="0.25">
      <c r="A144" t="s">
        <v>500</v>
      </c>
      <c r="B144" s="2">
        <v>0.93517361111111119</v>
      </c>
      <c r="C144" t="s">
        <v>18</v>
      </c>
      <c r="D144" t="s">
        <v>19</v>
      </c>
      <c r="E144" t="s">
        <v>20</v>
      </c>
      <c r="F144">
        <v>40</v>
      </c>
      <c r="G144">
        <v>-2.1</v>
      </c>
      <c r="H144">
        <v>37.9</v>
      </c>
      <c r="I144">
        <v>274.27</v>
      </c>
      <c r="J144" t="s">
        <v>529</v>
      </c>
      <c r="K144" t="s">
        <v>276</v>
      </c>
      <c r="L144" t="s">
        <v>277</v>
      </c>
      <c r="O144">
        <v>0</v>
      </c>
      <c r="P144">
        <v>0</v>
      </c>
      <c r="Q144" t="s">
        <v>530</v>
      </c>
    </row>
    <row r="145" spans="1:18" x14ac:dyDescent="0.25">
      <c r="A145" t="s">
        <v>500</v>
      </c>
      <c r="B145" s="2">
        <v>0.93745370370370373</v>
      </c>
      <c r="C145" t="s">
        <v>18</v>
      </c>
      <c r="D145" t="s">
        <v>19</v>
      </c>
      <c r="E145" t="s">
        <v>20</v>
      </c>
      <c r="F145">
        <v>40</v>
      </c>
      <c r="G145">
        <v>-2.1</v>
      </c>
      <c r="H145">
        <v>37.9</v>
      </c>
      <c r="I145">
        <v>312.17</v>
      </c>
      <c r="J145" t="s">
        <v>531</v>
      </c>
      <c r="K145" t="s">
        <v>276</v>
      </c>
      <c r="L145" t="s">
        <v>277</v>
      </c>
      <c r="O145">
        <v>0</v>
      </c>
      <c r="P145">
        <v>0</v>
      </c>
      <c r="Q145" t="s">
        <v>532</v>
      </c>
    </row>
    <row r="146" spans="1:18" x14ac:dyDescent="0.25">
      <c r="A146" t="s">
        <v>533</v>
      </c>
      <c r="B146" s="2">
        <v>3.1203703703703702E-2</v>
      </c>
      <c r="C146" t="s">
        <v>18</v>
      </c>
      <c r="D146" t="s">
        <v>19</v>
      </c>
      <c r="E146" t="s">
        <v>20</v>
      </c>
      <c r="F146">
        <v>20</v>
      </c>
      <c r="G146">
        <v>-1.23</v>
      </c>
      <c r="H146">
        <v>18.77</v>
      </c>
      <c r="I146">
        <v>330.94</v>
      </c>
      <c r="J146" t="s">
        <v>534</v>
      </c>
      <c r="K146" t="s">
        <v>535</v>
      </c>
      <c r="L146" t="s">
        <v>536</v>
      </c>
      <c r="O146">
        <v>0</v>
      </c>
      <c r="P146">
        <v>0</v>
      </c>
      <c r="Q146" t="s">
        <v>537</v>
      </c>
    </row>
    <row r="147" spans="1:18" x14ac:dyDescent="0.25">
      <c r="A147" t="s">
        <v>533</v>
      </c>
      <c r="B147" s="2">
        <v>0.2107175925925926</v>
      </c>
      <c r="C147" t="s">
        <v>18</v>
      </c>
      <c r="D147" t="s">
        <v>33</v>
      </c>
      <c r="E147" t="s">
        <v>20</v>
      </c>
      <c r="F147">
        <v>-312.17</v>
      </c>
      <c r="G147">
        <v>0</v>
      </c>
      <c r="H147">
        <v>-312.17</v>
      </c>
      <c r="I147">
        <v>18.77</v>
      </c>
      <c r="J147" t="s">
        <v>538</v>
      </c>
      <c r="O147">
        <v>0</v>
      </c>
      <c r="P147">
        <v>0</v>
      </c>
      <c r="R147" t="s">
        <v>539</v>
      </c>
    </row>
    <row r="148" spans="1:18" x14ac:dyDescent="0.25">
      <c r="A148" t="s">
        <v>533</v>
      </c>
      <c r="B148" s="2">
        <v>0.34787037037037033</v>
      </c>
      <c r="C148" t="s">
        <v>18</v>
      </c>
      <c r="D148" t="s">
        <v>19</v>
      </c>
      <c r="E148" t="s">
        <v>20</v>
      </c>
      <c r="F148">
        <v>79</v>
      </c>
      <c r="G148">
        <v>-3.8</v>
      </c>
      <c r="H148">
        <v>75.2</v>
      </c>
      <c r="I148">
        <v>93.97</v>
      </c>
      <c r="J148" t="s">
        <v>540</v>
      </c>
      <c r="K148" t="s">
        <v>541</v>
      </c>
      <c r="L148" t="s">
        <v>542</v>
      </c>
      <c r="O148">
        <v>0</v>
      </c>
      <c r="P148">
        <v>0</v>
      </c>
      <c r="Q148" t="s">
        <v>543</v>
      </c>
    </row>
    <row r="149" spans="1:18" x14ac:dyDescent="0.25">
      <c r="A149" t="s">
        <v>533</v>
      </c>
      <c r="B149" s="2">
        <v>0.59679398148148144</v>
      </c>
      <c r="C149" t="s">
        <v>18</v>
      </c>
      <c r="D149" t="s">
        <v>19</v>
      </c>
      <c r="E149" t="s">
        <v>20</v>
      </c>
      <c r="F149">
        <v>49</v>
      </c>
      <c r="G149">
        <v>-2.4900000000000002</v>
      </c>
      <c r="H149">
        <v>46.51</v>
      </c>
      <c r="I149">
        <v>140.47999999999999</v>
      </c>
      <c r="J149" t="s">
        <v>544</v>
      </c>
      <c r="K149" t="s">
        <v>545</v>
      </c>
      <c r="L149" t="s">
        <v>546</v>
      </c>
      <c r="O149">
        <v>0</v>
      </c>
      <c r="P149">
        <v>0</v>
      </c>
      <c r="Q149" t="s">
        <v>547</v>
      </c>
    </row>
    <row r="150" spans="1:18" x14ac:dyDescent="0.25">
      <c r="A150" t="s">
        <v>533</v>
      </c>
      <c r="B150" s="2">
        <v>0.62422453703703706</v>
      </c>
      <c r="C150" t="s">
        <v>18</v>
      </c>
      <c r="D150" t="s">
        <v>19</v>
      </c>
      <c r="E150" t="s">
        <v>20</v>
      </c>
      <c r="F150">
        <v>79</v>
      </c>
      <c r="G150">
        <v>-3.8</v>
      </c>
      <c r="H150">
        <v>75.2</v>
      </c>
      <c r="I150">
        <v>215.68</v>
      </c>
      <c r="J150" t="s">
        <v>548</v>
      </c>
      <c r="K150" t="s">
        <v>549</v>
      </c>
      <c r="L150" t="s">
        <v>550</v>
      </c>
      <c r="O150">
        <v>0</v>
      </c>
      <c r="P150">
        <v>0</v>
      </c>
      <c r="Q150" t="s">
        <v>551</v>
      </c>
    </row>
    <row r="151" spans="1:18" x14ac:dyDescent="0.25">
      <c r="A151" t="s">
        <v>533</v>
      </c>
      <c r="B151" s="2">
        <v>0.68152777777777773</v>
      </c>
      <c r="C151" t="s">
        <v>18</v>
      </c>
      <c r="D151" t="s">
        <v>19</v>
      </c>
      <c r="E151" t="s">
        <v>20</v>
      </c>
      <c r="F151">
        <v>129</v>
      </c>
      <c r="G151">
        <v>-5.98</v>
      </c>
      <c r="H151">
        <v>123.02</v>
      </c>
      <c r="I151">
        <v>338.7</v>
      </c>
      <c r="J151" t="s">
        <v>552</v>
      </c>
      <c r="K151" t="s">
        <v>553</v>
      </c>
      <c r="L151" t="s">
        <v>554</v>
      </c>
      <c r="O151">
        <v>0</v>
      </c>
      <c r="P151">
        <v>0</v>
      </c>
      <c r="Q151" t="s">
        <v>555</v>
      </c>
    </row>
    <row r="152" spans="1:18" x14ac:dyDescent="0.25">
      <c r="A152" t="s">
        <v>533</v>
      </c>
      <c r="B152" s="2">
        <v>0.95373842592592595</v>
      </c>
      <c r="C152" t="s">
        <v>18</v>
      </c>
      <c r="D152" t="s">
        <v>19</v>
      </c>
      <c r="E152" t="s">
        <v>20</v>
      </c>
      <c r="F152">
        <v>79</v>
      </c>
      <c r="G152">
        <v>-3.8</v>
      </c>
      <c r="H152">
        <v>75.2</v>
      </c>
      <c r="I152">
        <v>413.9</v>
      </c>
      <c r="J152" t="s">
        <v>556</v>
      </c>
      <c r="K152" t="s">
        <v>557</v>
      </c>
      <c r="L152" t="s">
        <v>558</v>
      </c>
      <c r="O152">
        <v>0</v>
      </c>
      <c r="P152">
        <v>0</v>
      </c>
      <c r="Q152" t="s">
        <v>559</v>
      </c>
    </row>
    <row r="153" spans="1:18" x14ac:dyDescent="0.25">
      <c r="A153" t="s">
        <v>533</v>
      </c>
      <c r="B153" s="2">
        <v>0.95800925925925917</v>
      </c>
      <c r="C153" t="s">
        <v>18</v>
      </c>
      <c r="D153" t="s">
        <v>19</v>
      </c>
      <c r="E153" t="s">
        <v>20</v>
      </c>
      <c r="F153">
        <v>49</v>
      </c>
      <c r="G153">
        <v>-2.4900000000000002</v>
      </c>
      <c r="H153">
        <v>46.51</v>
      </c>
      <c r="I153">
        <v>460.41</v>
      </c>
      <c r="J153" t="s">
        <v>560</v>
      </c>
      <c r="K153" t="s">
        <v>561</v>
      </c>
      <c r="L153" t="s">
        <v>562</v>
      </c>
      <c r="O153">
        <v>0</v>
      </c>
      <c r="P153">
        <v>0</v>
      </c>
      <c r="Q153" t="s">
        <v>563</v>
      </c>
    </row>
    <row r="154" spans="1:18" x14ac:dyDescent="0.25">
      <c r="A154" t="s">
        <v>533</v>
      </c>
      <c r="B154" s="2">
        <v>0.96269675925925924</v>
      </c>
      <c r="C154" t="s">
        <v>18</v>
      </c>
      <c r="D154" t="s">
        <v>19</v>
      </c>
      <c r="E154" t="s">
        <v>20</v>
      </c>
      <c r="F154">
        <v>20</v>
      </c>
      <c r="G154">
        <v>-1.23</v>
      </c>
      <c r="H154">
        <v>18.77</v>
      </c>
      <c r="I154">
        <v>479.18</v>
      </c>
      <c r="J154" t="s">
        <v>564</v>
      </c>
      <c r="K154" t="s">
        <v>565</v>
      </c>
      <c r="L154" t="s">
        <v>566</v>
      </c>
      <c r="O154">
        <v>0</v>
      </c>
      <c r="P154">
        <v>0</v>
      </c>
      <c r="Q154" t="s">
        <v>567</v>
      </c>
    </row>
    <row r="155" spans="1:18" x14ac:dyDescent="0.25">
      <c r="A155" t="s">
        <v>568</v>
      </c>
      <c r="B155" s="2">
        <v>0.11166666666666665</v>
      </c>
      <c r="C155" t="s">
        <v>18</v>
      </c>
      <c r="D155" t="s">
        <v>19</v>
      </c>
      <c r="E155" t="s">
        <v>20</v>
      </c>
      <c r="F155">
        <v>79</v>
      </c>
      <c r="G155">
        <v>-3.8</v>
      </c>
      <c r="H155">
        <v>75.2</v>
      </c>
      <c r="I155">
        <v>554.38</v>
      </c>
      <c r="J155" t="s">
        <v>569</v>
      </c>
      <c r="K155" t="s">
        <v>570</v>
      </c>
      <c r="L155" t="s">
        <v>571</v>
      </c>
      <c r="O155">
        <v>0</v>
      </c>
      <c r="P155">
        <v>0</v>
      </c>
      <c r="Q155" t="s">
        <v>572</v>
      </c>
    </row>
    <row r="156" spans="1:18" x14ac:dyDescent="0.25">
      <c r="A156" t="s">
        <v>568</v>
      </c>
      <c r="B156" s="2">
        <v>0.13975694444444445</v>
      </c>
      <c r="C156" t="s">
        <v>18</v>
      </c>
      <c r="D156" t="s">
        <v>19</v>
      </c>
      <c r="E156" t="s">
        <v>20</v>
      </c>
      <c r="F156">
        <v>20</v>
      </c>
      <c r="G156">
        <v>-1.23</v>
      </c>
      <c r="H156">
        <v>18.77</v>
      </c>
      <c r="I156">
        <v>573.15</v>
      </c>
      <c r="J156" t="s">
        <v>573</v>
      </c>
      <c r="K156" t="s">
        <v>574</v>
      </c>
      <c r="L156" t="s">
        <v>575</v>
      </c>
      <c r="O156">
        <v>0</v>
      </c>
      <c r="P156">
        <v>0</v>
      </c>
      <c r="Q156" t="s">
        <v>576</v>
      </c>
    </row>
    <row r="157" spans="1:18" x14ac:dyDescent="0.25">
      <c r="A157" t="s">
        <v>568</v>
      </c>
      <c r="B157" s="2">
        <v>0.15607638888888889</v>
      </c>
      <c r="C157" t="s">
        <v>18</v>
      </c>
      <c r="D157" t="s">
        <v>19</v>
      </c>
      <c r="E157" t="s">
        <v>20</v>
      </c>
      <c r="F157">
        <v>40</v>
      </c>
      <c r="G157">
        <v>-2.1</v>
      </c>
      <c r="H157">
        <v>37.9</v>
      </c>
      <c r="I157">
        <v>611.04999999999995</v>
      </c>
      <c r="J157" t="s">
        <v>577</v>
      </c>
      <c r="K157" t="s">
        <v>578</v>
      </c>
      <c r="L157" t="s">
        <v>579</v>
      </c>
      <c r="O157">
        <v>0</v>
      </c>
      <c r="P157">
        <v>0</v>
      </c>
      <c r="Q157" t="s">
        <v>580</v>
      </c>
    </row>
    <row r="158" spans="1:18" x14ac:dyDescent="0.25">
      <c r="A158" t="s">
        <v>568</v>
      </c>
      <c r="B158" s="2">
        <v>0.19318287037037038</v>
      </c>
      <c r="C158" t="s">
        <v>18</v>
      </c>
      <c r="D158" t="s">
        <v>33</v>
      </c>
      <c r="E158" t="s">
        <v>20</v>
      </c>
      <c r="F158">
        <v>-479.18</v>
      </c>
      <c r="G158">
        <v>0</v>
      </c>
      <c r="H158">
        <v>-479.18</v>
      </c>
      <c r="I158">
        <v>131.87</v>
      </c>
      <c r="J158" t="s">
        <v>581</v>
      </c>
      <c r="O158">
        <v>0</v>
      </c>
      <c r="P158">
        <v>0</v>
      </c>
      <c r="R158" t="s">
        <v>582</v>
      </c>
    </row>
    <row r="159" spans="1:18" x14ac:dyDescent="0.25">
      <c r="A159" t="s">
        <v>568</v>
      </c>
      <c r="B159" s="2">
        <v>0.1953125</v>
      </c>
      <c r="C159" t="s">
        <v>18</v>
      </c>
      <c r="D159" t="s">
        <v>19</v>
      </c>
      <c r="E159" t="s">
        <v>20</v>
      </c>
      <c r="F159">
        <v>20</v>
      </c>
      <c r="G159">
        <v>-1.23</v>
      </c>
      <c r="H159">
        <v>18.77</v>
      </c>
      <c r="I159">
        <v>150.63999999999999</v>
      </c>
      <c r="J159" t="s">
        <v>583</v>
      </c>
      <c r="K159" t="s">
        <v>584</v>
      </c>
      <c r="L159" t="s">
        <v>585</v>
      </c>
      <c r="O159">
        <v>0</v>
      </c>
      <c r="P159">
        <v>0</v>
      </c>
      <c r="Q159" t="s">
        <v>586</v>
      </c>
    </row>
    <row r="160" spans="1:18" x14ac:dyDescent="0.25">
      <c r="A160" t="s">
        <v>568</v>
      </c>
      <c r="B160" s="2">
        <v>0.70245370370370364</v>
      </c>
      <c r="C160" t="s">
        <v>18</v>
      </c>
      <c r="D160" t="s">
        <v>19</v>
      </c>
      <c r="E160" t="s">
        <v>20</v>
      </c>
      <c r="F160">
        <v>20</v>
      </c>
      <c r="G160">
        <v>-1.23</v>
      </c>
      <c r="H160">
        <v>18.77</v>
      </c>
      <c r="I160">
        <v>169.41</v>
      </c>
      <c r="J160" t="s">
        <v>587</v>
      </c>
      <c r="K160" t="s">
        <v>588</v>
      </c>
      <c r="L160" t="s">
        <v>589</v>
      </c>
      <c r="O160">
        <v>0</v>
      </c>
      <c r="P160">
        <v>0</v>
      </c>
      <c r="Q160" t="s">
        <v>590</v>
      </c>
    </row>
    <row r="161" spans="1:18" x14ac:dyDescent="0.25">
      <c r="A161" t="s">
        <v>591</v>
      </c>
      <c r="B161" s="2">
        <v>1.7245370370370372E-3</v>
      </c>
      <c r="C161" t="s">
        <v>18</v>
      </c>
      <c r="D161" t="s">
        <v>19</v>
      </c>
      <c r="E161" t="s">
        <v>20</v>
      </c>
      <c r="F161">
        <v>99</v>
      </c>
      <c r="G161">
        <v>-4.67</v>
      </c>
      <c r="H161">
        <v>94.33</v>
      </c>
      <c r="I161">
        <v>263.74</v>
      </c>
      <c r="J161" t="s">
        <v>592</v>
      </c>
      <c r="K161" t="s">
        <v>593</v>
      </c>
      <c r="L161" t="s">
        <v>594</v>
      </c>
      <c r="O161">
        <v>0</v>
      </c>
      <c r="P161">
        <v>0</v>
      </c>
      <c r="Q161" t="s">
        <v>595</v>
      </c>
    </row>
    <row r="162" spans="1:18" x14ac:dyDescent="0.25">
      <c r="A162" t="s">
        <v>591</v>
      </c>
      <c r="B162" s="2">
        <v>7.2743055555555561E-2</v>
      </c>
      <c r="C162" t="s">
        <v>18</v>
      </c>
      <c r="D162" t="s">
        <v>19</v>
      </c>
      <c r="E162" t="s">
        <v>20</v>
      </c>
      <c r="F162">
        <v>40</v>
      </c>
      <c r="G162">
        <v>-2.1</v>
      </c>
      <c r="H162">
        <v>37.9</v>
      </c>
      <c r="I162">
        <v>301.64</v>
      </c>
      <c r="J162" t="s">
        <v>596</v>
      </c>
      <c r="K162" t="s">
        <v>597</v>
      </c>
      <c r="L162" t="s">
        <v>598</v>
      </c>
      <c r="O162">
        <v>0</v>
      </c>
      <c r="P162">
        <v>0</v>
      </c>
      <c r="Q162" t="s">
        <v>599</v>
      </c>
    </row>
    <row r="163" spans="1:18" x14ac:dyDescent="0.25">
      <c r="A163" t="s">
        <v>591</v>
      </c>
      <c r="B163" s="2">
        <v>0.10869212962962964</v>
      </c>
      <c r="C163" t="s">
        <v>18</v>
      </c>
      <c r="D163" t="s">
        <v>19</v>
      </c>
      <c r="E163" t="s">
        <v>20</v>
      </c>
      <c r="F163">
        <v>71</v>
      </c>
      <c r="G163">
        <v>-3.46</v>
      </c>
      <c r="H163">
        <v>67.540000000000006</v>
      </c>
      <c r="I163">
        <v>369.18</v>
      </c>
      <c r="J163" t="s">
        <v>600</v>
      </c>
      <c r="K163" t="s">
        <v>601</v>
      </c>
      <c r="L163" t="s">
        <v>602</v>
      </c>
      <c r="O163">
        <v>0</v>
      </c>
      <c r="P163">
        <v>0</v>
      </c>
      <c r="Q163" t="s">
        <v>603</v>
      </c>
    </row>
    <row r="164" spans="1:18" x14ac:dyDescent="0.25">
      <c r="A164" t="s">
        <v>591</v>
      </c>
      <c r="B164" s="2">
        <v>0.17759259259259261</v>
      </c>
      <c r="C164" t="s">
        <v>18</v>
      </c>
      <c r="D164" t="s">
        <v>19</v>
      </c>
      <c r="E164" t="s">
        <v>20</v>
      </c>
      <c r="F164">
        <v>79</v>
      </c>
      <c r="G164">
        <v>-3.8</v>
      </c>
      <c r="H164">
        <v>75.2</v>
      </c>
      <c r="I164">
        <v>444.38</v>
      </c>
      <c r="J164" t="s">
        <v>604</v>
      </c>
      <c r="K164" t="s">
        <v>605</v>
      </c>
      <c r="L164" t="s">
        <v>606</v>
      </c>
      <c r="O164">
        <v>0</v>
      </c>
      <c r="P164">
        <v>0</v>
      </c>
      <c r="Q164" t="s">
        <v>607</v>
      </c>
    </row>
    <row r="165" spans="1:18" x14ac:dyDescent="0.25">
      <c r="A165" t="s">
        <v>591</v>
      </c>
      <c r="B165" s="2">
        <v>0.18718749999999998</v>
      </c>
      <c r="C165" t="s">
        <v>18</v>
      </c>
      <c r="D165" t="s">
        <v>33</v>
      </c>
      <c r="E165" t="s">
        <v>20</v>
      </c>
      <c r="F165">
        <v>-169.41</v>
      </c>
      <c r="G165">
        <v>0</v>
      </c>
      <c r="H165">
        <v>-169.41</v>
      </c>
      <c r="I165">
        <v>274.97000000000003</v>
      </c>
      <c r="J165" t="s">
        <v>608</v>
      </c>
      <c r="O165">
        <v>0</v>
      </c>
      <c r="P165">
        <v>0</v>
      </c>
      <c r="R165" t="s">
        <v>609</v>
      </c>
    </row>
    <row r="166" spans="1:18" x14ac:dyDescent="0.25">
      <c r="A166" t="s">
        <v>591</v>
      </c>
      <c r="B166" s="2">
        <v>0.76621527777777787</v>
      </c>
      <c r="C166" t="s">
        <v>18</v>
      </c>
      <c r="D166" t="s">
        <v>19</v>
      </c>
      <c r="E166" t="s">
        <v>20</v>
      </c>
      <c r="F166">
        <v>55</v>
      </c>
      <c r="G166">
        <v>-2.76</v>
      </c>
      <c r="H166">
        <v>52.24</v>
      </c>
      <c r="I166">
        <v>327.20999999999998</v>
      </c>
      <c r="J166" t="s">
        <v>610</v>
      </c>
      <c r="K166" t="s">
        <v>611</v>
      </c>
      <c r="L166" t="s">
        <v>612</v>
      </c>
      <c r="O166">
        <v>0</v>
      </c>
      <c r="P166">
        <v>0</v>
      </c>
      <c r="Q166" t="s">
        <v>613</v>
      </c>
    </row>
    <row r="167" spans="1:18" x14ac:dyDescent="0.25">
      <c r="A167" t="s">
        <v>591</v>
      </c>
      <c r="B167" s="2">
        <v>0.82890046296296294</v>
      </c>
      <c r="C167" t="s">
        <v>18</v>
      </c>
      <c r="D167" t="s">
        <v>19</v>
      </c>
      <c r="E167" t="s">
        <v>20</v>
      </c>
      <c r="F167">
        <v>99</v>
      </c>
      <c r="G167">
        <v>-4.67</v>
      </c>
      <c r="H167">
        <v>94.33</v>
      </c>
      <c r="I167">
        <v>421.54</v>
      </c>
      <c r="J167" t="s">
        <v>614</v>
      </c>
      <c r="K167" t="s">
        <v>615</v>
      </c>
      <c r="L167" t="s">
        <v>616</v>
      </c>
      <c r="O167">
        <v>0</v>
      </c>
      <c r="P167">
        <v>0</v>
      </c>
      <c r="Q167" t="s">
        <v>617</v>
      </c>
    </row>
    <row r="168" spans="1:18" x14ac:dyDescent="0.25">
      <c r="A168" t="s">
        <v>591</v>
      </c>
      <c r="B168" s="2">
        <v>0.8625694444444445</v>
      </c>
      <c r="C168" t="s">
        <v>18</v>
      </c>
      <c r="D168" t="s">
        <v>19</v>
      </c>
      <c r="E168" t="s">
        <v>20</v>
      </c>
      <c r="F168">
        <v>20</v>
      </c>
      <c r="G168">
        <v>-1.23</v>
      </c>
      <c r="H168">
        <v>18.77</v>
      </c>
      <c r="I168">
        <v>440.31</v>
      </c>
      <c r="J168" t="s">
        <v>618</v>
      </c>
      <c r="K168" t="s">
        <v>619</v>
      </c>
      <c r="L168" t="s">
        <v>620</v>
      </c>
      <c r="O168">
        <v>0</v>
      </c>
      <c r="P168">
        <v>0</v>
      </c>
      <c r="Q168" t="s">
        <v>621</v>
      </c>
    </row>
    <row r="169" spans="1:18" x14ac:dyDescent="0.25">
      <c r="A169" t="s">
        <v>591</v>
      </c>
      <c r="B169" s="2">
        <v>0.87420138888888888</v>
      </c>
      <c r="C169" t="s">
        <v>18</v>
      </c>
      <c r="D169" t="s">
        <v>19</v>
      </c>
      <c r="E169" t="s">
        <v>20</v>
      </c>
      <c r="F169">
        <v>40</v>
      </c>
      <c r="G169">
        <v>-2.1</v>
      </c>
      <c r="H169">
        <v>37.9</v>
      </c>
      <c r="I169">
        <v>478.21</v>
      </c>
      <c r="J169" t="s">
        <v>622</v>
      </c>
      <c r="K169" t="s">
        <v>623</v>
      </c>
      <c r="L169" t="s">
        <v>624</v>
      </c>
      <c r="O169">
        <v>0</v>
      </c>
      <c r="P169">
        <v>0</v>
      </c>
      <c r="Q169" t="s">
        <v>625</v>
      </c>
    </row>
    <row r="170" spans="1:18" x14ac:dyDescent="0.25">
      <c r="A170" t="s">
        <v>591</v>
      </c>
      <c r="B170" s="2">
        <v>0.98106481481481478</v>
      </c>
      <c r="C170" t="s">
        <v>18</v>
      </c>
      <c r="D170" t="s">
        <v>19</v>
      </c>
      <c r="E170" t="s">
        <v>20</v>
      </c>
      <c r="F170">
        <v>79</v>
      </c>
      <c r="G170">
        <v>-3.8</v>
      </c>
      <c r="H170">
        <v>75.2</v>
      </c>
      <c r="I170">
        <v>553.41</v>
      </c>
      <c r="J170" t="s">
        <v>626</v>
      </c>
      <c r="K170" t="s">
        <v>627</v>
      </c>
      <c r="L170" t="s">
        <v>628</v>
      </c>
      <c r="O170">
        <v>0</v>
      </c>
      <c r="P170">
        <v>0</v>
      </c>
      <c r="Q170" t="s">
        <v>629</v>
      </c>
    </row>
    <row r="171" spans="1:18" x14ac:dyDescent="0.25">
      <c r="A171" t="s">
        <v>591</v>
      </c>
      <c r="B171" s="2">
        <v>0.98440972222222223</v>
      </c>
      <c r="C171" t="s">
        <v>18</v>
      </c>
      <c r="D171" t="s">
        <v>19</v>
      </c>
      <c r="E171" t="s">
        <v>20</v>
      </c>
      <c r="F171">
        <v>20</v>
      </c>
      <c r="G171">
        <v>-1.23</v>
      </c>
      <c r="H171">
        <v>18.77</v>
      </c>
      <c r="I171">
        <v>572.17999999999995</v>
      </c>
      <c r="J171" t="s">
        <v>630</v>
      </c>
      <c r="K171" t="s">
        <v>631</v>
      </c>
      <c r="L171" t="s">
        <v>632</v>
      </c>
      <c r="O171">
        <v>0</v>
      </c>
      <c r="P171">
        <v>0</v>
      </c>
      <c r="Q171" t="s">
        <v>633</v>
      </c>
    </row>
    <row r="172" spans="1:18" x14ac:dyDescent="0.25">
      <c r="A172" t="s">
        <v>591</v>
      </c>
      <c r="B172" s="2">
        <v>0.99722222222222223</v>
      </c>
      <c r="C172" t="s">
        <v>18</v>
      </c>
      <c r="D172" t="s">
        <v>19</v>
      </c>
      <c r="E172" t="s">
        <v>20</v>
      </c>
      <c r="F172">
        <v>20</v>
      </c>
      <c r="G172">
        <v>-1.23</v>
      </c>
      <c r="H172">
        <v>18.77</v>
      </c>
      <c r="I172">
        <v>590.95000000000005</v>
      </c>
      <c r="J172" t="s">
        <v>634</v>
      </c>
      <c r="K172" t="s">
        <v>623</v>
      </c>
      <c r="L172" t="s">
        <v>624</v>
      </c>
      <c r="O172">
        <v>0</v>
      </c>
      <c r="P172">
        <v>0</v>
      </c>
      <c r="Q172" t="s">
        <v>635</v>
      </c>
    </row>
    <row r="173" spans="1:18" x14ac:dyDescent="0.25">
      <c r="A173" t="s">
        <v>636</v>
      </c>
      <c r="B173" s="2">
        <v>4.8645833333333333E-2</v>
      </c>
      <c r="C173" t="s">
        <v>18</v>
      </c>
      <c r="D173" t="s">
        <v>19</v>
      </c>
      <c r="E173" t="s">
        <v>20</v>
      </c>
      <c r="F173">
        <v>79</v>
      </c>
      <c r="G173">
        <v>-3.8</v>
      </c>
      <c r="H173">
        <v>75.2</v>
      </c>
      <c r="I173">
        <v>666.15</v>
      </c>
      <c r="J173" t="s">
        <v>637</v>
      </c>
      <c r="K173" t="s">
        <v>638</v>
      </c>
      <c r="L173" t="s">
        <v>639</v>
      </c>
      <c r="O173">
        <v>0</v>
      </c>
      <c r="P173">
        <v>0</v>
      </c>
      <c r="Q173" t="s">
        <v>640</v>
      </c>
    </row>
    <row r="174" spans="1:18" x14ac:dyDescent="0.25">
      <c r="A174" t="s">
        <v>636</v>
      </c>
      <c r="B174" s="2">
        <v>0.20357638888888888</v>
      </c>
      <c r="C174" t="s">
        <v>18</v>
      </c>
      <c r="D174" t="s">
        <v>33</v>
      </c>
      <c r="E174" t="s">
        <v>20</v>
      </c>
      <c r="F174">
        <v>-590.95000000000005</v>
      </c>
      <c r="G174">
        <v>0</v>
      </c>
      <c r="H174">
        <v>-590.95000000000005</v>
      </c>
      <c r="I174">
        <v>75.2</v>
      </c>
      <c r="J174" t="s">
        <v>641</v>
      </c>
      <c r="O174">
        <v>0</v>
      </c>
      <c r="P174">
        <v>0</v>
      </c>
      <c r="R174" t="s">
        <v>642</v>
      </c>
    </row>
    <row r="175" spans="1:18" x14ac:dyDescent="0.25">
      <c r="A175" t="s">
        <v>636</v>
      </c>
      <c r="B175" s="2">
        <v>0.37137731481481479</v>
      </c>
      <c r="C175" t="s">
        <v>18</v>
      </c>
      <c r="D175" t="s">
        <v>19</v>
      </c>
      <c r="E175" t="s">
        <v>20</v>
      </c>
      <c r="F175">
        <v>20</v>
      </c>
      <c r="G175">
        <v>-1.23</v>
      </c>
      <c r="H175">
        <v>18.77</v>
      </c>
      <c r="I175">
        <v>93.97</v>
      </c>
      <c r="J175" t="s">
        <v>643</v>
      </c>
      <c r="K175" t="s">
        <v>593</v>
      </c>
      <c r="L175" t="s">
        <v>594</v>
      </c>
      <c r="O175">
        <v>0</v>
      </c>
      <c r="P175">
        <v>0</v>
      </c>
      <c r="Q175" t="s">
        <v>644</v>
      </c>
    </row>
    <row r="176" spans="1:18" x14ac:dyDescent="0.25">
      <c r="A176" t="s">
        <v>636</v>
      </c>
      <c r="B176" s="2">
        <v>0.38121527777777775</v>
      </c>
      <c r="C176" t="s">
        <v>18</v>
      </c>
      <c r="D176" t="s">
        <v>19</v>
      </c>
      <c r="E176" t="s">
        <v>20</v>
      </c>
      <c r="F176">
        <v>79</v>
      </c>
      <c r="G176">
        <v>-3.8</v>
      </c>
      <c r="H176">
        <v>75.2</v>
      </c>
      <c r="I176">
        <v>169.17</v>
      </c>
      <c r="J176" t="s">
        <v>645</v>
      </c>
      <c r="K176" t="s">
        <v>646</v>
      </c>
      <c r="L176" t="s">
        <v>647</v>
      </c>
      <c r="O176">
        <v>0</v>
      </c>
      <c r="P176">
        <v>0</v>
      </c>
      <c r="Q176" t="s">
        <v>648</v>
      </c>
    </row>
    <row r="177" spans="1:18" x14ac:dyDescent="0.25">
      <c r="A177" t="s">
        <v>636</v>
      </c>
      <c r="B177" s="2">
        <v>0.44179398148148147</v>
      </c>
      <c r="C177" t="s">
        <v>18</v>
      </c>
      <c r="D177" t="s">
        <v>19</v>
      </c>
      <c r="E177" t="s">
        <v>20</v>
      </c>
      <c r="F177">
        <v>158</v>
      </c>
      <c r="G177">
        <v>-7.26</v>
      </c>
      <c r="H177">
        <v>150.74</v>
      </c>
      <c r="I177">
        <v>319.91000000000003</v>
      </c>
      <c r="J177" t="s">
        <v>649</v>
      </c>
      <c r="K177" t="s">
        <v>650</v>
      </c>
      <c r="L177" t="s">
        <v>651</v>
      </c>
      <c r="O177">
        <v>0</v>
      </c>
      <c r="P177">
        <v>0</v>
      </c>
      <c r="Q177" t="s">
        <v>652</v>
      </c>
    </row>
    <row r="178" spans="1:18" x14ac:dyDescent="0.25">
      <c r="A178" t="s">
        <v>636</v>
      </c>
      <c r="B178" s="2">
        <v>0.59531250000000002</v>
      </c>
      <c r="C178" t="s">
        <v>18</v>
      </c>
      <c r="D178" t="s">
        <v>19</v>
      </c>
      <c r="E178" t="s">
        <v>20</v>
      </c>
      <c r="F178">
        <v>79</v>
      </c>
      <c r="G178">
        <v>-3.8</v>
      </c>
      <c r="H178">
        <v>75.2</v>
      </c>
      <c r="I178">
        <v>395.11</v>
      </c>
      <c r="J178" t="s">
        <v>653</v>
      </c>
      <c r="K178" t="s">
        <v>654</v>
      </c>
      <c r="L178" t="s">
        <v>655</v>
      </c>
      <c r="O178">
        <v>0</v>
      </c>
      <c r="P178">
        <v>0</v>
      </c>
      <c r="Q178" t="s">
        <v>656</v>
      </c>
    </row>
    <row r="179" spans="1:18" x14ac:dyDescent="0.25">
      <c r="A179" t="s">
        <v>636</v>
      </c>
      <c r="B179" s="2">
        <v>0.73079861111111111</v>
      </c>
      <c r="C179" t="s">
        <v>18</v>
      </c>
      <c r="D179" t="s">
        <v>19</v>
      </c>
      <c r="E179" t="s">
        <v>20</v>
      </c>
      <c r="F179">
        <v>39</v>
      </c>
      <c r="G179">
        <v>-2.0499999999999998</v>
      </c>
      <c r="H179">
        <v>36.950000000000003</v>
      </c>
      <c r="I179">
        <v>432.06</v>
      </c>
      <c r="J179" t="s">
        <v>657</v>
      </c>
      <c r="K179" t="s">
        <v>658</v>
      </c>
      <c r="L179" t="s">
        <v>659</v>
      </c>
      <c r="O179">
        <v>0</v>
      </c>
      <c r="P179">
        <v>0</v>
      </c>
      <c r="Q179" t="s">
        <v>660</v>
      </c>
    </row>
    <row r="180" spans="1:18" x14ac:dyDescent="0.25">
      <c r="A180" t="s">
        <v>661</v>
      </c>
      <c r="B180" s="2">
        <v>5.2800925925925925E-2</v>
      </c>
      <c r="C180" t="s">
        <v>18</v>
      </c>
      <c r="D180" t="s">
        <v>19</v>
      </c>
      <c r="E180" t="s">
        <v>20</v>
      </c>
      <c r="F180">
        <v>99</v>
      </c>
      <c r="G180">
        <v>-4.67</v>
      </c>
      <c r="H180">
        <v>94.33</v>
      </c>
      <c r="I180">
        <v>526.39</v>
      </c>
      <c r="J180" t="s">
        <v>662</v>
      </c>
      <c r="K180" t="s">
        <v>663</v>
      </c>
      <c r="L180" t="s">
        <v>664</v>
      </c>
      <c r="O180">
        <v>0</v>
      </c>
      <c r="P180">
        <v>0</v>
      </c>
      <c r="Q180" t="s">
        <v>665</v>
      </c>
    </row>
    <row r="181" spans="1:18" x14ac:dyDescent="0.25">
      <c r="A181" t="s">
        <v>661</v>
      </c>
      <c r="B181" s="2">
        <v>0.17730324074074075</v>
      </c>
      <c r="C181" t="s">
        <v>18</v>
      </c>
      <c r="D181" t="s">
        <v>33</v>
      </c>
      <c r="E181" t="s">
        <v>20</v>
      </c>
      <c r="F181">
        <v>-432.06</v>
      </c>
      <c r="G181">
        <v>0</v>
      </c>
      <c r="H181">
        <v>-432.06</v>
      </c>
      <c r="I181">
        <v>94.33</v>
      </c>
      <c r="J181" t="s">
        <v>666</v>
      </c>
      <c r="O181">
        <v>0</v>
      </c>
      <c r="P181">
        <v>0</v>
      </c>
      <c r="R181" t="s">
        <v>667</v>
      </c>
    </row>
    <row r="182" spans="1:18" x14ac:dyDescent="0.25">
      <c r="A182" t="s">
        <v>661</v>
      </c>
      <c r="B182" s="2">
        <v>0.3584606481481481</v>
      </c>
      <c r="C182" t="s">
        <v>18</v>
      </c>
      <c r="D182" t="s">
        <v>19</v>
      </c>
      <c r="E182" t="s">
        <v>20</v>
      </c>
      <c r="F182">
        <v>79</v>
      </c>
      <c r="G182">
        <v>-3.8</v>
      </c>
      <c r="H182">
        <v>75.2</v>
      </c>
      <c r="I182">
        <v>169.53</v>
      </c>
      <c r="J182" t="s">
        <v>668</v>
      </c>
      <c r="K182" t="s">
        <v>294</v>
      </c>
      <c r="L182" t="s">
        <v>295</v>
      </c>
      <c r="O182">
        <v>0</v>
      </c>
      <c r="P182">
        <v>0</v>
      </c>
      <c r="Q182" t="s">
        <v>669</v>
      </c>
    </row>
    <row r="183" spans="1:18" x14ac:dyDescent="0.25">
      <c r="A183" t="s">
        <v>661</v>
      </c>
      <c r="B183" s="2">
        <v>0.40400462962962963</v>
      </c>
      <c r="C183" t="s">
        <v>18</v>
      </c>
      <c r="D183" t="s">
        <v>19</v>
      </c>
      <c r="E183" t="s">
        <v>20</v>
      </c>
      <c r="F183">
        <v>79</v>
      </c>
      <c r="G183">
        <v>-3.8</v>
      </c>
      <c r="H183">
        <v>75.2</v>
      </c>
      <c r="I183">
        <v>244.73</v>
      </c>
      <c r="J183" t="s">
        <v>670</v>
      </c>
      <c r="K183" t="s">
        <v>671</v>
      </c>
      <c r="L183" t="s">
        <v>672</v>
      </c>
      <c r="O183">
        <v>0</v>
      </c>
      <c r="P183">
        <v>0</v>
      </c>
      <c r="Q183" t="s">
        <v>673</v>
      </c>
    </row>
    <row r="184" spans="1:18" x14ac:dyDescent="0.25">
      <c r="A184" t="s">
        <v>661</v>
      </c>
      <c r="B184" s="2">
        <v>0.44601851851851854</v>
      </c>
      <c r="C184" t="s">
        <v>18</v>
      </c>
      <c r="D184" t="s">
        <v>19</v>
      </c>
      <c r="E184" t="s">
        <v>20</v>
      </c>
      <c r="F184">
        <v>20</v>
      </c>
      <c r="G184">
        <v>-1.23</v>
      </c>
      <c r="H184">
        <v>18.77</v>
      </c>
      <c r="I184">
        <v>263.5</v>
      </c>
      <c r="J184" t="s">
        <v>674</v>
      </c>
      <c r="K184" t="s">
        <v>675</v>
      </c>
      <c r="L184" t="s">
        <v>676</v>
      </c>
      <c r="O184">
        <v>0</v>
      </c>
      <c r="P184">
        <v>0</v>
      </c>
      <c r="Q184" t="s">
        <v>677</v>
      </c>
    </row>
    <row r="185" spans="1:18" x14ac:dyDescent="0.25">
      <c r="A185" t="s">
        <v>661</v>
      </c>
      <c r="B185" s="2">
        <v>0.48021990740740739</v>
      </c>
      <c r="C185" t="s">
        <v>18</v>
      </c>
      <c r="D185" t="s">
        <v>19</v>
      </c>
      <c r="E185" t="s">
        <v>20</v>
      </c>
      <c r="F185">
        <v>20</v>
      </c>
      <c r="G185">
        <v>-1.23</v>
      </c>
      <c r="H185">
        <v>18.77</v>
      </c>
      <c r="I185">
        <v>282.27</v>
      </c>
      <c r="J185" t="s">
        <v>678</v>
      </c>
      <c r="K185" t="s">
        <v>679</v>
      </c>
      <c r="L185" t="s">
        <v>680</v>
      </c>
      <c r="O185">
        <v>0</v>
      </c>
      <c r="P185">
        <v>0</v>
      </c>
      <c r="Q185" t="s">
        <v>681</v>
      </c>
    </row>
    <row r="186" spans="1:18" x14ac:dyDescent="0.25">
      <c r="A186" t="s">
        <v>661</v>
      </c>
      <c r="B186" s="2">
        <v>0.83351851851851855</v>
      </c>
      <c r="C186" t="s">
        <v>18</v>
      </c>
      <c r="D186" t="s">
        <v>19</v>
      </c>
      <c r="E186" t="s">
        <v>20</v>
      </c>
      <c r="F186">
        <v>79</v>
      </c>
      <c r="G186">
        <v>-3.8</v>
      </c>
      <c r="H186">
        <v>75.2</v>
      </c>
      <c r="I186">
        <v>357.47</v>
      </c>
      <c r="J186" t="s">
        <v>682</v>
      </c>
      <c r="K186" t="s">
        <v>683</v>
      </c>
      <c r="L186" t="s">
        <v>684</v>
      </c>
      <c r="O186">
        <v>0</v>
      </c>
      <c r="P186">
        <v>0</v>
      </c>
      <c r="Q186" t="s">
        <v>685</v>
      </c>
    </row>
    <row r="187" spans="1:18" x14ac:dyDescent="0.25">
      <c r="A187" t="s">
        <v>661</v>
      </c>
      <c r="B187" s="2">
        <v>0.87930555555555545</v>
      </c>
      <c r="C187" t="s">
        <v>18</v>
      </c>
      <c r="D187" t="s">
        <v>19</v>
      </c>
      <c r="E187" t="s">
        <v>20</v>
      </c>
      <c r="F187">
        <v>20</v>
      </c>
      <c r="G187">
        <v>-1.23</v>
      </c>
      <c r="H187">
        <v>18.77</v>
      </c>
      <c r="I187">
        <v>376.24</v>
      </c>
      <c r="J187" t="s">
        <v>686</v>
      </c>
      <c r="K187" t="s">
        <v>687</v>
      </c>
      <c r="L187" t="s">
        <v>688</v>
      </c>
      <c r="O187">
        <v>0</v>
      </c>
      <c r="P187">
        <v>0</v>
      </c>
      <c r="Q187" t="s">
        <v>689</v>
      </c>
    </row>
    <row r="188" spans="1:18" x14ac:dyDescent="0.25">
      <c r="A188" t="s">
        <v>690</v>
      </c>
      <c r="B188" s="2">
        <v>6.5335648148148143E-2</v>
      </c>
      <c r="C188" t="s">
        <v>18</v>
      </c>
      <c r="D188" t="s">
        <v>19</v>
      </c>
      <c r="E188" t="s">
        <v>20</v>
      </c>
      <c r="F188">
        <v>89</v>
      </c>
      <c r="G188">
        <v>-4.24</v>
      </c>
      <c r="H188">
        <v>84.76</v>
      </c>
      <c r="I188">
        <v>461</v>
      </c>
      <c r="J188" t="s">
        <v>691</v>
      </c>
      <c r="K188" t="s">
        <v>692</v>
      </c>
      <c r="L188" t="s">
        <v>693</v>
      </c>
      <c r="O188">
        <v>0</v>
      </c>
      <c r="P188">
        <v>0</v>
      </c>
      <c r="Q188" t="s">
        <v>694</v>
      </c>
    </row>
    <row r="189" spans="1:18" x14ac:dyDescent="0.25">
      <c r="A189" t="s">
        <v>690</v>
      </c>
      <c r="B189" s="2">
        <v>8.9178240740740752E-2</v>
      </c>
      <c r="C189" t="s">
        <v>18</v>
      </c>
      <c r="D189" t="s">
        <v>19</v>
      </c>
      <c r="E189" t="s">
        <v>20</v>
      </c>
      <c r="F189">
        <v>99</v>
      </c>
      <c r="G189">
        <v>-4.67</v>
      </c>
      <c r="H189">
        <v>94.33</v>
      </c>
      <c r="I189">
        <v>555.33000000000004</v>
      </c>
      <c r="J189" t="s">
        <v>695</v>
      </c>
      <c r="K189" t="s">
        <v>696</v>
      </c>
      <c r="L189" t="s">
        <v>697</v>
      </c>
      <c r="O189">
        <v>0</v>
      </c>
      <c r="P189">
        <v>0</v>
      </c>
      <c r="Q189" t="s">
        <v>698</v>
      </c>
    </row>
    <row r="190" spans="1:18" x14ac:dyDescent="0.25">
      <c r="A190" t="s">
        <v>690</v>
      </c>
      <c r="B190" s="2">
        <v>0.17603009259259259</v>
      </c>
      <c r="C190" t="s">
        <v>18</v>
      </c>
      <c r="D190" t="s">
        <v>19</v>
      </c>
      <c r="E190" t="s">
        <v>20</v>
      </c>
      <c r="F190">
        <v>40</v>
      </c>
      <c r="G190">
        <v>-2.1</v>
      </c>
      <c r="H190">
        <v>37.9</v>
      </c>
      <c r="I190">
        <v>593.23</v>
      </c>
      <c r="J190" t="s">
        <v>699</v>
      </c>
      <c r="K190" t="s">
        <v>700</v>
      </c>
      <c r="L190" t="s">
        <v>701</v>
      </c>
      <c r="O190">
        <v>0</v>
      </c>
      <c r="P190">
        <v>0</v>
      </c>
      <c r="Q190" t="s">
        <v>702</v>
      </c>
    </row>
    <row r="191" spans="1:18" x14ac:dyDescent="0.25">
      <c r="A191" t="s">
        <v>690</v>
      </c>
      <c r="B191" s="2">
        <v>0.19126157407407407</v>
      </c>
      <c r="C191" t="s">
        <v>18</v>
      </c>
      <c r="D191" t="s">
        <v>33</v>
      </c>
      <c r="E191" t="s">
        <v>20</v>
      </c>
      <c r="F191">
        <v>-376.24</v>
      </c>
      <c r="G191">
        <v>0</v>
      </c>
      <c r="H191">
        <v>-376.24</v>
      </c>
      <c r="I191">
        <v>216.99</v>
      </c>
      <c r="J191" t="s">
        <v>703</v>
      </c>
      <c r="O191">
        <v>0</v>
      </c>
      <c r="P191">
        <v>0</v>
      </c>
      <c r="R191" t="s">
        <v>704</v>
      </c>
    </row>
    <row r="192" spans="1:18" x14ac:dyDescent="0.25">
      <c r="A192" t="s">
        <v>690</v>
      </c>
      <c r="B192" s="2">
        <v>0.36357638888888894</v>
      </c>
      <c r="C192" t="s">
        <v>18</v>
      </c>
      <c r="D192" t="s">
        <v>60</v>
      </c>
      <c r="E192" t="s">
        <v>20</v>
      </c>
      <c r="F192">
        <v>-129</v>
      </c>
      <c r="G192">
        <v>5.63</v>
      </c>
      <c r="H192">
        <v>-123.37</v>
      </c>
      <c r="I192">
        <v>93.62</v>
      </c>
      <c r="J192" t="s">
        <v>705</v>
      </c>
      <c r="K192" t="s">
        <v>553</v>
      </c>
      <c r="L192" t="s">
        <v>554</v>
      </c>
      <c r="O192">
        <v>0</v>
      </c>
      <c r="P192">
        <v>0</v>
      </c>
      <c r="Q192" t="s">
        <v>555</v>
      </c>
      <c r="R192" t="s">
        <v>552</v>
      </c>
    </row>
    <row r="193" spans="1:18" x14ac:dyDescent="0.25">
      <c r="A193" t="s">
        <v>690</v>
      </c>
      <c r="B193" s="2">
        <v>0.37318287037037035</v>
      </c>
      <c r="C193" t="s">
        <v>18</v>
      </c>
      <c r="D193" t="s">
        <v>19</v>
      </c>
      <c r="E193" t="s">
        <v>20</v>
      </c>
      <c r="F193">
        <v>20</v>
      </c>
      <c r="G193">
        <v>-1.23</v>
      </c>
      <c r="H193">
        <v>18.77</v>
      </c>
      <c r="I193">
        <v>112.39</v>
      </c>
      <c r="J193" t="s">
        <v>706</v>
      </c>
      <c r="K193" t="s">
        <v>700</v>
      </c>
      <c r="L193" t="s">
        <v>701</v>
      </c>
      <c r="O193">
        <v>0</v>
      </c>
      <c r="P193">
        <v>0</v>
      </c>
      <c r="Q193" t="s">
        <v>707</v>
      </c>
    </row>
    <row r="194" spans="1:18" x14ac:dyDescent="0.25">
      <c r="A194" t="s">
        <v>690</v>
      </c>
      <c r="B194" s="2">
        <v>0.58228009259259261</v>
      </c>
      <c r="C194" t="s">
        <v>18</v>
      </c>
      <c r="D194" t="s">
        <v>181</v>
      </c>
      <c r="E194" t="s">
        <v>20</v>
      </c>
      <c r="F194">
        <v>265</v>
      </c>
      <c r="G194">
        <v>-11.93</v>
      </c>
      <c r="H194">
        <v>253.07</v>
      </c>
      <c r="I194">
        <v>365.46</v>
      </c>
      <c r="J194" t="s">
        <v>708</v>
      </c>
      <c r="K194" t="s">
        <v>216</v>
      </c>
      <c r="L194" t="s">
        <v>217</v>
      </c>
      <c r="O194">
        <v>0</v>
      </c>
      <c r="P194">
        <v>0</v>
      </c>
      <c r="Q194" t="s">
        <v>709</v>
      </c>
    </row>
    <row r="195" spans="1:18" x14ac:dyDescent="0.25">
      <c r="A195" t="s">
        <v>690</v>
      </c>
      <c r="B195" s="2">
        <v>0.5941319444444445</v>
      </c>
      <c r="C195" t="s">
        <v>18</v>
      </c>
      <c r="D195" t="s">
        <v>117</v>
      </c>
      <c r="E195" t="s">
        <v>20</v>
      </c>
      <c r="F195">
        <v>-18.77</v>
      </c>
      <c r="G195">
        <v>0</v>
      </c>
      <c r="H195">
        <v>-18.77</v>
      </c>
      <c r="I195">
        <v>346.69</v>
      </c>
      <c r="J195" t="s">
        <v>710</v>
      </c>
      <c r="K195" t="s">
        <v>679</v>
      </c>
      <c r="L195" t="s">
        <v>680</v>
      </c>
      <c r="O195">
        <v>0</v>
      </c>
      <c r="P195">
        <v>0</v>
      </c>
      <c r="Q195" t="s">
        <v>681</v>
      </c>
      <c r="R195" t="s">
        <v>678</v>
      </c>
    </row>
    <row r="196" spans="1:18" x14ac:dyDescent="0.25">
      <c r="A196" t="s">
        <v>690</v>
      </c>
      <c r="B196" s="2">
        <v>0.90033564814814815</v>
      </c>
      <c r="C196" t="s">
        <v>18</v>
      </c>
      <c r="D196" t="s">
        <v>19</v>
      </c>
      <c r="E196" t="s">
        <v>20</v>
      </c>
      <c r="F196">
        <v>79</v>
      </c>
      <c r="G196">
        <v>-3.8</v>
      </c>
      <c r="H196">
        <v>75.2</v>
      </c>
      <c r="I196">
        <v>421.89</v>
      </c>
      <c r="J196" t="s">
        <v>711</v>
      </c>
      <c r="K196" t="s">
        <v>712</v>
      </c>
      <c r="L196" t="s">
        <v>713</v>
      </c>
      <c r="O196">
        <v>0</v>
      </c>
      <c r="P196">
        <v>0</v>
      </c>
      <c r="Q196" t="s">
        <v>714</v>
      </c>
    </row>
    <row r="197" spans="1:18" x14ac:dyDescent="0.25">
      <c r="A197" t="s">
        <v>690</v>
      </c>
      <c r="B197" s="2">
        <v>0.97106481481481488</v>
      </c>
      <c r="C197" t="s">
        <v>18</v>
      </c>
      <c r="D197" t="s">
        <v>19</v>
      </c>
      <c r="E197" t="s">
        <v>20</v>
      </c>
      <c r="F197">
        <v>20</v>
      </c>
      <c r="G197">
        <v>-1.23</v>
      </c>
      <c r="H197">
        <v>18.77</v>
      </c>
      <c r="I197">
        <v>440.66</v>
      </c>
      <c r="J197" t="s">
        <v>715</v>
      </c>
      <c r="K197" t="s">
        <v>716</v>
      </c>
      <c r="L197" t="s">
        <v>717</v>
      </c>
      <c r="O197">
        <v>0</v>
      </c>
      <c r="P197">
        <v>0</v>
      </c>
      <c r="Q197" t="s">
        <v>718</v>
      </c>
    </row>
    <row r="198" spans="1:18" x14ac:dyDescent="0.25">
      <c r="A198" t="s">
        <v>719</v>
      </c>
      <c r="B198" s="2">
        <v>5.4409722222222227E-2</v>
      </c>
      <c r="C198" t="s">
        <v>18</v>
      </c>
      <c r="D198" t="s">
        <v>19</v>
      </c>
      <c r="E198" t="s">
        <v>20</v>
      </c>
      <c r="F198">
        <v>79</v>
      </c>
      <c r="G198">
        <v>-3.8</v>
      </c>
      <c r="H198">
        <v>75.2</v>
      </c>
      <c r="I198">
        <v>515.86</v>
      </c>
      <c r="J198" t="s">
        <v>720</v>
      </c>
      <c r="K198" t="s">
        <v>721</v>
      </c>
      <c r="L198" t="s">
        <v>722</v>
      </c>
      <c r="O198">
        <v>0</v>
      </c>
      <c r="P198">
        <v>0</v>
      </c>
      <c r="Q198" t="s">
        <v>723</v>
      </c>
    </row>
    <row r="199" spans="1:18" x14ac:dyDescent="0.25">
      <c r="A199" t="s">
        <v>719</v>
      </c>
      <c r="B199" s="2">
        <v>0.10984953703703704</v>
      </c>
      <c r="C199" t="s">
        <v>18</v>
      </c>
      <c r="D199" t="s">
        <v>19</v>
      </c>
      <c r="E199" t="s">
        <v>20</v>
      </c>
      <c r="F199">
        <v>79</v>
      </c>
      <c r="G199">
        <v>-3.8</v>
      </c>
      <c r="H199">
        <v>75.2</v>
      </c>
      <c r="I199">
        <v>591.05999999999995</v>
      </c>
      <c r="J199" t="s">
        <v>724</v>
      </c>
      <c r="K199" t="s">
        <v>725</v>
      </c>
      <c r="L199" t="s">
        <v>726</v>
      </c>
      <c r="O199">
        <v>0</v>
      </c>
      <c r="P199">
        <v>0</v>
      </c>
      <c r="Q199" t="s">
        <v>727</v>
      </c>
    </row>
    <row r="200" spans="1:18" x14ac:dyDescent="0.25">
      <c r="A200" t="s">
        <v>719</v>
      </c>
      <c r="B200" s="2">
        <v>0.14041666666666666</v>
      </c>
      <c r="C200" t="s">
        <v>18</v>
      </c>
      <c r="D200" t="s">
        <v>19</v>
      </c>
      <c r="E200" t="s">
        <v>20</v>
      </c>
      <c r="F200">
        <v>40</v>
      </c>
      <c r="G200">
        <v>-2.1</v>
      </c>
      <c r="H200">
        <v>37.9</v>
      </c>
      <c r="I200">
        <v>628.96</v>
      </c>
      <c r="J200" t="s">
        <v>728</v>
      </c>
      <c r="K200" t="s">
        <v>729</v>
      </c>
      <c r="L200" t="s">
        <v>730</v>
      </c>
      <c r="O200">
        <v>0</v>
      </c>
      <c r="P200">
        <v>0</v>
      </c>
      <c r="Q200" t="s">
        <v>731</v>
      </c>
    </row>
    <row r="201" spans="1:18" x14ac:dyDescent="0.25">
      <c r="A201" t="s">
        <v>719</v>
      </c>
      <c r="B201" s="2">
        <v>0.16137731481481482</v>
      </c>
      <c r="C201" t="s">
        <v>18</v>
      </c>
      <c r="D201" t="s">
        <v>19</v>
      </c>
      <c r="E201" t="s">
        <v>20</v>
      </c>
      <c r="F201">
        <v>79</v>
      </c>
      <c r="G201">
        <v>-3.8</v>
      </c>
      <c r="H201">
        <v>75.2</v>
      </c>
      <c r="I201">
        <v>704.16</v>
      </c>
      <c r="J201" t="s">
        <v>732</v>
      </c>
      <c r="K201" t="s">
        <v>733</v>
      </c>
      <c r="L201" t="s">
        <v>734</v>
      </c>
      <c r="O201">
        <v>0</v>
      </c>
      <c r="P201">
        <v>0</v>
      </c>
      <c r="Q201" t="s">
        <v>735</v>
      </c>
    </row>
    <row r="202" spans="1:18" x14ac:dyDescent="0.25">
      <c r="A202" t="s">
        <v>719</v>
      </c>
      <c r="B202" s="2">
        <v>0.16561342592592593</v>
      </c>
      <c r="C202" t="s">
        <v>18</v>
      </c>
      <c r="D202" t="s">
        <v>19</v>
      </c>
      <c r="E202" t="s">
        <v>20</v>
      </c>
      <c r="F202">
        <v>20</v>
      </c>
      <c r="G202">
        <v>-1.23</v>
      </c>
      <c r="H202">
        <v>18.77</v>
      </c>
      <c r="I202">
        <v>722.93</v>
      </c>
      <c r="J202" t="s">
        <v>736</v>
      </c>
      <c r="K202" t="s">
        <v>737</v>
      </c>
      <c r="L202" t="s">
        <v>738</v>
      </c>
      <c r="O202">
        <v>0</v>
      </c>
      <c r="P202">
        <v>0</v>
      </c>
      <c r="Q202" t="s">
        <v>739</v>
      </c>
    </row>
    <row r="203" spans="1:18" x14ac:dyDescent="0.25">
      <c r="A203" t="s">
        <v>719</v>
      </c>
      <c r="B203" s="2">
        <v>0.18747685185185184</v>
      </c>
      <c r="C203" t="s">
        <v>18</v>
      </c>
      <c r="D203" t="s">
        <v>33</v>
      </c>
      <c r="E203" t="s">
        <v>20</v>
      </c>
      <c r="F203">
        <v>-440.66</v>
      </c>
      <c r="G203">
        <v>0</v>
      </c>
      <c r="H203">
        <v>-440.66</v>
      </c>
      <c r="I203">
        <v>282.27</v>
      </c>
      <c r="J203" t="s">
        <v>740</v>
      </c>
      <c r="O203">
        <v>0</v>
      </c>
      <c r="P203">
        <v>0</v>
      </c>
      <c r="R203" t="s">
        <v>741</v>
      </c>
    </row>
    <row r="204" spans="1:18" x14ac:dyDescent="0.25">
      <c r="A204" t="s">
        <v>719</v>
      </c>
      <c r="B204" s="2">
        <v>0.25126157407407407</v>
      </c>
      <c r="C204" t="s">
        <v>18</v>
      </c>
      <c r="D204" t="s">
        <v>19</v>
      </c>
      <c r="E204" t="s">
        <v>20</v>
      </c>
      <c r="F204">
        <v>79</v>
      </c>
      <c r="G204">
        <v>-3.8</v>
      </c>
      <c r="H204">
        <v>75.2</v>
      </c>
      <c r="I204">
        <v>357.47</v>
      </c>
      <c r="J204" t="s">
        <v>742</v>
      </c>
      <c r="K204" t="s">
        <v>743</v>
      </c>
      <c r="L204" t="s">
        <v>744</v>
      </c>
      <c r="O204">
        <v>0</v>
      </c>
      <c r="P204">
        <v>0</v>
      </c>
      <c r="Q204" t="s">
        <v>745</v>
      </c>
    </row>
    <row r="205" spans="1:18" x14ac:dyDescent="0.25">
      <c r="A205" t="s">
        <v>719</v>
      </c>
      <c r="B205" s="2">
        <v>0.2570486111111111</v>
      </c>
      <c r="C205" t="s">
        <v>18</v>
      </c>
      <c r="D205" t="s">
        <v>19</v>
      </c>
      <c r="E205" t="s">
        <v>20</v>
      </c>
      <c r="F205">
        <v>79</v>
      </c>
      <c r="G205">
        <v>-3.8</v>
      </c>
      <c r="H205">
        <v>75.2</v>
      </c>
      <c r="I205">
        <v>432.67</v>
      </c>
      <c r="J205" t="s">
        <v>746</v>
      </c>
      <c r="K205" t="s">
        <v>721</v>
      </c>
      <c r="L205" t="s">
        <v>722</v>
      </c>
      <c r="O205">
        <v>0</v>
      </c>
      <c r="P205">
        <v>0</v>
      </c>
      <c r="Q205" t="s">
        <v>747</v>
      </c>
    </row>
    <row r="206" spans="1:18" x14ac:dyDescent="0.25">
      <c r="A206" t="s">
        <v>719</v>
      </c>
      <c r="B206" s="2">
        <v>0.35872685185185182</v>
      </c>
      <c r="C206" t="s">
        <v>18</v>
      </c>
      <c r="D206" t="s">
        <v>19</v>
      </c>
      <c r="E206" t="s">
        <v>20</v>
      </c>
      <c r="F206">
        <v>40</v>
      </c>
      <c r="G206">
        <v>-2.1</v>
      </c>
      <c r="H206">
        <v>37.9</v>
      </c>
      <c r="I206">
        <v>470.57</v>
      </c>
      <c r="J206" t="s">
        <v>748</v>
      </c>
      <c r="K206" t="s">
        <v>749</v>
      </c>
      <c r="L206" t="s">
        <v>750</v>
      </c>
      <c r="O206">
        <v>0</v>
      </c>
      <c r="P206">
        <v>0</v>
      </c>
      <c r="Q206" t="s">
        <v>751</v>
      </c>
    </row>
    <row r="207" spans="1:18" x14ac:dyDescent="0.25">
      <c r="A207" t="s">
        <v>719</v>
      </c>
      <c r="B207" s="2">
        <v>0.36384259259259261</v>
      </c>
      <c r="C207" t="s">
        <v>18</v>
      </c>
      <c r="D207" t="s">
        <v>19</v>
      </c>
      <c r="E207" t="s">
        <v>20</v>
      </c>
      <c r="F207">
        <v>79</v>
      </c>
      <c r="G207">
        <v>-3.8</v>
      </c>
      <c r="H207">
        <v>75.2</v>
      </c>
      <c r="I207">
        <v>545.77</v>
      </c>
      <c r="J207" t="s">
        <v>752</v>
      </c>
      <c r="K207" t="s">
        <v>753</v>
      </c>
      <c r="L207" t="s">
        <v>754</v>
      </c>
      <c r="O207">
        <v>0</v>
      </c>
      <c r="P207">
        <v>0</v>
      </c>
      <c r="Q207" t="s">
        <v>755</v>
      </c>
    </row>
    <row r="208" spans="1:18" x14ac:dyDescent="0.25">
      <c r="A208" t="s">
        <v>719</v>
      </c>
      <c r="B208" s="2">
        <v>0.43744212962962964</v>
      </c>
      <c r="C208" t="s">
        <v>18</v>
      </c>
      <c r="D208" t="s">
        <v>19</v>
      </c>
      <c r="E208" t="s">
        <v>20</v>
      </c>
      <c r="F208">
        <v>128</v>
      </c>
      <c r="G208">
        <v>-5.95</v>
      </c>
      <c r="H208">
        <v>122.05</v>
      </c>
      <c r="I208">
        <v>667.82</v>
      </c>
      <c r="J208" t="s">
        <v>756</v>
      </c>
      <c r="K208" t="s">
        <v>716</v>
      </c>
      <c r="L208" t="s">
        <v>717</v>
      </c>
      <c r="O208">
        <v>0</v>
      </c>
      <c r="P208">
        <v>0</v>
      </c>
      <c r="Q208" t="s">
        <v>757</v>
      </c>
    </row>
    <row r="209" spans="1:18" x14ac:dyDescent="0.25">
      <c r="A209" t="s">
        <v>719</v>
      </c>
      <c r="B209" s="2">
        <v>0.52909722222222222</v>
      </c>
      <c r="C209" t="s">
        <v>18</v>
      </c>
      <c r="D209" t="s">
        <v>19</v>
      </c>
      <c r="E209" t="s">
        <v>20</v>
      </c>
      <c r="F209">
        <v>20</v>
      </c>
      <c r="G209">
        <v>-1.23</v>
      </c>
      <c r="H209">
        <v>18.77</v>
      </c>
      <c r="I209">
        <v>686.59</v>
      </c>
      <c r="J209" t="s">
        <v>758</v>
      </c>
      <c r="K209" t="s">
        <v>759</v>
      </c>
      <c r="L209" t="s">
        <v>760</v>
      </c>
      <c r="O209">
        <v>0</v>
      </c>
      <c r="P209">
        <v>0</v>
      </c>
      <c r="Q209" t="s">
        <v>761</v>
      </c>
    </row>
    <row r="210" spans="1:18" x14ac:dyDescent="0.25">
      <c r="A210" t="s">
        <v>719</v>
      </c>
      <c r="B210" s="2">
        <v>0.76959490740740744</v>
      </c>
      <c r="C210" t="s">
        <v>18</v>
      </c>
      <c r="D210" t="s">
        <v>19</v>
      </c>
      <c r="E210" t="s">
        <v>20</v>
      </c>
      <c r="F210">
        <v>111</v>
      </c>
      <c r="G210">
        <v>-5.2</v>
      </c>
      <c r="H210">
        <v>105.8</v>
      </c>
      <c r="I210">
        <v>792.39</v>
      </c>
      <c r="J210" t="s">
        <v>762</v>
      </c>
      <c r="K210" t="s">
        <v>763</v>
      </c>
      <c r="L210" t="s">
        <v>764</v>
      </c>
      <c r="O210">
        <v>0</v>
      </c>
      <c r="P210">
        <v>0</v>
      </c>
      <c r="Q210" t="s">
        <v>765</v>
      </c>
    </row>
    <row r="211" spans="1:18" x14ac:dyDescent="0.25">
      <c r="A211" t="s">
        <v>719</v>
      </c>
      <c r="B211" s="2">
        <v>0.82339120370370367</v>
      </c>
      <c r="C211" t="s">
        <v>18</v>
      </c>
      <c r="D211" t="s">
        <v>19</v>
      </c>
      <c r="E211" t="s">
        <v>20</v>
      </c>
      <c r="F211">
        <v>20</v>
      </c>
      <c r="G211">
        <v>-1.23</v>
      </c>
      <c r="H211">
        <v>18.77</v>
      </c>
      <c r="I211">
        <v>811.16</v>
      </c>
      <c r="J211" t="s">
        <v>766</v>
      </c>
      <c r="K211" t="s">
        <v>767</v>
      </c>
      <c r="L211" t="s">
        <v>768</v>
      </c>
      <c r="O211">
        <v>0</v>
      </c>
      <c r="P211">
        <v>0</v>
      </c>
      <c r="Q211" t="s">
        <v>769</v>
      </c>
    </row>
    <row r="212" spans="1:18" x14ac:dyDescent="0.25">
      <c r="A212" t="s">
        <v>719</v>
      </c>
      <c r="B212" s="2">
        <v>0.85738425925925921</v>
      </c>
      <c r="C212" t="s">
        <v>18</v>
      </c>
      <c r="D212" t="s">
        <v>19</v>
      </c>
      <c r="E212" t="s">
        <v>20</v>
      </c>
      <c r="F212">
        <v>79</v>
      </c>
      <c r="G212">
        <v>-3.8</v>
      </c>
      <c r="H212">
        <v>75.2</v>
      </c>
      <c r="I212">
        <v>886.36</v>
      </c>
      <c r="J212" t="s">
        <v>770</v>
      </c>
      <c r="K212" t="s">
        <v>771</v>
      </c>
      <c r="L212" t="s">
        <v>772</v>
      </c>
      <c r="O212">
        <v>0</v>
      </c>
      <c r="P212">
        <v>0</v>
      </c>
      <c r="Q212" t="s">
        <v>773</v>
      </c>
    </row>
    <row r="213" spans="1:18" x14ac:dyDescent="0.25">
      <c r="A213" t="s">
        <v>719</v>
      </c>
      <c r="B213" s="2">
        <v>0.95635416666666673</v>
      </c>
      <c r="C213" t="s">
        <v>18</v>
      </c>
      <c r="D213" t="s">
        <v>19</v>
      </c>
      <c r="E213" t="s">
        <v>20</v>
      </c>
      <c r="F213">
        <v>79</v>
      </c>
      <c r="G213">
        <v>-3.8</v>
      </c>
      <c r="H213">
        <v>75.2</v>
      </c>
      <c r="I213">
        <v>961.56</v>
      </c>
      <c r="J213" t="s">
        <v>774</v>
      </c>
      <c r="K213" t="s">
        <v>775</v>
      </c>
      <c r="L213" t="s">
        <v>776</v>
      </c>
      <c r="O213">
        <v>0</v>
      </c>
      <c r="P213">
        <v>0</v>
      </c>
      <c r="Q213" t="s">
        <v>777</v>
      </c>
    </row>
    <row r="214" spans="1:18" x14ac:dyDescent="0.25">
      <c r="A214" t="s">
        <v>719</v>
      </c>
      <c r="B214" s="2">
        <v>0.97328703703703701</v>
      </c>
      <c r="C214" t="s">
        <v>18</v>
      </c>
      <c r="D214" t="s">
        <v>19</v>
      </c>
      <c r="E214" t="s">
        <v>20</v>
      </c>
      <c r="F214">
        <v>20</v>
      </c>
      <c r="G214">
        <v>-1.23</v>
      </c>
      <c r="H214">
        <v>18.77</v>
      </c>
      <c r="I214">
        <v>980.33</v>
      </c>
      <c r="J214" t="s">
        <v>778</v>
      </c>
      <c r="K214" t="s">
        <v>779</v>
      </c>
      <c r="L214" t="s">
        <v>780</v>
      </c>
      <c r="O214">
        <v>0</v>
      </c>
      <c r="P214">
        <v>0</v>
      </c>
      <c r="Q214" t="s">
        <v>781</v>
      </c>
    </row>
    <row r="215" spans="1:18" x14ac:dyDescent="0.25">
      <c r="A215" t="s">
        <v>782</v>
      </c>
      <c r="B215" s="2">
        <v>3.2638888888888891E-3</v>
      </c>
      <c r="C215" t="s">
        <v>18</v>
      </c>
      <c r="D215" t="s">
        <v>19</v>
      </c>
      <c r="E215" t="s">
        <v>20</v>
      </c>
      <c r="F215">
        <v>20</v>
      </c>
      <c r="G215">
        <v>-1.23</v>
      </c>
      <c r="H215">
        <v>18.77</v>
      </c>
      <c r="I215">
        <v>999.1</v>
      </c>
      <c r="J215" t="s">
        <v>783</v>
      </c>
      <c r="K215" t="s">
        <v>767</v>
      </c>
      <c r="L215" t="s">
        <v>768</v>
      </c>
      <c r="O215">
        <v>0</v>
      </c>
      <c r="P215">
        <v>0</v>
      </c>
      <c r="Q215" t="s">
        <v>784</v>
      </c>
    </row>
    <row r="216" spans="1:18" x14ac:dyDescent="0.25">
      <c r="A216" t="s">
        <v>782</v>
      </c>
      <c r="B216" s="2">
        <v>3.2824074074074075E-2</v>
      </c>
      <c r="C216" t="s">
        <v>18</v>
      </c>
      <c r="D216" t="s">
        <v>19</v>
      </c>
      <c r="E216" t="s">
        <v>20</v>
      </c>
      <c r="F216">
        <v>20</v>
      </c>
      <c r="G216">
        <v>-1.23</v>
      </c>
      <c r="H216">
        <v>18.77</v>
      </c>
      <c r="I216" s="4">
        <v>1017.87</v>
      </c>
      <c r="J216" s="3" t="s">
        <v>785</v>
      </c>
      <c r="K216" t="s">
        <v>779</v>
      </c>
      <c r="L216" t="s">
        <v>780</v>
      </c>
      <c r="O216">
        <v>0</v>
      </c>
      <c r="P216">
        <v>0</v>
      </c>
      <c r="Q216" t="s">
        <v>786</v>
      </c>
    </row>
    <row r="217" spans="1:18" x14ac:dyDescent="0.25">
      <c r="A217" t="s">
        <v>782</v>
      </c>
      <c r="B217" s="2">
        <v>5.4930555555555559E-2</v>
      </c>
      <c r="C217" t="s">
        <v>18</v>
      </c>
      <c r="D217" t="s">
        <v>19</v>
      </c>
      <c r="E217" t="s">
        <v>20</v>
      </c>
      <c r="F217">
        <v>89</v>
      </c>
      <c r="G217">
        <v>-4.24</v>
      </c>
      <c r="H217">
        <v>84.76</v>
      </c>
      <c r="I217" s="4">
        <v>1102.6300000000001</v>
      </c>
      <c r="J217" t="s">
        <v>787</v>
      </c>
      <c r="K217" t="s">
        <v>788</v>
      </c>
      <c r="L217" t="s">
        <v>789</v>
      </c>
      <c r="O217">
        <v>0</v>
      </c>
      <c r="P217">
        <v>0</v>
      </c>
      <c r="Q217" t="s">
        <v>790</v>
      </c>
    </row>
    <row r="218" spans="1:18" x14ac:dyDescent="0.25">
      <c r="A218" t="s">
        <v>782</v>
      </c>
      <c r="B218" s="2">
        <v>6.8171296296296299E-2</v>
      </c>
      <c r="C218" t="s">
        <v>18</v>
      </c>
      <c r="D218" t="s">
        <v>19</v>
      </c>
      <c r="E218" t="s">
        <v>20</v>
      </c>
      <c r="F218">
        <v>111</v>
      </c>
      <c r="G218">
        <v>-5.2</v>
      </c>
      <c r="H218">
        <v>105.8</v>
      </c>
      <c r="I218" s="4">
        <v>1208.43</v>
      </c>
      <c r="J218" t="s">
        <v>791</v>
      </c>
      <c r="K218" t="s">
        <v>792</v>
      </c>
      <c r="L218" t="s">
        <v>793</v>
      </c>
      <c r="O218">
        <v>0</v>
      </c>
      <c r="P218">
        <v>0</v>
      </c>
      <c r="Q218" t="s">
        <v>794</v>
      </c>
    </row>
    <row r="219" spans="1:18" x14ac:dyDescent="0.25">
      <c r="A219" t="s">
        <v>782</v>
      </c>
      <c r="B219" s="2">
        <v>9.6956018518518525E-2</v>
      </c>
      <c r="C219" t="s">
        <v>18</v>
      </c>
      <c r="D219" t="s">
        <v>19</v>
      </c>
      <c r="E219" t="s">
        <v>20</v>
      </c>
      <c r="F219">
        <v>79</v>
      </c>
      <c r="G219">
        <v>-3.8</v>
      </c>
      <c r="H219">
        <v>75.2</v>
      </c>
      <c r="I219" s="4">
        <v>1283.6300000000001</v>
      </c>
      <c r="J219" t="s">
        <v>795</v>
      </c>
      <c r="K219" t="s">
        <v>796</v>
      </c>
      <c r="L219" t="s">
        <v>797</v>
      </c>
      <c r="O219">
        <v>0</v>
      </c>
      <c r="P219">
        <v>0</v>
      </c>
      <c r="Q219" t="s">
        <v>798</v>
      </c>
    </row>
    <row r="220" spans="1:18" x14ac:dyDescent="0.25">
      <c r="A220" t="s">
        <v>782</v>
      </c>
      <c r="B220" s="2">
        <v>0.18289351851851851</v>
      </c>
      <c r="C220" t="s">
        <v>18</v>
      </c>
      <c r="D220" t="s">
        <v>19</v>
      </c>
      <c r="E220" t="s">
        <v>20</v>
      </c>
      <c r="F220">
        <v>55</v>
      </c>
      <c r="G220">
        <v>-2.76</v>
      </c>
      <c r="H220">
        <v>52.24</v>
      </c>
      <c r="I220" s="4">
        <v>1335.87</v>
      </c>
      <c r="J220" t="s">
        <v>799</v>
      </c>
      <c r="K220" t="s">
        <v>800</v>
      </c>
      <c r="L220" t="s">
        <v>801</v>
      </c>
      <c r="O220">
        <v>0</v>
      </c>
      <c r="P220">
        <v>0</v>
      </c>
      <c r="Q220" t="s">
        <v>802</v>
      </c>
    </row>
    <row r="221" spans="1:18" x14ac:dyDescent="0.25">
      <c r="A221" t="s">
        <v>782</v>
      </c>
      <c r="B221" s="2">
        <v>0.1917939814814815</v>
      </c>
      <c r="C221" t="s">
        <v>18</v>
      </c>
      <c r="D221" t="s">
        <v>19</v>
      </c>
      <c r="E221" t="s">
        <v>20</v>
      </c>
      <c r="F221">
        <v>20</v>
      </c>
      <c r="G221">
        <v>-1.23</v>
      </c>
      <c r="H221">
        <v>18.77</v>
      </c>
      <c r="I221" s="4">
        <v>1354.64</v>
      </c>
      <c r="J221" t="s">
        <v>803</v>
      </c>
      <c r="K221" t="s">
        <v>804</v>
      </c>
      <c r="L221" t="s">
        <v>805</v>
      </c>
      <c r="O221">
        <v>0</v>
      </c>
      <c r="P221">
        <v>0</v>
      </c>
      <c r="Q221" t="s">
        <v>806</v>
      </c>
    </row>
    <row r="222" spans="1:18" x14ac:dyDescent="0.25">
      <c r="A222" t="s">
        <v>782</v>
      </c>
      <c r="B222" s="2">
        <v>0.19781250000000003</v>
      </c>
      <c r="C222" t="s">
        <v>18</v>
      </c>
      <c r="D222" t="s">
        <v>33</v>
      </c>
      <c r="E222" t="s">
        <v>20</v>
      </c>
      <c r="F222">
        <v>-980.33</v>
      </c>
      <c r="G222">
        <v>0</v>
      </c>
      <c r="H222">
        <v>-980.33</v>
      </c>
      <c r="I222">
        <v>374.31</v>
      </c>
      <c r="J222" t="s">
        <v>807</v>
      </c>
      <c r="O222">
        <v>0</v>
      </c>
      <c r="P222">
        <v>0</v>
      </c>
      <c r="R222" t="s">
        <v>808</v>
      </c>
    </row>
    <row r="223" spans="1:18" x14ac:dyDescent="0.25">
      <c r="A223" t="s">
        <v>782</v>
      </c>
      <c r="B223" s="2">
        <v>0.23645833333333333</v>
      </c>
      <c r="C223" t="s">
        <v>18</v>
      </c>
      <c r="D223" t="s">
        <v>19</v>
      </c>
      <c r="E223" t="s">
        <v>20</v>
      </c>
      <c r="F223">
        <v>79</v>
      </c>
      <c r="G223">
        <v>-3.8</v>
      </c>
      <c r="H223">
        <v>75.2</v>
      </c>
      <c r="I223">
        <v>449.51</v>
      </c>
      <c r="J223" t="s">
        <v>809</v>
      </c>
      <c r="K223" t="s">
        <v>810</v>
      </c>
      <c r="L223" t="s">
        <v>811</v>
      </c>
      <c r="O223">
        <v>0</v>
      </c>
      <c r="P223">
        <v>0</v>
      </c>
      <c r="Q223" t="s">
        <v>812</v>
      </c>
    </row>
    <row r="224" spans="1:18" x14ac:dyDescent="0.25">
      <c r="A224" t="s">
        <v>782</v>
      </c>
      <c r="B224" s="2">
        <v>0.26937499999999998</v>
      </c>
      <c r="C224" t="s">
        <v>18</v>
      </c>
      <c r="D224" t="s">
        <v>19</v>
      </c>
      <c r="E224" t="s">
        <v>20</v>
      </c>
      <c r="F224">
        <v>79</v>
      </c>
      <c r="G224">
        <v>-3.8</v>
      </c>
      <c r="H224">
        <v>75.2</v>
      </c>
      <c r="I224">
        <v>524.71</v>
      </c>
      <c r="J224" t="s">
        <v>813</v>
      </c>
      <c r="K224" t="s">
        <v>814</v>
      </c>
      <c r="L224" t="s">
        <v>815</v>
      </c>
      <c r="O224">
        <v>0</v>
      </c>
      <c r="P224">
        <v>0</v>
      </c>
      <c r="Q224" t="s">
        <v>816</v>
      </c>
    </row>
    <row r="225" spans="1:18" x14ac:dyDescent="0.25">
      <c r="A225" t="s">
        <v>782</v>
      </c>
      <c r="B225" s="2">
        <v>0.35358796296296297</v>
      </c>
      <c r="C225" t="s">
        <v>18</v>
      </c>
      <c r="D225" t="s">
        <v>19</v>
      </c>
      <c r="E225" t="s">
        <v>20</v>
      </c>
      <c r="F225">
        <v>99</v>
      </c>
      <c r="G225">
        <v>-4.67</v>
      </c>
      <c r="H225">
        <v>94.33</v>
      </c>
      <c r="I225">
        <v>619.04</v>
      </c>
      <c r="J225" s="3" t="s">
        <v>817</v>
      </c>
      <c r="K225" t="s">
        <v>818</v>
      </c>
      <c r="L225" t="s">
        <v>819</v>
      </c>
      <c r="O225">
        <v>0</v>
      </c>
      <c r="P225">
        <v>0</v>
      </c>
      <c r="Q225" t="s">
        <v>820</v>
      </c>
    </row>
    <row r="226" spans="1:18" x14ac:dyDescent="0.25">
      <c r="A226" t="s">
        <v>782</v>
      </c>
      <c r="B226" s="2">
        <v>0.37859953703703703</v>
      </c>
      <c r="C226" t="s">
        <v>18</v>
      </c>
      <c r="D226" t="s">
        <v>19</v>
      </c>
      <c r="E226" t="s">
        <v>20</v>
      </c>
      <c r="F226">
        <v>20</v>
      </c>
      <c r="G226">
        <v>-1.23</v>
      </c>
      <c r="H226">
        <v>18.77</v>
      </c>
      <c r="I226">
        <v>637.80999999999995</v>
      </c>
      <c r="J226" t="s">
        <v>821</v>
      </c>
      <c r="K226" t="s">
        <v>822</v>
      </c>
      <c r="L226" t="s">
        <v>823</v>
      </c>
      <c r="O226">
        <v>0</v>
      </c>
      <c r="P226">
        <v>0</v>
      </c>
      <c r="Q226" t="s">
        <v>824</v>
      </c>
    </row>
    <row r="227" spans="1:18" x14ac:dyDescent="0.25">
      <c r="A227" t="s">
        <v>782</v>
      </c>
      <c r="B227" s="2">
        <v>0.40833333333333338</v>
      </c>
      <c r="C227" t="s">
        <v>18</v>
      </c>
      <c r="D227" t="s">
        <v>19</v>
      </c>
      <c r="E227" t="s">
        <v>20</v>
      </c>
      <c r="F227">
        <v>40</v>
      </c>
      <c r="G227">
        <v>-2.1</v>
      </c>
      <c r="H227">
        <v>37.9</v>
      </c>
      <c r="I227">
        <v>675.71</v>
      </c>
      <c r="J227" t="s">
        <v>825</v>
      </c>
      <c r="K227" t="s">
        <v>826</v>
      </c>
      <c r="L227" t="s">
        <v>827</v>
      </c>
      <c r="O227">
        <v>0</v>
      </c>
      <c r="P227">
        <v>0</v>
      </c>
      <c r="Q227" t="s">
        <v>828</v>
      </c>
    </row>
    <row r="228" spans="1:18" x14ac:dyDescent="0.25">
      <c r="A228" t="s">
        <v>782</v>
      </c>
      <c r="B228" s="2">
        <v>0.45636574074074071</v>
      </c>
      <c r="C228" t="s">
        <v>18</v>
      </c>
      <c r="D228" t="s">
        <v>19</v>
      </c>
      <c r="E228" t="s">
        <v>20</v>
      </c>
      <c r="F228">
        <v>79</v>
      </c>
      <c r="G228">
        <v>-3.8</v>
      </c>
      <c r="H228">
        <v>75.2</v>
      </c>
      <c r="I228">
        <v>750.91</v>
      </c>
      <c r="J228" t="s">
        <v>829</v>
      </c>
      <c r="K228" t="s">
        <v>830</v>
      </c>
      <c r="L228" t="s">
        <v>831</v>
      </c>
      <c r="O228">
        <v>0</v>
      </c>
      <c r="P228">
        <v>0</v>
      </c>
      <c r="Q228" t="s">
        <v>832</v>
      </c>
    </row>
    <row r="229" spans="1:18" x14ac:dyDescent="0.25">
      <c r="A229" t="s">
        <v>782</v>
      </c>
      <c r="B229" s="2">
        <v>0.81043981481481486</v>
      </c>
      <c r="C229" t="s">
        <v>18</v>
      </c>
      <c r="D229" t="s">
        <v>19</v>
      </c>
      <c r="E229" t="s">
        <v>20</v>
      </c>
      <c r="F229">
        <v>20</v>
      </c>
      <c r="G229">
        <v>-1.23</v>
      </c>
      <c r="H229">
        <v>18.77</v>
      </c>
      <c r="I229">
        <v>769.68</v>
      </c>
      <c r="J229" t="s">
        <v>833</v>
      </c>
      <c r="K229" t="s">
        <v>420</v>
      </c>
      <c r="L229" t="s">
        <v>421</v>
      </c>
      <c r="O229">
        <v>0</v>
      </c>
      <c r="P229">
        <v>0</v>
      </c>
      <c r="Q229" t="s">
        <v>834</v>
      </c>
    </row>
    <row r="230" spans="1:18" x14ac:dyDescent="0.25">
      <c r="A230" t="s">
        <v>782</v>
      </c>
      <c r="B230" s="2">
        <v>0.85766203703703703</v>
      </c>
      <c r="C230" t="s">
        <v>18</v>
      </c>
      <c r="D230" t="s">
        <v>19</v>
      </c>
      <c r="E230" t="s">
        <v>20</v>
      </c>
      <c r="F230">
        <v>79</v>
      </c>
      <c r="G230">
        <v>-3.8</v>
      </c>
      <c r="H230">
        <v>75.2</v>
      </c>
      <c r="I230">
        <v>844.88</v>
      </c>
      <c r="J230" t="s">
        <v>835</v>
      </c>
      <c r="K230" t="s">
        <v>836</v>
      </c>
      <c r="L230" t="s">
        <v>837</v>
      </c>
      <c r="O230">
        <v>0</v>
      </c>
      <c r="P230">
        <v>0</v>
      </c>
      <c r="Q230" t="s">
        <v>838</v>
      </c>
    </row>
    <row r="231" spans="1:18" x14ac:dyDescent="0.25">
      <c r="A231" t="s">
        <v>782</v>
      </c>
      <c r="B231" s="2">
        <v>0.9639699074074074</v>
      </c>
      <c r="C231" t="s">
        <v>18</v>
      </c>
      <c r="D231" t="s">
        <v>19</v>
      </c>
      <c r="E231" t="s">
        <v>20</v>
      </c>
      <c r="F231">
        <v>20</v>
      </c>
      <c r="G231">
        <v>-1.23</v>
      </c>
      <c r="H231">
        <v>18.77</v>
      </c>
      <c r="I231">
        <v>863.65</v>
      </c>
      <c r="J231" t="s">
        <v>839</v>
      </c>
      <c r="K231" t="s">
        <v>779</v>
      </c>
      <c r="L231" t="s">
        <v>780</v>
      </c>
      <c r="O231">
        <v>0</v>
      </c>
      <c r="P231">
        <v>0</v>
      </c>
      <c r="Q231" t="s">
        <v>840</v>
      </c>
    </row>
    <row r="232" spans="1:18" x14ac:dyDescent="0.25">
      <c r="A232" t="s">
        <v>841</v>
      </c>
      <c r="B232" s="2">
        <v>5.5787037037037038E-3</v>
      </c>
      <c r="C232" t="s">
        <v>18</v>
      </c>
      <c r="D232" t="s">
        <v>19</v>
      </c>
      <c r="E232" t="s">
        <v>20</v>
      </c>
      <c r="F232">
        <v>49</v>
      </c>
      <c r="G232">
        <v>-2.4900000000000002</v>
      </c>
      <c r="H232">
        <v>46.51</v>
      </c>
      <c r="I232">
        <v>910.16</v>
      </c>
      <c r="J232" t="s">
        <v>842</v>
      </c>
      <c r="K232" t="s">
        <v>804</v>
      </c>
      <c r="L232" t="s">
        <v>805</v>
      </c>
      <c r="O232">
        <v>0</v>
      </c>
      <c r="P232">
        <v>0</v>
      </c>
      <c r="Q232" t="s">
        <v>843</v>
      </c>
    </row>
    <row r="233" spans="1:18" x14ac:dyDescent="0.25">
      <c r="A233" t="s">
        <v>841</v>
      </c>
      <c r="B233" s="2">
        <v>5.7986111111111112E-3</v>
      </c>
      <c r="C233" t="s">
        <v>18</v>
      </c>
      <c r="D233" t="s">
        <v>117</v>
      </c>
      <c r="E233" t="s">
        <v>20</v>
      </c>
      <c r="F233">
        <v>-75.2</v>
      </c>
      <c r="G233">
        <v>0</v>
      </c>
      <c r="H233">
        <v>-75.2</v>
      </c>
      <c r="I233">
        <v>834.96</v>
      </c>
      <c r="J233" t="s">
        <v>844</v>
      </c>
      <c r="K233" t="s">
        <v>570</v>
      </c>
      <c r="L233" t="s">
        <v>845</v>
      </c>
      <c r="O233">
        <v>0</v>
      </c>
      <c r="P233">
        <v>0</v>
      </c>
      <c r="Q233" t="s">
        <v>572</v>
      </c>
      <c r="R233" t="s">
        <v>569</v>
      </c>
    </row>
    <row r="234" spans="1:18" x14ac:dyDescent="0.25">
      <c r="A234" t="s">
        <v>841</v>
      </c>
      <c r="B234" s="2">
        <v>3.0520833333333334E-2</v>
      </c>
      <c r="C234" t="s">
        <v>18</v>
      </c>
      <c r="D234" t="s">
        <v>19</v>
      </c>
      <c r="E234" t="s">
        <v>20</v>
      </c>
      <c r="F234">
        <v>20</v>
      </c>
      <c r="G234">
        <v>-1.23</v>
      </c>
      <c r="H234">
        <v>18.77</v>
      </c>
      <c r="I234">
        <v>853.73</v>
      </c>
      <c r="J234" t="s">
        <v>846</v>
      </c>
      <c r="K234" t="s">
        <v>779</v>
      </c>
      <c r="L234" t="s">
        <v>780</v>
      </c>
      <c r="O234">
        <v>0</v>
      </c>
      <c r="P234">
        <v>0</v>
      </c>
      <c r="Q234" t="s">
        <v>847</v>
      </c>
    </row>
    <row r="235" spans="1:18" x14ac:dyDescent="0.25">
      <c r="A235" t="s">
        <v>841</v>
      </c>
      <c r="B235" s="2">
        <v>3.1307870370370368E-2</v>
      </c>
      <c r="C235" t="s">
        <v>18</v>
      </c>
      <c r="D235" t="s">
        <v>19</v>
      </c>
      <c r="E235" t="s">
        <v>20</v>
      </c>
      <c r="F235">
        <v>20</v>
      </c>
      <c r="G235">
        <v>-1.23</v>
      </c>
      <c r="H235">
        <v>18.77</v>
      </c>
      <c r="I235">
        <v>872.5</v>
      </c>
      <c r="J235" t="s">
        <v>848</v>
      </c>
      <c r="K235" t="s">
        <v>849</v>
      </c>
      <c r="L235" t="s">
        <v>850</v>
      </c>
      <c r="O235">
        <v>0</v>
      </c>
      <c r="P235">
        <v>0</v>
      </c>
      <c r="Q235" t="s">
        <v>851</v>
      </c>
    </row>
    <row r="236" spans="1:18" x14ac:dyDescent="0.25">
      <c r="A236" t="s">
        <v>841</v>
      </c>
      <c r="B236" s="2">
        <v>0.14266203703703703</v>
      </c>
      <c r="C236" t="s">
        <v>18</v>
      </c>
      <c r="D236" t="s">
        <v>19</v>
      </c>
      <c r="E236" t="s">
        <v>20</v>
      </c>
      <c r="F236">
        <v>99</v>
      </c>
      <c r="G236">
        <v>-4.67</v>
      </c>
      <c r="H236">
        <v>94.33</v>
      </c>
      <c r="I236">
        <v>966.83</v>
      </c>
      <c r="J236" t="s">
        <v>852</v>
      </c>
      <c r="K236" t="s">
        <v>853</v>
      </c>
      <c r="L236" t="s">
        <v>854</v>
      </c>
      <c r="O236">
        <v>0</v>
      </c>
      <c r="P236">
        <v>0</v>
      </c>
      <c r="Q236" t="s">
        <v>855</v>
      </c>
    </row>
    <row r="237" spans="1:18" x14ac:dyDescent="0.25">
      <c r="A237" t="s">
        <v>841</v>
      </c>
      <c r="B237" s="2">
        <v>0.18415509259259258</v>
      </c>
      <c r="C237" t="s">
        <v>18</v>
      </c>
      <c r="D237" t="s">
        <v>33</v>
      </c>
      <c r="E237" t="s">
        <v>20</v>
      </c>
      <c r="F237">
        <v>-863.65</v>
      </c>
      <c r="G237">
        <v>0</v>
      </c>
      <c r="H237">
        <v>-863.65</v>
      </c>
      <c r="I237">
        <v>103.18</v>
      </c>
      <c r="J237" t="s">
        <v>856</v>
      </c>
      <c r="O237">
        <v>0</v>
      </c>
      <c r="P237">
        <v>0</v>
      </c>
      <c r="R237" t="s">
        <v>857</v>
      </c>
    </row>
    <row r="238" spans="1:18" x14ac:dyDescent="0.25">
      <c r="A238" t="s">
        <v>841</v>
      </c>
      <c r="B238" s="2">
        <v>0.26394675925925926</v>
      </c>
      <c r="C238" t="s">
        <v>18</v>
      </c>
      <c r="D238" t="s">
        <v>19</v>
      </c>
      <c r="E238" t="s">
        <v>20</v>
      </c>
      <c r="F238">
        <v>20</v>
      </c>
      <c r="G238">
        <v>-1.23</v>
      </c>
      <c r="H238">
        <v>18.77</v>
      </c>
      <c r="I238">
        <v>121.95</v>
      </c>
      <c r="J238" t="s">
        <v>858</v>
      </c>
      <c r="K238" t="s">
        <v>859</v>
      </c>
      <c r="L238" t="s">
        <v>860</v>
      </c>
      <c r="O238">
        <v>0</v>
      </c>
      <c r="P238">
        <v>0</v>
      </c>
      <c r="Q238" t="s">
        <v>861</v>
      </c>
    </row>
    <row r="239" spans="1:18" x14ac:dyDescent="0.25">
      <c r="A239" t="s">
        <v>841</v>
      </c>
      <c r="B239" s="2">
        <v>0.32758101851851851</v>
      </c>
      <c r="C239" t="s">
        <v>18</v>
      </c>
      <c r="D239" t="s">
        <v>19</v>
      </c>
      <c r="E239" t="s">
        <v>20</v>
      </c>
      <c r="F239">
        <v>40</v>
      </c>
      <c r="G239">
        <v>-2.1</v>
      </c>
      <c r="H239">
        <v>37.9</v>
      </c>
      <c r="I239">
        <v>159.85</v>
      </c>
      <c r="J239" t="s">
        <v>862</v>
      </c>
      <c r="K239" t="s">
        <v>863</v>
      </c>
      <c r="L239" t="s">
        <v>864</v>
      </c>
      <c r="O239">
        <v>0</v>
      </c>
      <c r="P239">
        <v>0</v>
      </c>
      <c r="Q239" t="s">
        <v>865</v>
      </c>
    </row>
    <row r="240" spans="1:18" x14ac:dyDescent="0.25">
      <c r="A240" t="s">
        <v>841</v>
      </c>
      <c r="B240" s="2">
        <v>0.34314814814814815</v>
      </c>
      <c r="C240" t="s">
        <v>18</v>
      </c>
      <c r="D240" t="s">
        <v>19</v>
      </c>
      <c r="E240" t="s">
        <v>20</v>
      </c>
      <c r="F240">
        <v>20</v>
      </c>
      <c r="G240">
        <v>-1.23</v>
      </c>
      <c r="H240">
        <v>18.77</v>
      </c>
      <c r="I240">
        <v>178.62</v>
      </c>
      <c r="J240" t="s">
        <v>866</v>
      </c>
      <c r="K240" t="s">
        <v>779</v>
      </c>
      <c r="L240" t="s">
        <v>780</v>
      </c>
      <c r="O240">
        <v>0</v>
      </c>
      <c r="P240">
        <v>0</v>
      </c>
      <c r="Q240" t="s">
        <v>867</v>
      </c>
    </row>
    <row r="241" spans="1:18" x14ac:dyDescent="0.25">
      <c r="A241" t="s">
        <v>841</v>
      </c>
      <c r="B241" s="2">
        <v>0.37549768518518517</v>
      </c>
      <c r="C241" t="s">
        <v>18</v>
      </c>
      <c r="D241" t="s">
        <v>19</v>
      </c>
      <c r="E241" t="s">
        <v>20</v>
      </c>
      <c r="F241">
        <v>20</v>
      </c>
      <c r="G241">
        <v>-1.23</v>
      </c>
      <c r="H241">
        <v>18.77</v>
      </c>
      <c r="I241">
        <v>197.39</v>
      </c>
      <c r="J241" t="s">
        <v>868</v>
      </c>
      <c r="K241" t="s">
        <v>869</v>
      </c>
      <c r="L241" t="s">
        <v>870</v>
      </c>
      <c r="O241">
        <v>0</v>
      </c>
      <c r="P241">
        <v>0</v>
      </c>
      <c r="Q241" t="s">
        <v>871</v>
      </c>
    </row>
    <row r="242" spans="1:18" x14ac:dyDescent="0.25">
      <c r="A242" t="s">
        <v>841</v>
      </c>
      <c r="B242" s="2">
        <v>0.85480324074074077</v>
      </c>
      <c r="C242" t="s">
        <v>18</v>
      </c>
      <c r="D242" t="s">
        <v>19</v>
      </c>
      <c r="E242" t="s">
        <v>20</v>
      </c>
      <c r="F242">
        <v>79</v>
      </c>
      <c r="G242">
        <v>-3.8</v>
      </c>
      <c r="H242">
        <v>75.2</v>
      </c>
      <c r="I242">
        <v>272.58999999999997</v>
      </c>
      <c r="J242" t="s">
        <v>872</v>
      </c>
      <c r="K242" t="s">
        <v>836</v>
      </c>
      <c r="L242" t="s">
        <v>837</v>
      </c>
      <c r="O242">
        <v>0</v>
      </c>
      <c r="P242">
        <v>0</v>
      </c>
      <c r="Q242" t="s">
        <v>873</v>
      </c>
    </row>
    <row r="243" spans="1:18" x14ac:dyDescent="0.25">
      <c r="A243" t="s">
        <v>841</v>
      </c>
      <c r="B243" s="2">
        <v>0.85607638888888893</v>
      </c>
      <c r="C243" t="s">
        <v>18</v>
      </c>
      <c r="D243" t="s">
        <v>19</v>
      </c>
      <c r="E243" t="s">
        <v>20</v>
      </c>
      <c r="F243">
        <v>79</v>
      </c>
      <c r="G243">
        <v>-3.8</v>
      </c>
      <c r="H243">
        <v>75.2</v>
      </c>
      <c r="I243">
        <v>347.79</v>
      </c>
      <c r="J243" t="s">
        <v>874</v>
      </c>
      <c r="K243" t="s">
        <v>836</v>
      </c>
      <c r="L243" t="s">
        <v>837</v>
      </c>
      <c r="O243">
        <v>0</v>
      </c>
      <c r="P243">
        <v>0</v>
      </c>
      <c r="Q243" t="s">
        <v>875</v>
      </c>
    </row>
    <row r="244" spans="1:18" x14ac:dyDescent="0.25">
      <c r="A244" t="s">
        <v>841</v>
      </c>
      <c r="B244" s="2">
        <v>0.90175925925925926</v>
      </c>
      <c r="C244" t="s">
        <v>18</v>
      </c>
      <c r="D244" t="s">
        <v>19</v>
      </c>
      <c r="E244" t="s">
        <v>20</v>
      </c>
      <c r="F244">
        <v>79</v>
      </c>
      <c r="G244">
        <v>-3.8</v>
      </c>
      <c r="H244">
        <v>75.2</v>
      </c>
      <c r="I244">
        <v>422.99</v>
      </c>
      <c r="J244" t="s">
        <v>876</v>
      </c>
      <c r="K244" t="s">
        <v>877</v>
      </c>
      <c r="L244" t="s">
        <v>878</v>
      </c>
      <c r="O244">
        <v>0</v>
      </c>
      <c r="P244">
        <v>0</v>
      </c>
      <c r="Q244" t="s">
        <v>879</v>
      </c>
    </row>
    <row r="245" spans="1:18" x14ac:dyDescent="0.25">
      <c r="A245" t="s">
        <v>880</v>
      </c>
      <c r="B245" s="2">
        <v>6.6400462962962967E-2</v>
      </c>
      <c r="C245" t="s">
        <v>18</v>
      </c>
      <c r="D245" t="s">
        <v>19</v>
      </c>
      <c r="E245" t="s">
        <v>20</v>
      </c>
      <c r="F245">
        <v>99</v>
      </c>
      <c r="G245">
        <v>-4.67</v>
      </c>
      <c r="H245">
        <v>94.33</v>
      </c>
      <c r="I245">
        <v>517.32000000000005</v>
      </c>
      <c r="J245" t="s">
        <v>881</v>
      </c>
      <c r="K245" t="s">
        <v>882</v>
      </c>
      <c r="L245" t="s">
        <v>883</v>
      </c>
      <c r="O245">
        <v>0</v>
      </c>
      <c r="P245">
        <v>0</v>
      </c>
      <c r="Q245" t="s">
        <v>884</v>
      </c>
    </row>
    <row r="246" spans="1:18" x14ac:dyDescent="0.25">
      <c r="A246" t="s">
        <v>880</v>
      </c>
      <c r="B246" s="2">
        <v>0.1348263888888889</v>
      </c>
      <c r="C246" t="s">
        <v>18</v>
      </c>
      <c r="D246" t="s">
        <v>19</v>
      </c>
      <c r="E246" t="s">
        <v>20</v>
      </c>
      <c r="F246">
        <v>79</v>
      </c>
      <c r="G246">
        <v>-3.8</v>
      </c>
      <c r="H246">
        <v>75.2</v>
      </c>
      <c r="I246">
        <v>592.52</v>
      </c>
      <c r="J246" t="s">
        <v>885</v>
      </c>
      <c r="K246" t="s">
        <v>882</v>
      </c>
      <c r="L246" t="s">
        <v>883</v>
      </c>
      <c r="O246">
        <v>0</v>
      </c>
      <c r="P246">
        <v>0</v>
      </c>
      <c r="Q246" t="s">
        <v>886</v>
      </c>
    </row>
    <row r="247" spans="1:18" x14ac:dyDescent="0.25">
      <c r="A247" t="s">
        <v>880</v>
      </c>
      <c r="B247" s="2">
        <v>0.19116898148148151</v>
      </c>
      <c r="C247" t="s">
        <v>18</v>
      </c>
      <c r="D247" t="s">
        <v>33</v>
      </c>
      <c r="E247" t="s">
        <v>20</v>
      </c>
      <c r="F247">
        <v>-422.99</v>
      </c>
      <c r="G247">
        <v>0</v>
      </c>
      <c r="H247">
        <v>-422.99</v>
      </c>
      <c r="I247">
        <v>169.53</v>
      </c>
      <c r="J247" t="s">
        <v>887</v>
      </c>
      <c r="O247">
        <v>0</v>
      </c>
      <c r="P247">
        <v>0</v>
      </c>
      <c r="R247" t="s">
        <v>888</v>
      </c>
    </row>
    <row r="248" spans="1:18" x14ac:dyDescent="0.25">
      <c r="A248" t="s">
        <v>880</v>
      </c>
      <c r="B248" s="2">
        <v>0.29635416666666664</v>
      </c>
      <c r="C248" t="s">
        <v>18</v>
      </c>
      <c r="D248" t="s">
        <v>19</v>
      </c>
      <c r="E248" t="s">
        <v>20</v>
      </c>
      <c r="F248">
        <v>127</v>
      </c>
      <c r="G248">
        <v>-5.9</v>
      </c>
      <c r="H248">
        <v>121.1</v>
      </c>
      <c r="I248">
        <v>290.63</v>
      </c>
      <c r="J248" t="s">
        <v>889</v>
      </c>
      <c r="K248" t="s">
        <v>890</v>
      </c>
      <c r="L248" t="s">
        <v>891</v>
      </c>
      <c r="O248">
        <v>0</v>
      </c>
      <c r="P248">
        <v>0</v>
      </c>
      <c r="Q248" t="s">
        <v>892</v>
      </c>
    </row>
    <row r="249" spans="1:18" x14ac:dyDescent="0.25">
      <c r="A249" t="s">
        <v>880</v>
      </c>
      <c r="B249" s="2">
        <v>0.48212962962962963</v>
      </c>
      <c r="C249" t="s">
        <v>18</v>
      </c>
      <c r="D249" t="s">
        <v>19</v>
      </c>
      <c r="E249" t="s">
        <v>20</v>
      </c>
      <c r="F249">
        <v>20</v>
      </c>
      <c r="G249">
        <v>-1.23</v>
      </c>
      <c r="H249">
        <v>18.77</v>
      </c>
      <c r="I249">
        <v>309.39999999999998</v>
      </c>
      <c r="J249" t="s">
        <v>893</v>
      </c>
      <c r="K249" t="s">
        <v>894</v>
      </c>
      <c r="L249" t="s">
        <v>895</v>
      </c>
      <c r="O249">
        <v>0</v>
      </c>
      <c r="P249">
        <v>0</v>
      </c>
      <c r="Q249" t="s">
        <v>896</v>
      </c>
    </row>
    <row r="250" spans="1:18" x14ac:dyDescent="0.25">
      <c r="A250" t="s">
        <v>880</v>
      </c>
      <c r="B250" s="2">
        <v>0.65763888888888888</v>
      </c>
      <c r="C250" t="s">
        <v>18</v>
      </c>
      <c r="D250" t="s">
        <v>19</v>
      </c>
      <c r="E250" t="s">
        <v>20</v>
      </c>
      <c r="F250">
        <v>28</v>
      </c>
      <c r="G250">
        <v>-1.58</v>
      </c>
      <c r="H250">
        <v>26.42</v>
      </c>
      <c r="I250">
        <v>335.82</v>
      </c>
      <c r="J250" t="s">
        <v>897</v>
      </c>
      <c r="K250" t="s">
        <v>898</v>
      </c>
      <c r="L250" t="s">
        <v>899</v>
      </c>
      <c r="O250">
        <v>0</v>
      </c>
      <c r="P250">
        <v>0</v>
      </c>
      <c r="Q250" t="s">
        <v>900</v>
      </c>
    </row>
    <row r="251" spans="1:18" x14ac:dyDescent="0.25">
      <c r="A251" t="s">
        <v>880</v>
      </c>
      <c r="B251" s="2">
        <v>0.66753472222222221</v>
      </c>
      <c r="C251" t="s">
        <v>18</v>
      </c>
      <c r="D251" t="s">
        <v>19</v>
      </c>
      <c r="E251" t="s">
        <v>20</v>
      </c>
      <c r="F251">
        <v>79</v>
      </c>
      <c r="G251">
        <v>-3.8</v>
      </c>
      <c r="H251">
        <v>75.2</v>
      </c>
      <c r="I251">
        <v>411.02</v>
      </c>
      <c r="J251" t="s">
        <v>901</v>
      </c>
      <c r="K251" t="s">
        <v>902</v>
      </c>
      <c r="L251" t="s">
        <v>903</v>
      </c>
      <c r="O251">
        <v>0</v>
      </c>
      <c r="P251">
        <v>0</v>
      </c>
      <c r="Q251" t="s">
        <v>904</v>
      </c>
    </row>
    <row r="252" spans="1:18" x14ac:dyDescent="0.25">
      <c r="A252" t="s">
        <v>880</v>
      </c>
      <c r="B252" s="2">
        <v>0.73679398148148145</v>
      </c>
      <c r="C252" t="s">
        <v>18</v>
      </c>
      <c r="D252" t="s">
        <v>19</v>
      </c>
      <c r="E252" t="s">
        <v>20</v>
      </c>
      <c r="F252">
        <v>39</v>
      </c>
      <c r="G252">
        <v>-2.0499999999999998</v>
      </c>
      <c r="H252">
        <v>36.950000000000003</v>
      </c>
      <c r="I252">
        <v>447.97</v>
      </c>
      <c r="J252" t="s">
        <v>905</v>
      </c>
      <c r="K252" t="s">
        <v>658</v>
      </c>
      <c r="L252" t="s">
        <v>659</v>
      </c>
      <c r="O252">
        <v>0</v>
      </c>
      <c r="P252">
        <v>0</v>
      </c>
      <c r="Q252" t="s">
        <v>906</v>
      </c>
    </row>
    <row r="253" spans="1:18" x14ac:dyDescent="0.25">
      <c r="A253" t="s">
        <v>880</v>
      </c>
      <c r="B253" s="2">
        <v>0.74184027777777783</v>
      </c>
      <c r="C253" t="s">
        <v>18</v>
      </c>
      <c r="D253" t="s">
        <v>19</v>
      </c>
      <c r="E253" t="s">
        <v>20</v>
      </c>
      <c r="F253">
        <v>49</v>
      </c>
      <c r="G253">
        <v>-2.4900000000000002</v>
      </c>
      <c r="H253">
        <v>46.51</v>
      </c>
      <c r="I253">
        <v>494.48</v>
      </c>
      <c r="J253" t="s">
        <v>907</v>
      </c>
      <c r="K253" t="s">
        <v>658</v>
      </c>
      <c r="L253" t="s">
        <v>659</v>
      </c>
      <c r="O253">
        <v>0</v>
      </c>
      <c r="P253">
        <v>0</v>
      </c>
      <c r="Q253" t="s">
        <v>908</v>
      </c>
    </row>
    <row r="254" spans="1:18" x14ac:dyDescent="0.25">
      <c r="A254" t="s">
        <v>880</v>
      </c>
      <c r="B254" s="2">
        <v>0.75087962962962962</v>
      </c>
      <c r="C254" t="s">
        <v>18</v>
      </c>
      <c r="D254" t="s">
        <v>19</v>
      </c>
      <c r="E254" t="s">
        <v>20</v>
      </c>
      <c r="F254">
        <v>39</v>
      </c>
      <c r="G254">
        <v>-2.0499999999999998</v>
      </c>
      <c r="H254">
        <v>36.950000000000003</v>
      </c>
      <c r="I254">
        <v>531.42999999999995</v>
      </c>
      <c r="J254" t="s">
        <v>909</v>
      </c>
      <c r="K254" t="s">
        <v>658</v>
      </c>
      <c r="L254" t="s">
        <v>659</v>
      </c>
      <c r="O254">
        <v>0</v>
      </c>
      <c r="P254">
        <v>0</v>
      </c>
      <c r="Q254" t="s">
        <v>910</v>
      </c>
    </row>
    <row r="255" spans="1:18" x14ac:dyDescent="0.25">
      <c r="A255" t="s">
        <v>880</v>
      </c>
      <c r="B255" s="2">
        <v>0.83165509259259263</v>
      </c>
      <c r="C255" t="s">
        <v>18</v>
      </c>
      <c r="D255" t="s">
        <v>60</v>
      </c>
      <c r="E255" t="s">
        <v>20</v>
      </c>
      <c r="F255">
        <v>-49</v>
      </c>
      <c r="G255">
        <v>2.14</v>
      </c>
      <c r="H255">
        <v>-46.86</v>
      </c>
      <c r="I255">
        <v>484.57</v>
      </c>
      <c r="J255" t="s">
        <v>911</v>
      </c>
      <c r="K255" t="s">
        <v>658</v>
      </c>
      <c r="L255" t="s">
        <v>659</v>
      </c>
      <c r="O255">
        <v>0</v>
      </c>
      <c r="P255">
        <v>0</v>
      </c>
      <c r="Q255" t="s">
        <v>908</v>
      </c>
      <c r="R255" t="s">
        <v>907</v>
      </c>
    </row>
    <row r="256" spans="1:18" x14ac:dyDescent="0.25">
      <c r="A256" t="s">
        <v>880</v>
      </c>
      <c r="B256" s="2">
        <v>0.97782407407407401</v>
      </c>
      <c r="C256" t="s">
        <v>18</v>
      </c>
      <c r="D256" t="s">
        <v>19</v>
      </c>
      <c r="E256" t="s">
        <v>20</v>
      </c>
      <c r="F256">
        <v>49</v>
      </c>
      <c r="G256">
        <v>-2.4900000000000002</v>
      </c>
      <c r="H256">
        <v>46.51</v>
      </c>
      <c r="I256">
        <v>531.08000000000004</v>
      </c>
      <c r="J256" t="s">
        <v>912</v>
      </c>
      <c r="K256" t="s">
        <v>913</v>
      </c>
      <c r="L256" t="s">
        <v>914</v>
      </c>
      <c r="O256">
        <v>0</v>
      </c>
      <c r="P256">
        <v>0</v>
      </c>
      <c r="Q256" t="s">
        <v>915</v>
      </c>
    </row>
    <row r="257" spans="1:18" x14ac:dyDescent="0.25">
      <c r="A257" t="s">
        <v>880</v>
      </c>
      <c r="B257" s="2">
        <v>0.98460648148148155</v>
      </c>
      <c r="C257" t="s">
        <v>18</v>
      </c>
      <c r="D257" t="s">
        <v>19</v>
      </c>
      <c r="E257" t="s">
        <v>20</v>
      </c>
      <c r="F257">
        <v>79</v>
      </c>
      <c r="G257">
        <v>-3.8</v>
      </c>
      <c r="H257">
        <v>75.2</v>
      </c>
      <c r="I257">
        <v>606.28</v>
      </c>
      <c r="J257" t="s">
        <v>916</v>
      </c>
      <c r="K257" t="s">
        <v>917</v>
      </c>
      <c r="L257" t="s">
        <v>918</v>
      </c>
      <c r="O257">
        <v>0</v>
      </c>
      <c r="P257">
        <v>0</v>
      </c>
      <c r="Q257" t="s">
        <v>919</v>
      </c>
    </row>
    <row r="258" spans="1:18" x14ac:dyDescent="0.25">
      <c r="A258" t="s">
        <v>880</v>
      </c>
      <c r="B258" s="2">
        <v>0.9864814814814814</v>
      </c>
      <c r="C258" t="s">
        <v>18</v>
      </c>
      <c r="D258" t="s">
        <v>19</v>
      </c>
      <c r="E258" t="s">
        <v>20</v>
      </c>
      <c r="F258">
        <v>20</v>
      </c>
      <c r="G258">
        <v>-1.23</v>
      </c>
      <c r="H258">
        <v>18.77</v>
      </c>
      <c r="I258">
        <v>625.04999999999995</v>
      </c>
      <c r="J258" t="s">
        <v>920</v>
      </c>
      <c r="K258" t="s">
        <v>921</v>
      </c>
      <c r="L258" t="s">
        <v>922</v>
      </c>
      <c r="O258">
        <v>0</v>
      </c>
      <c r="P258">
        <v>0</v>
      </c>
      <c r="Q258" t="s">
        <v>923</v>
      </c>
    </row>
    <row r="259" spans="1:18" x14ac:dyDescent="0.25">
      <c r="A259" s="1">
        <v>44563</v>
      </c>
      <c r="B259" s="2">
        <v>0.2250115740740741</v>
      </c>
      <c r="C259" t="s">
        <v>18</v>
      </c>
      <c r="D259" t="s">
        <v>924</v>
      </c>
      <c r="E259" t="s">
        <v>925</v>
      </c>
      <c r="F259" s="4">
        <v>-52820.24</v>
      </c>
      <c r="G259">
        <v>0</v>
      </c>
      <c r="H259" s="4">
        <v>-52820.24</v>
      </c>
      <c r="I259" s="4">
        <v>-52820.24</v>
      </c>
      <c r="J259" t="s">
        <v>35</v>
      </c>
      <c r="M259" t="s">
        <v>926</v>
      </c>
      <c r="N259">
        <v>998</v>
      </c>
      <c r="O259">
        <v>0</v>
      </c>
      <c r="P259">
        <v>0</v>
      </c>
    </row>
    <row r="260" spans="1:18" x14ac:dyDescent="0.25">
      <c r="A260" s="1">
        <v>44563</v>
      </c>
      <c r="B260" s="2">
        <v>0.2250115740740741</v>
      </c>
      <c r="C260" t="s">
        <v>18</v>
      </c>
      <c r="D260" t="s">
        <v>33</v>
      </c>
      <c r="E260" t="s">
        <v>925</v>
      </c>
      <c r="F260" s="4">
        <v>52820.24</v>
      </c>
      <c r="G260">
        <v>0</v>
      </c>
      <c r="H260" s="4">
        <v>52820.24</v>
      </c>
      <c r="I260">
        <v>0</v>
      </c>
      <c r="J260" t="s">
        <v>927</v>
      </c>
      <c r="O260">
        <v>0</v>
      </c>
      <c r="P260">
        <v>0</v>
      </c>
      <c r="R260" t="s">
        <v>35</v>
      </c>
    </row>
    <row r="261" spans="1:18" x14ac:dyDescent="0.25">
      <c r="A261" s="1">
        <v>44594</v>
      </c>
      <c r="B261" s="2">
        <v>0.22322916666666667</v>
      </c>
      <c r="C261" t="s">
        <v>18</v>
      </c>
      <c r="D261" t="s">
        <v>924</v>
      </c>
      <c r="E261" t="s">
        <v>925</v>
      </c>
      <c r="F261" s="4">
        <v>-26467.53</v>
      </c>
      <c r="G261">
        <v>0</v>
      </c>
      <c r="H261" s="4">
        <v>-26467.53</v>
      </c>
      <c r="I261" s="4">
        <v>-26467.53</v>
      </c>
      <c r="J261" t="s">
        <v>77</v>
      </c>
      <c r="M261" t="s">
        <v>926</v>
      </c>
      <c r="N261">
        <v>998</v>
      </c>
      <c r="O261">
        <v>0</v>
      </c>
      <c r="P261">
        <v>0</v>
      </c>
    </row>
    <row r="262" spans="1:18" x14ac:dyDescent="0.25">
      <c r="A262" s="1">
        <v>44594</v>
      </c>
      <c r="B262" s="2">
        <v>0.22322916666666667</v>
      </c>
      <c r="C262" t="s">
        <v>18</v>
      </c>
      <c r="D262" t="s">
        <v>33</v>
      </c>
      <c r="E262" t="s">
        <v>925</v>
      </c>
      <c r="F262" s="4">
        <v>26467.53</v>
      </c>
      <c r="G262">
        <v>0</v>
      </c>
      <c r="H262" s="4">
        <v>26467.53</v>
      </c>
      <c r="I262">
        <v>0</v>
      </c>
      <c r="J262" t="s">
        <v>928</v>
      </c>
      <c r="O262">
        <v>0</v>
      </c>
      <c r="P262">
        <v>0</v>
      </c>
      <c r="R262" t="s">
        <v>77</v>
      </c>
    </row>
    <row r="263" spans="1:18" x14ac:dyDescent="0.25">
      <c r="A263" s="1">
        <v>44622</v>
      </c>
      <c r="B263" s="2">
        <v>0.17826388888888889</v>
      </c>
      <c r="C263" t="s">
        <v>18</v>
      </c>
      <c r="D263" t="s">
        <v>924</v>
      </c>
      <c r="E263" t="s">
        <v>925</v>
      </c>
      <c r="F263" s="4">
        <v>-9431.6</v>
      </c>
      <c r="G263">
        <v>0</v>
      </c>
      <c r="H263" s="4">
        <v>-9431.6</v>
      </c>
      <c r="I263" s="4">
        <v>-9431.6</v>
      </c>
      <c r="J263" t="s">
        <v>100</v>
      </c>
      <c r="M263" t="s">
        <v>926</v>
      </c>
      <c r="N263">
        <v>998</v>
      </c>
      <c r="O263">
        <v>0</v>
      </c>
      <c r="P263">
        <v>0</v>
      </c>
    </row>
    <row r="264" spans="1:18" x14ac:dyDescent="0.25">
      <c r="A264" s="1">
        <v>44622</v>
      </c>
      <c r="B264" s="2">
        <v>0.17826388888888889</v>
      </c>
      <c r="C264" t="s">
        <v>18</v>
      </c>
      <c r="D264" t="s">
        <v>33</v>
      </c>
      <c r="E264" t="s">
        <v>925</v>
      </c>
      <c r="F264" s="4">
        <v>9431.6</v>
      </c>
      <c r="G264">
        <v>0</v>
      </c>
      <c r="H264" s="4">
        <v>9431.6</v>
      </c>
      <c r="I264">
        <v>0</v>
      </c>
      <c r="J264" t="s">
        <v>929</v>
      </c>
      <c r="O264">
        <v>0</v>
      </c>
      <c r="P264">
        <v>0</v>
      </c>
      <c r="R264" t="s">
        <v>100</v>
      </c>
    </row>
    <row r="265" spans="1:18" x14ac:dyDescent="0.25">
      <c r="A265" s="1">
        <v>44653</v>
      </c>
      <c r="B265" s="2">
        <v>0.18726851851851853</v>
      </c>
      <c r="C265" t="s">
        <v>18</v>
      </c>
      <c r="D265" t="s">
        <v>924</v>
      </c>
      <c r="E265" t="s">
        <v>925</v>
      </c>
      <c r="F265" s="4">
        <v>-6345.54</v>
      </c>
      <c r="G265">
        <v>0</v>
      </c>
      <c r="H265" s="4">
        <v>-6345.54</v>
      </c>
      <c r="I265" s="4">
        <v>-6345.54</v>
      </c>
      <c r="J265" t="s">
        <v>130</v>
      </c>
      <c r="M265" t="s">
        <v>926</v>
      </c>
      <c r="N265">
        <v>998</v>
      </c>
      <c r="O265">
        <v>0</v>
      </c>
      <c r="P265">
        <v>0</v>
      </c>
    </row>
    <row r="266" spans="1:18" x14ac:dyDescent="0.25">
      <c r="A266" s="1">
        <v>44653</v>
      </c>
      <c r="B266" s="2">
        <v>0.18726851851851853</v>
      </c>
      <c r="C266" t="s">
        <v>18</v>
      </c>
      <c r="D266" t="s">
        <v>33</v>
      </c>
      <c r="E266" t="s">
        <v>925</v>
      </c>
      <c r="F266" s="4">
        <v>6345.54</v>
      </c>
      <c r="G266">
        <v>0</v>
      </c>
      <c r="H266" s="4">
        <v>6345.54</v>
      </c>
      <c r="I266">
        <v>0</v>
      </c>
      <c r="J266" t="s">
        <v>930</v>
      </c>
      <c r="O266">
        <v>0</v>
      </c>
      <c r="P266">
        <v>0</v>
      </c>
      <c r="R266" t="s">
        <v>130</v>
      </c>
    </row>
    <row r="267" spans="1:18" x14ac:dyDescent="0.25">
      <c r="A267" s="1">
        <v>44683</v>
      </c>
      <c r="B267" s="2">
        <v>0.22925925925925927</v>
      </c>
      <c r="C267" t="s">
        <v>18</v>
      </c>
      <c r="D267" t="s">
        <v>924</v>
      </c>
      <c r="E267" t="s">
        <v>925</v>
      </c>
      <c r="F267" s="4">
        <v>-2013.59</v>
      </c>
      <c r="G267">
        <v>0</v>
      </c>
      <c r="H267" s="4">
        <v>-2013.59</v>
      </c>
      <c r="I267" s="4">
        <v>-2013.59</v>
      </c>
      <c r="J267" t="s">
        <v>154</v>
      </c>
      <c r="M267" t="s">
        <v>926</v>
      </c>
      <c r="N267">
        <v>998</v>
      </c>
      <c r="O267">
        <v>0</v>
      </c>
      <c r="P267">
        <v>0</v>
      </c>
    </row>
    <row r="268" spans="1:18" x14ac:dyDescent="0.25">
      <c r="A268" s="1">
        <v>44683</v>
      </c>
      <c r="B268" s="2">
        <v>0.22925925925925927</v>
      </c>
      <c r="C268" t="s">
        <v>18</v>
      </c>
      <c r="D268" t="s">
        <v>33</v>
      </c>
      <c r="E268" t="s">
        <v>925</v>
      </c>
      <c r="F268" s="4">
        <v>2013.59</v>
      </c>
      <c r="G268">
        <v>0</v>
      </c>
      <c r="H268" s="4">
        <v>2013.59</v>
      </c>
      <c r="I268">
        <v>0</v>
      </c>
      <c r="J268" t="s">
        <v>931</v>
      </c>
      <c r="O268">
        <v>0</v>
      </c>
      <c r="P268">
        <v>0</v>
      </c>
      <c r="R268" t="s">
        <v>154</v>
      </c>
    </row>
    <row r="269" spans="1:18" x14ac:dyDescent="0.25">
      <c r="A269" s="1">
        <v>44714</v>
      </c>
      <c r="B269" s="2">
        <v>0.20436342592592593</v>
      </c>
      <c r="C269" t="s">
        <v>18</v>
      </c>
      <c r="D269" t="s">
        <v>924</v>
      </c>
      <c r="E269" t="s">
        <v>925</v>
      </c>
      <c r="F269" s="4">
        <v>-26413.09</v>
      </c>
      <c r="G269">
        <v>0</v>
      </c>
      <c r="H269" s="4">
        <v>-26413.09</v>
      </c>
      <c r="I269" s="4">
        <v>-26413.09</v>
      </c>
      <c r="J269" t="s">
        <v>168</v>
      </c>
      <c r="M269" t="s">
        <v>926</v>
      </c>
      <c r="N269">
        <v>998</v>
      </c>
      <c r="O269">
        <v>0</v>
      </c>
      <c r="P269">
        <v>0</v>
      </c>
    </row>
    <row r="270" spans="1:18" x14ac:dyDescent="0.25">
      <c r="A270" s="1">
        <v>44714</v>
      </c>
      <c r="B270" s="2">
        <v>0.20436342592592593</v>
      </c>
      <c r="C270" t="s">
        <v>18</v>
      </c>
      <c r="D270" t="s">
        <v>33</v>
      </c>
      <c r="E270" t="s">
        <v>925</v>
      </c>
      <c r="F270" s="4">
        <v>26413.09</v>
      </c>
      <c r="G270">
        <v>0</v>
      </c>
      <c r="H270" s="4">
        <v>26413.09</v>
      </c>
      <c r="I270">
        <v>0</v>
      </c>
      <c r="J270" t="s">
        <v>932</v>
      </c>
      <c r="O270">
        <v>0</v>
      </c>
      <c r="P270">
        <v>0</v>
      </c>
      <c r="R270" t="s">
        <v>168</v>
      </c>
    </row>
    <row r="271" spans="1:18" x14ac:dyDescent="0.25">
      <c r="A271" s="1">
        <v>44744</v>
      </c>
      <c r="B271" s="2">
        <v>0.20245370370370372</v>
      </c>
      <c r="C271" t="s">
        <v>18</v>
      </c>
      <c r="D271" t="s">
        <v>924</v>
      </c>
      <c r="E271" t="s">
        <v>925</v>
      </c>
      <c r="F271" s="4">
        <v>-200251.42</v>
      </c>
      <c r="G271">
        <v>0</v>
      </c>
      <c r="H271" s="4">
        <v>-200251.42</v>
      </c>
      <c r="I271" s="4">
        <v>-200251.42</v>
      </c>
      <c r="J271" t="s">
        <v>203</v>
      </c>
      <c r="M271" t="s">
        <v>926</v>
      </c>
      <c r="N271">
        <v>998</v>
      </c>
      <c r="O271">
        <v>0</v>
      </c>
      <c r="P271">
        <v>0</v>
      </c>
    </row>
    <row r="272" spans="1:18" x14ac:dyDescent="0.25">
      <c r="A272" s="1">
        <v>44744</v>
      </c>
      <c r="B272" s="2">
        <v>0.20245370370370372</v>
      </c>
      <c r="C272" t="s">
        <v>18</v>
      </c>
      <c r="D272" t="s">
        <v>33</v>
      </c>
      <c r="E272" t="s">
        <v>925</v>
      </c>
      <c r="F272" s="4">
        <v>200251.42</v>
      </c>
      <c r="G272">
        <v>0</v>
      </c>
      <c r="H272" s="4">
        <v>200251.42</v>
      </c>
      <c r="I272">
        <v>0</v>
      </c>
      <c r="J272" t="s">
        <v>933</v>
      </c>
      <c r="O272">
        <v>0</v>
      </c>
      <c r="P272">
        <v>0</v>
      </c>
      <c r="R272" t="s">
        <v>203</v>
      </c>
    </row>
    <row r="273" spans="1:18" x14ac:dyDescent="0.25">
      <c r="A273" s="1">
        <v>44775</v>
      </c>
      <c r="B273" s="2">
        <v>0.18921296296296297</v>
      </c>
      <c r="C273" t="s">
        <v>18</v>
      </c>
      <c r="D273" t="s">
        <v>924</v>
      </c>
      <c r="E273" t="s">
        <v>925</v>
      </c>
      <c r="F273" s="4">
        <v>-54553.23</v>
      </c>
      <c r="G273">
        <v>0</v>
      </c>
      <c r="H273" s="4">
        <v>-54553.23</v>
      </c>
      <c r="I273" s="4">
        <v>-54553.23</v>
      </c>
      <c r="J273" t="s">
        <v>240</v>
      </c>
      <c r="M273" t="s">
        <v>926</v>
      </c>
      <c r="N273">
        <v>998</v>
      </c>
      <c r="O273">
        <v>0</v>
      </c>
      <c r="P273">
        <v>0</v>
      </c>
    </row>
    <row r="274" spans="1:18" x14ac:dyDescent="0.25">
      <c r="A274" s="1">
        <v>44775</v>
      </c>
      <c r="B274" s="2">
        <v>0.18921296296296297</v>
      </c>
      <c r="C274" t="s">
        <v>18</v>
      </c>
      <c r="D274" t="s">
        <v>33</v>
      </c>
      <c r="E274" t="s">
        <v>925</v>
      </c>
      <c r="F274" s="4">
        <v>54553.23</v>
      </c>
      <c r="G274">
        <v>0</v>
      </c>
      <c r="H274" s="4">
        <v>54553.23</v>
      </c>
      <c r="I274">
        <v>0</v>
      </c>
      <c r="J274" t="s">
        <v>934</v>
      </c>
      <c r="O274">
        <v>0</v>
      </c>
      <c r="P274">
        <v>0</v>
      </c>
      <c r="R274" t="s">
        <v>240</v>
      </c>
    </row>
    <row r="275" spans="1:18" x14ac:dyDescent="0.25">
      <c r="A275" s="1">
        <v>44806</v>
      </c>
      <c r="B275" s="2">
        <v>0.16773148148148151</v>
      </c>
      <c r="C275" t="s">
        <v>18</v>
      </c>
      <c r="D275" t="s">
        <v>924</v>
      </c>
      <c r="E275" t="s">
        <v>925</v>
      </c>
      <c r="F275" s="4">
        <v>-47809.72</v>
      </c>
      <c r="G275">
        <v>0</v>
      </c>
      <c r="H275" s="4">
        <v>-47809.72</v>
      </c>
      <c r="I275" s="4">
        <v>-47809.72</v>
      </c>
      <c r="J275" t="s">
        <v>274</v>
      </c>
      <c r="M275" t="s">
        <v>926</v>
      </c>
      <c r="N275">
        <v>998</v>
      </c>
      <c r="O275">
        <v>0</v>
      </c>
      <c r="P275">
        <v>0</v>
      </c>
    </row>
    <row r="276" spans="1:18" x14ac:dyDescent="0.25">
      <c r="A276" s="1">
        <v>44806</v>
      </c>
      <c r="B276" s="2">
        <v>0.16773148148148151</v>
      </c>
      <c r="C276" t="s">
        <v>18</v>
      </c>
      <c r="D276" t="s">
        <v>33</v>
      </c>
      <c r="E276" t="s">
        <v>925</v>
      </c>
      <c r="F276" s="4">
        <v>47809.72</v>
      </c>
      <c r="G276">
        <v>0</v>
      </c>
      <c r="H276" s="4">
        <v>47809.72</v>
      </c>
      <c r="I276">
        <v>0</v>
      </c>
      <c r="J276" t="s">
        <v>935</v>
      </c>
      <c r="O276">
        <v>0</v>
      </c>
      <c r="P276">
        <v>0</v>
      </c>
      <c r="R276" t="s">
        <v>274</v>
      </c>
    </row>
    <row r="277" spans="1:18" x14ac:dyDescent="0.25">
      <c r="A277" s="1">
        <v>44836</v>
      </c>
      <c r="B277" s="2">
        <v>0.17281250000000001</v>
      </c>
      <c r="C277" t="s">
        <v>18</v>
      </c>
      <c r="D277" t="s">
        <v>924</v>
      </c>
      <c r="E277" t="s">
        <v>925</v>
      </c>
      <c r="F277" s="4">
        <v>-24433.87</v>
      </c>
      <c r="G277">
        <v>0</v>
      </c>
      <c r="H277" s="4">
        <v>-24433.87</v>
      </c>
      <c r="I277" s="4">
        <v>-24433.87</v>
      </c>
      <c r="J277" t="s">
        <v>292</v>
      </c>
      <c r="M277" t="s">
        <v>926</v>
      </c>
      <c r="N277">
        <v>998</v>
      </c>
      <c r="O277">
        <v>0</v>
      </c>
      <c r="P277">
        <v>0</v>
      </c>
    </row>
    <row r="278" spans="1:18" x14ac:dyDescent="0.25">
      <c r="A278" s="1">
        <v>44836</v>
      </c>
      <c r="B278" s="2">
        <v>0.17281250000000001</v>
      </c>
      <c r="C278" t="s">
        <v>18</v>
      </c>
      <c r="D278" t="s">
        <v>33</v>
      </c>
      <c r="E278" t="s">
        <v>925</v>
      </c>
      <c r="F278" s="4">
        <v>24433.87</v>
      </c>
      <c r="G278">
        <v>0</v>
      </c>
      <c r="H278" s="4">
        <v>24433.87</v>
      </c>
      <c r="I278">
        <v>0</v>
      </c>
      <c r="J278" t="s">
        <v>936</v>
      </c>
      <c r="O278">
        <v>0</v>
      </c>
      <c r="P278">
        <v>0</v>
      </c>
      <c r="R278" t="s">
        <v>292</v>
      </c>
    </row>
    <row r="279" spans="1:18" x14ac:dyDescent="0.25">
      <c r="A279" s="1">
        <v>44867</v>
      </c>
      <c r="B279" s="2">
        <v>0.21604166666666666</v>
      </c>
      <c r="C279" t="s">
        <v>18</v>
      </c>
      <c r="D279" t="s">
        <v>924</v>
      </c>
      <c r="E279" t="s">
        <v>925</v>
      </c>
      <c r="F279" s="4">
        <v>-24502.02</v>
      </c>
      <c r="G279">
        <v>0</v>
      </c>
      <c r="H279" s="4">
        <v>-24502.02</v>
      </c>
      <c r="I279" s="4">
        <v>-24502.02</v>
      </c>
      <c r="J279" t="s">
        <v>308</v>
      </c>
      <c r="M279" t="s">
        <v>926</v>
      </c>
      <c r="N279">
        <v>998</v>
      </c>
      <c r="O279">
        <v>0</v>
      </c>
      <c r="P279">
        <v>0</v>
      </c>
    </row>
    <row r="280" spans="1:18" x14ac:dyDescent="0.25">
      <c r="A280" s="1">
        <v>44867</v>
      </c>
      <c r="B280" s="2">
        <v>0.21604166666666666</v>
      </c>
      <c r="C280" t="s">
        <v>18</v>
      </c>
      <c r="D280" t="s">
        <v>33</v>
      </c>
      <c r="E280" t="s">
        <v>925</v>
      </c>
      <c r="F280" s="4">
        <v>24502.02</v>
      </c>
      <c r="G280">
        <v>0</v>
      </c>
      <c r="H280" s="4">
        <v>24502.02</v>
      </c>
      <c r="I280">
        <v>0</v>
      </c>
      <c r="J280" t="s">
        <v>937</v>
      </c>
      <c r="O280">
        <v>0</v>
      </c>
      <c r="P280">
        <v>0</v>
      </c>
      <c r="R280" t="s">
        <v>308</v>
      </c>
    </row>
    <row r="281" spans="1:18" x14ac:dyDescent="0.25">
      <c r="A281" s="1">
        <v>44897</v>
      </c>
      <c r="B281" s="2">
        <v>0.20597222222222222</v>
      </c>
      <c r="C281" t="s">
        <v>18</v>
      </c>
      <c r="D281" t="s">
        <v>924</v>
      </c>
      <c r="E281" t="s">
        <v>925</v>
      </c>
      <c r="F281" s="4">
        <v>-27305.35</v>
      </c>
      <c r="G281">
        <v>0</v>
      </c>
      <c r="H281" s="4">
        <v>-27305.35</v>
      </c>
      <c r="I281" s="4">
        <v>-27305.35</v>
      </c>
      <c r="J281" t="s">
        <v>340</v>
      </c>
      <c r="M281" t="s">
        <v>926</v>
      </c>
      <c r="N281">
        <v>998</v>
      </c>
      <c r="O281">
        <v>0</v>
      </c>
      <c r="P281">
        <v>0</v>
      </c>
    </row>
    <row r="282" spans="1:18" x14ac:dyDescent="0.25">
      <c r="A282" s="1">
        <v>44897</v>
      </c>
      <c r="B282" s="2">
        <v>0.20597222222222222</v>
      </c>
      <c r="C282" t="s">
        <v>18</v>
      </c>
      <c r="D282" t="s">
        <v>33</v>
      </c>
      <c r="E282" t="s">
        <v>925</v>
      </c>
      <c r="F282" s="4">
        <v>27305.35</v>
      </c>
      <c r="G282">
        <v>0</v>
      </c>
      <c r="H282" s="4">
        <v>27305.35</v>
      </c>
      <c r="I282">
        <v>0</v>
      </c>
      <c r="J282" t="s">
        <v>938</v>
      </c>
      <c r="O282">
        <v>0</v>
      </c>
      <c r="P282">
        <v>0</v>
      </c>
      <c r="R282" t="s">
        <v>340</v>
      </c>
    </row>
    <row r="283" spans="1:18" x14ac:dyDescent="0.25">
      <c r="A283" t="s">
        <v>349</v>
      </c>
      <c r="B283" s="2">
        <v>0.20746527777777779</v>
      </c>
      <c r="C283" t="s">
        <v>18</v>
      </c>
      <c r="D283" t="s">
        <v>924</v>
      </c>
      <c r="E283" t="s">
        <v>925</v>
      </c>
      <c r="F283" s="4">
        <v>-23235.4</v>
      </c>
      <c r="G283">
        <v>0</v>
      </c>
      <c r="H283" s="4">
        <v>-23235.4</v>
      </c>
      <c r="I283" s="4">
        <v>-23235.4</v>
      </c>
      <c r="J283" t="s">
        <v>371</v>
      </c>
      <c r="M283" t="s">
        <v>926</v>
      </c>
      <c r="N283">
        <v>998</v>
      </c>
      <c r="O283">
        <v>0</v>
      </c>
      <c r="P283">
        <v>0</v>
      </c>
    </row>
    <row r="284" spans="1:18" x14ac:dyDescent="0.25">
      <c r="A284" t="s">
        <v>349</v>
      </c>
      <c r="B284" s="2">
        <v>0.20746527777777779</v>
      </c>
      <c r="C284" t="s">
        <v>18</v>
      </c>
      <c r="D284" t="s">
        <v>33</v>
      </c>
      <c r="E284" t="s">
        <v>925</v>
      </c>
      <c r="F284" s="4">
        <v>23235.4</v>
      </c>
      <c r="G284">
        <v>0</v>
      </c>
      <c r="H284" s="4">
        <v>23235.4</v>
      </c>
      <c r="I284">
        <v>0</v>
      </c>
      <c r="J284" t="s">
        <v>939</v>
      </c>
      <c r="O284">
        <v>0</v>
      </c>
      <c r="P284">
        <v>0</v>
      </c>
      <c r="R284" t="s">
        <v>371</v>
      </c>
    </row>
    <row r="285" spans="1:18" x14ac:dyDescent="0.25">
      <c r="A285" t="s">
        <v>380</v>
      </c>
      <c r="B285" s="2">
        <v>0.19013888888888889</v>
      </c>
      <c r="C285" t="s">
        <v>18</v>
      </c>
      <c r="D285" t="s">
        <v>924</v>
      </c>
      <c r="E285" t="s">
        <v>925</v>
      </c>
      <c r="F285" s="4">
        <v>-25887.52</v>
      </c>
      <c r="G285">
        <v>0</v>
      </c>
      <c r="H285" s="4">
        <v>-25887.52</v>
      </c>
      <c r="I285" s="4">
        <v>-25887.52</v>
      </c>
      <c r="J285" t="s">
        <v>398</v>
      </c>
      <c r="M285" t="s">
        <v>926</v>
      </c>
      <c r="N285">
        <v>998</v>
      </c>
      <c r="O285">
        <v>0</v>
      </c>
      <c r="P285">
        <v>0</v>
      </c>
    </row>
    <row r="286" spans="1:18" x14ac:dyDescent="0.25">
      <c r="A286" t="s">
        <v>380</v>
      </c>
      <c r="B286" s="2">
        <v>0.19013888888888889</v>
      </c>
      <c r="C286" t="s">
        <v>18</v>
      </c>
      <c r="D286" t="s">
        <v>33</v>
      </c>
      <c r="E286" t="s">
        <v>925</v>
      </c>
      <c r="F286" s="4">
        <v>25887.52</v>
      </c>
      <c r="G286">
        <v>0</v>
      </c>
      <c r="H286" s="4">
        <v>25887.52</v>
      </c>
      <c r="I286">
        <v>0</v>
      </c>
      <c r="J286" t="s">
        <v>940</v>
      </c>
      <c r="O286">
        <v>0</v>
      </c>
      <c r="P286">
        <v>0</v>
      </c>
      <c r="R286" t="s">
        <v>398</v>
      </c>
    </row>
    <row r="287" spans="1:18" x14ac:dyDescent="0.25">
      <c r="A287" t="s">
        <v>423</v>
      </c>
      <c r="B287" s="2">
        <v>0.2041087962962963</v>
      </c>
      <c r="C287" t="s">
        <v>18</v>
      </c>
      <c r="D287" t="s">
        <v>924</v>
      </c>
      <c r="E287" t="s">
        <v>925</v>
      </c>
      <c r="F287" s="4">
        <v>-36833.22</v>
      </c>
      <c r="G287">
        <v>0</v>
      </c>
      <c r="H287" s="4">
        <v>-36833.22</v>
      </c>
      <c r="I287" s="4">
        <v>-36833.22</v>
      </c>
      <c r="J287" t="s">
        <v>437</v>
      </c>
      <c r="M287" t="s">
        <v>926</v>
      </c>
      <c r="N287">
        <v>998</v>
      </c>
      <c r="O287">
        <v>0</v>
      </c>
      <c r="P287">
        <v>0</v>
      </c>
    </row>
    <row r="288" spans="1:18" x14ac:dyDescent="0.25">
      <c r="A288" t="s">
        <v>423</v>
      </c>
      <c r="B288" s="2">
        <v>0.2041087962962963</v>
      </c>
      <c r="C288" t="s">
        <v>18</v>
      </c>
      <c r="D288" t="s">
        <v>33</v>
      </c>
      <c r="E288" t="s">
        <v>925</v>
      </c>
      <c r="F288" s="4">
        <v>36833.22</v>
      </c>
      <c r="G288">
        <v>0</v>
      </c>
      <c r="H288" s="4">
        <v>36833.22</v>
      </c>
      <c r="I288">
        <v>0</v>
      </c>
      <c r="J288" t="s">
        <v>941</v>
      </c>
      <c r="O288">
        <v>0</v>
      </c>
      <c r="P288">
        <v>0</v>
      </c>
      <c r="R288" t="s">
        <v>437</v>
      </c>
    </row>
    <row r="289" spans="1:18" x14ac:dyDescent="0.25">
      <c r="A289" t="s">
        <v>442</v>
      </c>
      <c r="B289" s="2">
        <v>0.21540509259259258</v>
      </c>
      <c r="C289" t="s">
        <v>18</v>
      </c>
      <c r="D289" t="s">
        <v>924</v>
      </c>
      <c r="E289" t="s">
        <v>925</v>
      </c>
      <c r="F289" s="4">
        <v>-14494.81</v>
      </c>
      <c r="G289">
        <v>0</v>
      </c>
      <c r="H289" s="4">
        <v>-14494.81</v>
      </c>
      <c r="I289" s="4">
        <v>-14494.81</v>
      </c>
      <c r="J289" t="s">
        <v>452</v>
      </c>
      <c r="M289" t="s">
        <v>926</v>
      </c>
      <c r="N289">
        <v>998</v>
      </c>
      <c r="O289">
        <v>0</v>
      </c>
      <c r="P289">
        <v>0</v>
      </c>
    </row>
    <row r="290" spans="1:18" x14ac:dyDescent="0.25">
      <c r="A290" t="s">
        <v>442</v>
      </c>
      <c r="B290" s="2">
        <v>0.21540509259259258</v>
      </c>
      <c r="C290" t="s">
        <v>18</v>
      </c>
      <c r="D290" t="s">
        <v>33</v>
      </c>
      <c r="E290" t="s">
        <v>925</v>
      </c>
      <c r="F290" s="4">
        <v>14494.81</v>
      </c>
      <c r="G290">
        <v>0</v>
      </c>
      <c r="H290" s="4">
        <v>14494.81</v>
      </c>
      <c r="I290">
        <v>0</v>
      </c>
      <c r="J290" t="s">
        <v>942</v>
      </c>
      <c r="O290">
        <v>0</v>
      </c>
      <c r="P290">
        <v>0</v>
      </c>
      <c r="R290" t="s">
        <v>452</v>
      </c>
    </row>
    <row r="291" spans="1:18" x14ac:dyDescent="0.25">
      <c r="A291" t="s">
        <v>479</v>
      </c>
      <c r="B291" s="2">
        <v>0.17374999999999999</v>
      </c>
      <c r="C291" t="s">
        <v>18</v>
      </c>
      <c r="D291" t="s">
        <v>924</v>
      </c>
      <c r="E291" t="s">
        <v>925</v>
      </c>
      <c r="F291" s="4">
        <v>-28674.22</v>
      </c>
      <c r="G291">
        <v>0</v>
      </c>
      <c r="H291" s="4">
        <v>-28674.22</v>
      </c>
      <c r="I291" s="4">
        <v>-28674.22</v>
      </c>
      <c r="J291" t="s">
        <v>497</v>
      </c>
      <c r="M291" t="s">
        <v>926</v>
      </c>
      <c r="N291">
        <v>998</v>
      </c>
      <c r="O291">
        <v>0</v>
      </c>
      <c r="P291">
        <v>0</v>
      </c>
    </row>
    <row r="292" spans="1:18" x14ac:dyDescent="0.25">
      <c r="A292" t="s">
        <v>479</v>
      </c>
      <c r="B292" s="2">
        <v>0.17374999999999999</v>
      </c>
      <c r="C292" t="s">
        <v>18</v>
      </c>
      <c r="D292" t="s">
        <v>33</v>
      </c>
      <c r="E292" t="s">
        <v>925</v>
      </c>
      <c r="F292" s="4">
        <v>28674.22</v>
      </c>
      <c r="G292">
        <v>0</v>
      </c>
      <c r="H292" s="4">
        <v>28674.22</v>
      </c>
      <c r="I292">
        <v>0</v>
      </c>
      <c r="J292" t="s">
        <v>943</v>
      </c>
      <c r="O292">
        <v>0</v>
      </c>
      <c r="P292">
        <v>0</v>
      </c>
      <c r="R292" t="s">
        <v>497</v>
      </c>
    </row>
    <row r="293" spans="1:18" x14ac:dyDescent="0.25">
      <c r="A293" t="s">
        <v>500</v>
      </c>
      <c r="B293" s="2">
        <v>0.2222685185185185</v>
      </c>
      <c r="C293" t="s">
        <v>18</v>
      </c>
      <c r="D293" t="s">
        <v>924</v>
      </c>
      <c r="E293" t="s">
        <v>925</v>
      </c>
      <c r="F293" s="4">
        <v>-10104.17</v>
      </c>
      <c r="G293">
        <v>0</v>
      </c>
      <c r="H293" s="4">
        <v>-10104.17</v>
      </c>
      <c r="I293" s="4">
        <v>-10104.17</v>
      </c>
      <c r="J293" t="s">
        <v>512</v>
      </c>
      <c r="M293" t="s">
        <v>926</v>
      </c>
      <c r="N293">
        <v>998</v>
      </c>
      <c r="O293">
        <v>0</v>
      </c>
      <c r="P293">
        <v>0</v>
      </c>
    </row>
    <row r="294" spans="1:18" x14ac:dyDescent="0.25">
      <c r="A294" t="s">
        <v>500</v>
      </c>
      <c r="B294" s="2">
        <v>0.2222685185185185</v>
      </c>
      <c r="C294" t="s">
        <v>18</v>
      </c>
      <c r="D294" t="s">
        <v>33</v>
      </c>
      <c r="E294" t="s">
        <v>925</v>
      </c>
      <c r="F294" s="4">
        <v>10104.17</v>
      </c>
      <c r="G294">
        <v>0</v>
      </c>
      <c r="H294" s="4">
        <v>10104.17</v>
      </c>
      <c r="I294">
        <v>0</v>
      </c>
      <c r="J294" t="s">
        <v>944</v>
      </c>
      <c r="O294">
        <v>0</v>
      </c>
      <c r="P294">
        <v>0</v>
      </c>
      <c r="R294" t="s">
        <v>512</v>
      </c>
    </row>
    <row r="295" spans="1:18" x14ac:dyDescent="0.25">
      <c r="A295" t="s">
        <v>533</v>
      </c>
      <c r="B295" s="2">
        <v>0.2107175925925926</v>
      </c>
      <c r="C295" t="s">
        <v>18</v>
      </c>
      <c r="D295" t="s">
        <v>924</v>
      </c>
      <c r="E295" t="s">
        <v>925</v>
      </c>
      <c r="F295" s="4">
        <v>-22420.9</v>
      </c>
      <c r="G295">
        <v>0</v>
      </c>
      <c r="H295" s="4">
        <v>-22420.9</v>
      </c>
      <c r="I295" s="4">
        <v>-22420.9</v>
      </c>
      <c r="J295" t="s">
        <v>539</v>
      </c>
      <c r="M295" t="s">
        <v>926</v>
      </c>
      <c r="N295">
        <v>998</v>
      </c>
      <c r="O295">
        <v>0</v>
      </c>
      <c r="P295">
        <v>0</v>
      </c>
    </row>
    <row r="296" spans="1:18" x14ac:dyDescent="0.25">
      <c r="A296" t="s">
        <v>533</v>
      </c>
      <c r="B296" s="2">
        <v>0.2107175925925926</v>
      </c>
      <c r="C296" t="s">
        <v>18</v>
      </c>
      <c r="D296" t="s">
        <v>33</v>
      </c>
      <c r="E296" t="s">
        <v>925</v>
      </c>
      <c r="F296" s="4">
        <v>22420.9</v>
      </c>
      <c r="G296">
        <v>0</v>
      </c>
      <c r="H296" s="4">
        <v>22420.9</v>
      </c>
      <c r="I296">
        <v>0</v>
      </c>
      <c r="J296" t="s">
        <v>945</v>
      </c>
      <c r="O296">
        <v>0</v>
      </c>
      <c r="P296">
        <v>0</v>
      </c>
      <c r="R296" t="s">
        <v>539</v>
      </c>
    </row>
    <row r="297" spans="1:18" x14ac:dyDescent="0.25">
      <c r="A297" t="s">
        <v>568</v>
      </c>
      <c r="B297" s="2">
        <v>0.19318287037037038</v>
      </c>
      <c r="C297" t="s">
        <v>18</v>
      </c>
      <c r="D297" t="s">
        <v>924</v>
      </c>
      <c r="E297" t="s">
        <v>925</v>
      </c>
      <c r="F297" s="4">
        <v>-34416.28</v>
      </c>
      <c r="G297">
        <v>0</v>
      </c>
      <c r="H297" s="4">
        <v>-34416.28</v>
      </c>
      <c r="I297" s="4">
        <v>-34416.28</v>
      </c>
      <c r="J297" t="s">
        <v>582</v>
      </c>
      <c r="M297" t="s">
        <v>926</v>
      </c>
      <c r="N297">
        <v>998</v>
      </c>
      <c r="O297">
        <v>0</v>
      </c>
      <c r="P297">
        <v>0</v>
      </c>
    </row>
    <row r="298" spans="1:18" x14ac:dyDescent="0.25">
      <c r="A298" t="s">
        <v>568</v>
      </c>
      <c r="B298" s="2">
        <v>0.19318287037037038</v>
      </c>
      <c r="C298" t="s">
        <v>18</v>
      </c>
      <c r="D298" t="s">
        <v>33</v>
      </c>
      <c r="E298" t="s">
        <v>925</v>
      </c>
      <c r="F298" s="4">
        <v>34416.28</v>
      </c>
      <c r="G298">
        <v>0</v>
      </c>
      <c r="H298" s="4">
        <v>34416.28</v>
      </c>
      <c r="I298">
        <v>0</v>
      </c>
      <c r="J298" t="s">
        <v>946</v>
      </c>
      <c r="O298">
        <v>0</v>
      </c>
      <c r="P298">
        <v>0</v>
      </c>
      <c r="R298" t="s">
        <v>582</v>
      </c>
    </row>
    <row r="299" spans="1:18" x14ac:dyDescent="0.25">
      <c r="A299" t="s">
        <v>591</v>
      </c>
      <c r="B299" s="2">
        <v>0.18718749999999998</v>
      </c>
      <c r="C299" t="s">
        <v>18</v>
      </c>
      <c r="D299" t="s">
        <v>924</v>
      </c>
      <c r="E299" t="s">
        <v>925</v>
      </c>
      <c r="F299" s="4">
        <v>-12167.95</v>
      </c>
      <c r="G299">
        <v>0</v>
      </c>
      <c r="H299" s="4">
        <v>-12167.95</v>
      </c>
      <c r="I299" s="4">
        <v>-12167.95</v>
      </c>
      <c r="J299" t="s">
        <v>609</v>
      </c>
      <c r="M299" t="s">
        <v>926</v>
      </c>
      <c r="N299">
        <v>998</v>
      </c>
      <c r="O299">
        <v>0</v>
      </c>
      <c r="P299">
        <v>0</v>
      </c>
    </row>
    <row r="300" spans="1:18" x14ac:dyDescent="0.25">
      <c r="A300" t="s">
        <v>591</v>
      </c>
      <c r="B300" s="2">
        <v>0.18718749999999998</v>
      </c>
      <c r="C300" t="s">
        <v>18</v>
      </c>
      <c r="D300" t="s">
        <v>33</v>
      </c>
      <c r="E300" t="s">
        <v>925</v>
      </c>
      <c r="F300" s="4">
        <v>12167.95</v>
      </c>
      <c r="G300">
        <v>0</v>
      </c>
      <c r="H300" s="4">
        <v>12167.95</v>
      </c>
      <c r="I300">
        <v>0</v>
      </c>
      <c r="J300" t="s">
        <v>947</v>
      </c>
      <c r="O300">
        <v>0</v>
      </c>
      <c r="P300">
        <v>0</v>
      </c>
      <c r="R300" t="s">
        <v>609</v>
      </c>
    </row>
    <row r="301" spans="1:18" x14ac:dyDescent="0.25">
      <c r="A301" t="s">
        <v>636</v>
      </c>
      <c r="B301" s="2">
        <v>0.20357638888888888</v>
      </c>
      <c r="C301" t="s">
        <v>18</v>
      </c>
      <c r="D301" t="s">
        <v>924</v>
      </c>
      <c r="E301" t="s">
        <v>925</v>
      </c>
      <c r="F301" s="4">
        <v>-42444.22</v>
      </c>
      <c r="G301">
        <v>0</v>
      </c>
      <c r="H301" s="4">
        <v>-42444.22</v>
      </c>
      <c r="I301" s="4">
        <v>-42444.22</v>
      </c>
      <c r="J301" t="s">
        <v>642</v>
      </c>
      <c r="M301" t="s">
        <v>926</v>
      </c>
      <c r="N301">
        <v>998</v>
      </c>
      <c r="O301">
        <v>0</v>
      </c>
      <c r="P301">
        <v>0</v>
      </c>
    </row>
    <row r="302" spans="1:18" x14ac:dyDescent="0.25">
      <c r="A302" t="s">
        <v>636</v>
      </c>
      <c r="B302" s="2">
        <v>0.20357638888888888</v>
      </c>
      <c r="C302" t="s">
        <v>18</v>
      </c>
      <c r="D302" t="s">
        <v>33</v>
      </c>
      <c r="E302" t="s">
        <v>925</v>
      </c>
      <c r="F302" s="4">
        <v>42444.22</v>
      </c>
      <c r="G302">
        <v>0</v>
      </c>
      <c r="H302" s="4">
        <v>42444.22</v>
      </c>
      <c r="I302">
        <v>0</v>
      </c>
      <c r="J302" t="s">
        <v>948</v>
      </c>
      <c r="O302">
        <v>0</v>
      </c>
      <c r="P302">
        <v>0</v>
      </c>
      <c r="R302" t="s">
        <v>642</v>
      </c>
    </row>
    <row r="303" spans="1:18" x14ac:dyDescent="0.25">
      <c r="A303" t="s">
        <v>661</v>
      </c>
      <c r="B303" s="2">
        <v>0.17730324074074075</v>
      </c>
      <c r="C303" t="s">
        <v>18</v>
      </c>
      <c r="D303" t="s">
        <v>924</v>
      </c>
      <c r="E303" t="s">
        <v>925</v>
      </c>
      <c r="F303" s="4">
        <v>-30979.77</v>
      </c>
      <c r="G303">
        <v>0</v>
      </c>
      <c r="H303" s="4">
        <v>-30979.77</v>
      </c>
      <c r="I303" s="4">
        <v>-30979.77</v>
      </c>
      <c r="J303" t="s">
        <v>667</v>
      </c>
      <c r="M303" t="s">
        <v>926</v>
      </c>
      <c r="N303">
        <v>998</v>
      </c>
      <c r="O303">
        <v>0</v>
      </c>
      <c r="P303">
        <v>0</v>
      </c>
    </row>
    <row r="304" spans="1:18" x14ac:dyDescent="0.25">
      <c r="A304" t="s">
        <v>661</v>
      </c>
      <c r="B304" s="2">
        <v>0.17730324074074075</v>
      </c>
      <c r="C304" t="s">
        <v>18</v>
      </c>
      <c r="D304" t="s">
        <v>33</v>
      </c>
      <c r="E304" t="s">
        <v>925</v>
      </c>
      <c r="F304" s="4">
        <v>30979.77</v>
      </c>
      <c r="G304">
        <v>0</v>
      </c>
      <c r="H304" s="4">
        <v>30979.77</v>
      </c>
      <c r="I304">
        <v>0</v>
      </c>
      <c r="J304" t="s">
        <v>949</v>
      </c>
      <c r="O304">
        <v>0</v>
      </c>
      <c r="P304">
        <v>0</v>
      </c>
      <c r="R304" t="s">
        <v>667</v>
      </c>
    </row>
    <row r="305" spans="1:18" x14ac:dyDescent="0.25">
      <c r="A305" t="s">
        <v>690</v>
      </c>
      <c r="B305" s="2">
        <v>0.19126157407407407</v>
      </c>
      <c r="C305" t="s">
        <v>18</v>
      </c>
      <c r="D305" t="s">
        <v>924</v>
      </c>
      <c r="E305" t="s">
        <v>925</v>
      </c>
      <c r="F305" s="4">
        <v>-27073.9</v>
      </c>
      <c r="G305">
        <v>0</v>
      </c>
      <c r="H305" s="4">
        <v>-27073.9</v>
      </c>
      <c r="I305" s="4">
        <v>-27073.9</v>
      </c>
      <c r="J305" t="s">
        <v>704</v>
      </c>
      <c r="M305" t="s">
        <v>926</v>
      </c>
      <c r="N305">
        <v>998</v>
      </c>
      <c r="O305">
        <v>0</v>
      </c>
      <c r="P305">
        <v>0</v>
      </c>
    </row>
    <row r="306" spans="1:18" x14ac:dyDescent="0.25">
      <c r="A306" t="s">
        <v>690</v>
      </c>
      <c r="B306" s="2">
        <v>0.19126157407407407</v>
      </c>
      <c r="C306" t="s">
        <v>18</v>
      </c>
      <c r="D306" t="s">
        <v>33</v>
      </c>
      <c r="E306" t="s">
        <v>925</v>
      </c>
      <c r="F306" s="4">
        <v>27073.9</v>
      </c>
      <c r="G306">
        <v>0</v>
      </c>
      <c r="H306" s="4">
        <v>27073.9</v>
      </c>
      <c r="I306">
        <v>0</v>
      </c>
      <c r="J306" t="s">
        <v>950</v>
      </c>
      <c r="O306">
        <v>0</v>
      </c>
      <c r="P306">
        <v>0</v>
      </c>
      <c r="R306" t="s">
        <v>704</v>
      </c>
    </row>
    <row r="307" spans="1:18" x14ac:dyDescent="0.25">
      <c r="A307" t="s">
        <v>719</v>
      </c>
      <c r="B307" s="2">
        <v>0.18747685185185184</v>
      </c>
      <c r="C307" t="s">
        <v>18</v>
      </c>
      <c r="D307" t="s">
        <v>924</v>
      </c>
      <c r="E307" t="s">
        <v>925</v>
      </c>
      <c r="F307" s="4">
        <v>-31679.1</v>
      </c>
      <c r="G307">
        <v>0</v>
      </c>
      <c r="H307" s="4">
        <v>-31679.1</v>
      </c>
      <c r="I307" s="4">
        <v>-31679.1</v>
      </c>
      <c r="J307" t="s">
        <v>741</v>
      </c>
      <c r="M307" t="s">
        <v>926</v>
      </c>
      <c r="N307">
        <v>998</v>
      </c>
      <c r="O307">
        <v>0</v>
      </c>
      <c r="P307">
        <v>0</v>
      </c>
    </row>
    <row r="308" spans="1:18" x14ac:dyDescent="0.25">
      <c r="A308" t="s">
        <v>719</v>
      </c>
      <c r="B308" s="2">
        <v>0.18747685185185184</v>
      </c>
      <c r="C308" t="s">
        <v>18</v>
      </c>
      <c r="D308" t="s">
        <v>33</v>
      </c>
      <c r="E308" t="s">
        <v>925</v>
      </c>
      <c r="F308" s="4">
        <v>31679.1</v>
      </c>
      <c r="G308">
        <v>0</v>
      </c>
      <c r="H308" s="4">
        <v>31679.1</v>
      </c>
      <c r="I308">
        <v>0</v>
      </c>
      <c r="J308" t="s">
        <v>951</v>
      </c>
      <c r="O308">
        <v>0</v>
      </c>
      <c r="P308">
        <v>0</v>
      </c>
      <c r="R308" t="s">
        <v>741</v>
      </c>
    </row>
    <row r="309" spans="1:18" x14ac:dyDescent="0.25">
      <c r="A309" t="s">
        <v>782</v>
      </c>
      <c r="B309" s="2">
        <v>0.19781250000000003</v>
      </c>
      <c r="C309" t="s">
        <v>18</v>
      </c>
      <c r="D309" t="s">
        <v>924</v>
      </c>
      <c r="E309" t="s">
        <v>925</v>
      </c>
      <c r="F309" s="4">
        <v>-70681.31</v>
      </c>
      <c r="G309">
        <v>0</v>
      </c>
      <c r="H309" s="4">
        <v>-70681.31</v>
      </c>
      <c r="I309" s="4">
        <v>-70681.31</v>
      </c>
      <c r="J309" t="s">
        <v>808</v>
      </c>
      <c r="M309" t="s">
        <v>926</v>
      </c>
      <c r="N309">
        <v>998</v>
      </c>
      <c r="O309">
        <v>0</v>
      </c>
      <c r="P309">
        <v>0</v>
      </c>
    </row>
    <row r="310" spans="1:18" x14ac:dyDescent="0.25">
      <c r="A310" t="s">
        <v>782</v>
      </c>
      <c r="B310" s="2">
        <v>0.19781250000000003</v>
      </c>
      <c r="C310" t="s">
        <v>18</v>
      </c>
      <c r="D310" t="s">
        <v>33</v>
      </c>
      <c r="E310" t="s">
        <v>925</v>
      </c>
      <c r="F310" s="4">
        <v>70681.31</v>
      </c>
      <c r="G310">
        <v>0</v>
      </c>
      <c r="H310" s="4">
        <v>70681.31</v>
      </c>
      <c r="I310">
        <v>0</v>
      </c>
      <c r="J310" t="s">
        <v>952</v>
      </c>
      <c r="O310">
        <v>0</v>
      </c>
      <c r="P310">
        <v>0</v>
      </c>
      <c r="R310" t="s">
        <v>808</v>
      </c>
    </row>
    <row r="311" spans="1:18" x14ac:dyDescent="0.25">
      <c r="A311" t="s">
        <v>841</v>
      </c>
      <c r="B311" s="2">
        <v>0.18415509259259258</v>
      </c>
      <c r="C311" t="s">
        <v>18</v>
      </c>
      <c r="D311" t="s">
        <v>924</v>
      </c>
      <c r="E311" t="s">
        <v>925</v>
      </c>
      <c r="F311" s="4">
        <v>-62537.279999999999</v>
      </c>
      <c r="G311">
        <v>0</v>
      </c>
      <c r="H311" s="4">
        <v>-62537.279999999999</v>
      </c>
      <c r="I311" s="4">
        <v>-62537.279999999999</v>
      </c>
      <c r="J311" t="s">
        <v>857</v>
      </c>
      <c r="M311" t="s">
        <v>926</v>
      </c>
      <c r="N311">
        <v>998</v>
      </c>
      <c r="O311">
        <v>0</v>
      </c>
      <c r="P311">
        <v>0</v>
      </c>
    </row>
    <row r="312" spans="1:18" x14ac:dyDescent="0.25">
      <c r="A312" t="s">
        <v>841</v>
      </c>
      <c r="B312" s="2">
        <v>0.18415509259259258</v>
      </c>
      <c r="C312" t="s">
        <v>18</v>
      </c>
      <c r="D312" t="s">
        <v>33</v>
      </c>
      <c r="E312" t="s">
        <v>925</v>
      </c>
      <c r="F312" s="4">
        <v>62537.279999999999</v>
      </c>
      <c r="G312">
        <v>0</v>
      </c>
      <c r="H312" s="4">
        <v>62537.279999999999</v>
      </c>
      <c r="I312">
        <v>0</v>
      </c>
      <c r="J312" t="s">
        <v>953</v>
      </c>
      <c r="O312">
        <v>0</v>
      </c>
      <c r="P312">
        <v>0</v>
      </c>
      <c r="R312" t="s">
        <v>857</v>
      </c>
    </row>
    <row r="313" spans="1:18" x14ac:dyDescent="0.25">
      <c r="A313" t="s">
        <v>880</v>
      </c>
      <c r="B313" s="2">
        <v>0.19116898148148151</v>
      </c>
      <c r="C313" t="s">
        <v>18</v>
      </c>
      <c r="D313" t="s">
        <v>924</v>
      </c>
      <c r="E313" t="s">
        <v>925</v>
      </c>
      <c r="F313" s="4">
        <v>-30629.07</v>
      </c>
      <c r="G313">
        <v>0</v>
      </c>
      <c r="H313" s="4">
        <v>-30629.07</v>
      </c>
      <c r="I313" s="4">
        <v>-30629.07</v>
      </c>
      <c r="J313" t="s">
        <v>888</v>
      </c>
      <c r="M313" t="s">
        <v>926</v>
      </c>
      <c r="N313">
        <v>998</v>
      </c>
      <c r="O313">
        <v>0</v>
      </c>
      <c r="P313">
        <v>0</v>
      </c>
    </row>
    <row r="314" spans="1:18" x14ac:dyDescent="0.25">
      <c r="A314" t="s">
        <v>880</v>
      </c>
      <c r="B314" s="2">
        <v>0.19116898148148151</v>
      </c>
      <c r="C314" t="s">
        <v>18</v>
      </c>
      <c r="D314" t="s">
        <v>33</v>
      </c>
      <c r="E314" t="s">
        <v>925</v>
      </c>
      <c r="F314" s="4">
        <v>30629.07</v>
      </c>
      <c r="G314">
        <v>0</v>
      </c>
      <c r="H314" s="4">
        <v>30629.07</v>
      </c>
      <c r="I314">
        <v>0</v>
      </c>
      <c r="J314" t="s">
        <v>954</v>
      </c>
      <c r="O314">
        <v>0</v>
      </c>
      <c r="P314">
        <v>0</v>
      </c>
      <c r="R314" t="s">
        <v>888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F6170-3A34-4185-9524-487363E48F82}">
  <dimension ref="A1:B29"/>
  <sheetViews>
    <sheetView topLeftCell="A10" workbookViewId="0">
      <selection activeCell="B29" sqref="B29"/>
    </sheetView>
  </sheetViews>
  <sheetFormatPr defaultRowHeight="15" x14ac:dyDescent="0.25"/>
  <cols>
    <col min="1" max="1" width="10.7109375" bestFit="1" customWidth="1"/>
  </cols>
  <sheetData>
    <row r="1" spans="1:2" x14ac:dyDescent="0.25">
      <c r="A1" t="s">
        <v>960</v>
      </c>
      <c r="B1" t="s">
        <v>20</v>
      </c>
    </row>
    <row r="2" spans="1:2" x14ac:dyDescent="0.25">
      <c r="A2" s="1">
        <v>44593</v>
      </c>
      <c r="B2">
        <v>74.822257706000002</v>
      </c>
    </row>
    <row r="3" spans="1:2" x14ac:dyDescent="0.25">
      <c r="A3" s="1">
        <f>A2+1</f>
        <v>44594</v>
      </c>
      <c r="B3">
        <v>74.793316520800005</v>
      </c>
    </row>
    <row r="4" spans="1:2" x14ac:dyDescent="0.25">
      <c r="A4" s="1">
        <f t="shared" ref="A4:A29" si="0">A3+1</f>
        <v>44595</v>
      </c>
      <c r="B4">
        <v>74.713438648999997</v>
      </c>
    </row>
    <row r="5" spans="1:2" x14ac:dyDescent="0.25">
      <c r="A5" s="1">
        <f t="shared" si="0"/>
        <v>44596</v>
      </c>
      <c r="B5">
        <v>74.642066411499997</v>
      </c>
    </row>
    <row r="6" spans="1:2" x14ac:dyDescent="0.25">
      <c r="A6" s="1">
        <f t="shared" si="0"/>
        <v>44597</v>
      </c>
      <c r="B6">
        <v>74.653866962899997</v>
      </c>
    </row>
    <row r="7" spans="1:2" x14ac:dyDescent="0.25">
      <c r="A7" s="1">
        <f t="shared" si="0"/>
        <v>44598</v>
      </c>
      <c r="B7">
        <v>74.665566620899995</v>
      </c>
    </row>
    <row r="8" spans="1:2" x14ac:dyDescent="0.25">
      <c r="A8" s="1">
        <f t="shared" si="0"/>
        <v>44599</v>
      </c>
      <c r="B8">
        <v>74.680760961499999</v>
      </c>
    </row>
    <row r="9" spans="1:2" x14ac:dyDescent="0.25">
      <c r="A9" s="1">
        <f t="shared" si="0"/>
        <v>44600</v>
      </c>
      <c r="B9">
        <v>74.717538588599993</v>
      </c>
    </row>
    <row r="10" spans="1:2" x14ac:dyDescent="0.25">
      <c r="A10" s="1">
        <f t="shared" si="0"/>
        <v>44601</v>
      </c>
      <c r="B10">
        <v>74.827312461399998</v>
      </c>
    </row>
    <row r="11" spans="1:2" x14ac:dyDescent="0.25">
      <c r="A11" s="1">
        <f t="shared" si="0"/>
        <v>44602</v>
      </c>
      <c r="B11">
        <v>75.102269028199999</v>
      </c>
    </row>
    <row r="12" spans="1:2" x14ac:dyDescent="0.25">
      <c r="A12" s="1">
        <f t="shared" si="0"/>
        <v>44603</v>
      </c>
      <c r="B12">
        <v>75.364944985700006</v>
      </c>
    </row>
    <row r="13" spans="1:2" x14ac:dyDescent="0.25">
      <c r="A13" s="1">
        <f t="shared" si="0"/>
        <v>44604</v>
      </c>
      <c r="B13">
        <v>75.448256259999994</v>
      </c>
    </row>
    <row r="14" spans="1:2" x14ac:dyDescent="0.25">
      <c r="A14" s="1">
        <f t="shared" si="0"/>
        <v>44605</v>
      </c>
      <c r="B14">
        <v>75.345062632199998</v>
      </c>
    </row>
    <row r="15" spans="1:2" x14ac:dyDescent="0.25">
      <c r="A15" s="1">
        <f t="shared" si="0"/>
        <v>44606</v>
      </c>
      <c r="B15">
        <v>75.651242014499999</v>
      </c>
    </row>
    <row r="16" spans="1:2" x14ac:dyDescent="0.25">
      <c r="A16" s="1">
        <f t="shared" si="0"/>
        <v>44607</v>
      </c>
      <c r="B16">
        <v>75.232072105100002</v>
      </c>
    </row>
    <row r="17" spans="1:2" x14ac:dyDescent="0.25">
      <c r="A17" s="1">
        <f t="shared" si="0"/>
        <v>44608</v>
      </c>
      <c r="B17">
        <v>75.039423622000001</v>
      </c>
    </row>
    <row r="18" spans="1:2" x14ac:dyDescent="0.25">
      <c r="A18" s="1">
        <f t="shared" si="0"/>
        <v>44609</v>
      </c>
      <c r="B18">
        <v>75.054366638900007</v>
      </c>
    </row>
    <row r="19" spans="1:2" x14ac:dyDescent="0.25">
      <c r="A19" s="1">
        <f t="shared" si="0"/>
        <v>44610</v>
      </c>
      <c r="B19">
        <v>74.665152552500004</v>
      </c>
    </row>
    <row r="20" spans="1:2" x14ac:dyDescent="0.25">
      <c r="A20" s="1">
        <f t="shared" si="0"/>
        <v>44611</v>
      </c>
      <c r="B20">
        <v>74.686874386599996</v>
      </c>
    </row>
    <row r="21" spans="1:2" x14ac:dyDescent="0.25">
      <c r="A21" s="1">
        <f t="shared" si="0"/>
        <v>44612</v>
      </c>
      <c r="B21">
        <v>74.6857257307</v>
      </c>
    </row>
    <row r="22" spans="1:2" x14ac:dyDescent="0.25">
      <c r="A22" s="1">
        <f t="shared" si="0"/>
        <v>44613</v>
      </c>
      <c r="B22">
        <v>74.4879534847</v>
      </c>
    </row>
    <row r="23" spans="1:2" x14ac:dyDescent="0.25">
      <c r="A23" s="1">
        <f t="shared" si="0"/>
        <v>44614</v>
      </c>
      <c r="B23">
        <v>74.687901290599996</v>
      </c>
    </row>
    <row r="24" spans="1:2" x14ac:dyDescent="0.25">
      <c r="A24" s="1">
        <f t="shared" si="0"/>
        <v>44615</v>
      </c>
      <c r="B24">
        <v>74.612624678000003</v>
      </c>
    </row>
    <row r="25" spans="1:2" x14ac:dyDescent="0.25">
      <c r="A25" s="1">
        <f t="shared" si="0"/>
        <v>44616</v>
      </c>
      <c r="B25">
        <v>75.666542233900003</v>
      </c>
    </row>
    <row r="26" spans="1:2" x14ac:dyDescent="0.25">
      <c r="A26" s="1">
        <f t="shared" si="0"/>
        <v>44617</v>
      </c>
      <c r="B26">
        <v>75.0945202236</v>
      </c>
    </row>
    <row r="27" spans="1:2" x14ac:dyDescent="0.25">
      <c r="A27" s="1">
        <f t="shared" si="0"/>
        <v>44618</v>
      </c>
      <c r="B27">
        <v>75.093689854199994</v>
      </c>
    </row>
    <row r="28" spans="1:2" x14ac:dyDescent="0.25">
      <c r="A28" s="1">
        <f t="shared" si="0"/>
        <v>44619</v>
      </c>
      <c r="B28">
        <v>75.109550211699997</v>
      </c>
    </row>
    <row r="29" spans="1:2" x14ac:dyDescent="0.25">
      <c r="A29" s="1">
        <f t="shared" si="0"/>
        <v>44620</v>
      </c>
      <c r="B29">
        <v>75.481945176899998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514D3-18B3-4669-94FB-D807F241D6E7}">
  <dimension ref="A1:R314"/>
  <sheetViews>
    <sheetView workbookViewId="0">
      <selection sqref="A1:XFD1048576"/>
    </sheetView>
  </sheetViews>
  <sheetFormatPr defaultRowHeight="15" x14ac:dyDescent="0.25"/>
  <cols>
    <col min="1" max="1" width="10.7109375" bestFit="1" customWidth="1"/>
    <col min="2" max="2" width="8.140625" bestFit="1" customWidth="1"/>
    <col min="3" max="3" width="12.7109375" bestFit="1" customWidth="1"/>
    <col min="4" max="4" width="40.140625" bestFit="1" customWidth="1"/>
    <col min="5" max="5" width="8.85546875" bestFit="1" customWidth="1"/>
    <col min="6" max="6" width="11.42578125" bestFit="1" customWidth="1"/>
    <col min="7" max="7" width="7.7109375" bestFit="1" customWidth="1"/>
    <col min="8" max="9" width="11.42578125" bestFit="1" customWidth="1"/>
    <col min="10" max="10" width="20.7109375" bestFit="1" customWidth="1"/>
    <col min="11" max="11" width="39.42578125" bestFit="1" customWidth="1"/>
    <col min="12" max="12" width="34.28515625" bestFit="1" customWidth="1"/>
    <col min="13" max="13" width="11.140625" bestFit="1" customWidth="1"/>
    <col min="14" max="14" width="12.5703125" bestFit="1" customWidth="1"/>
    <col min="15" max="15" width="29" bestFit="1" customWidth="1"/>
    <col min="16" max="16" width="4.5703125" bestFit="1" customWidth="1"/>
    <col min="17" max="17" width="28.7109375" bestFit="1" customWidth="1"/>
    <col min="18" max="18" width="20.42578125" bestFit="1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25">
      <c r="A2" s="1">
        <v>44563</v>
      </c>
      <c r="B2" s="2">
        <v>2.8414351851851847E-2</v>
      </c>
      <c r="C2" t="s">
        <v>18</v>
      </c>
      <c r="D2" t="s">
        <v>19</v>
      </c>
      <c r="E2" t="s">
        <v>20</v>
      </c>
      <c r="F2">
        <v>99</v>
      </c>
      <c r="G2">
        <v>-4.67</v>
      </c>
      <c r="H2">
        <v>94.33</v>
      </c>
      <c r="I2">
        <v>828.99</v>
      </c>
      <c r="J2" t="s">
        <v>21</v>
      </c>
      <c r="K2" t="s">
        <v>22</v>
      </c>
      <c r="L2" t="s">
        <v>23</v>
      </c>
      <c r="O2">
        <v>0</v>
      </c>
      <c r="P2">
        <v>0</v>
      </c>
      <c r="Q2" t="s">
        <v>24</v>
      </c>
    </row>
    <row r="3" spans="1:18" x14ac:dyDescent="0.25">
      <c r="A3" s="1">
        <v>44563</v>
      </c>
      <c r="B3" s="2">
        <v>6.4178240740740744E-2</v>
      </c>
      <c r="C3" t="s">
        <v>18</v>
      </c>
      <c r="D3" t="s">
        <v>19</v>
      </c>
      <c r="E3" t="s">
        <v>20</v>
      </c>
      <c r="F3">
        <v>40</v>
      </c>
      <c r="G3">
        <v>-2.1</v>
      </c>
      <c r="H3">
        <v>37.9</v>
      </c>
      <c r="I3">
        <v>866.89</v>
      </c>
      <c r="J3" t="s">
        <v>25</v>
      </c>
      <c r="K3" t="s">
        <v>26</v>
      </c>
      <c r="L3" t="s">
        <v>27</v>
      </c>
      <c r="O3">
        <v>0</v>
      </c>
      <c r="P3">
        <v>0</v>
      </c>
      <c r="Q3" t="s">
        <v>28</v>
      </c>
    </row>
    <row r="4" spans="1:18" x14ac:dyDescent="0.25">
      <c r="A4" s="1">
        <v>44563</v>
      </c>
      <c r="B4" s="2">
        <v>0.14880787037037038</v>
      </c>
      <c r="C4" t="s">
        <v>18</v>
      </c>
      <c r="D4" t="s">
        <v>19</v>
      </c>
      <c r="E4" t="s">
        <v>20</v>
      </c>
      <c r="F4">
        <v>20</v>
      </c>
      <c r="G4">
        <v>-1.23</v>
      </c>
      <c r="H4">
        <v>18.77</v>
      </c>
      <c r="I4">
        <v>885.66</v>
      </c>
      <c r="J4" t="s">
        <v>29</v>
      </c>
      <c r="K4" t="s">
        <v>26</v>
      </c>
      <c r="L4" t="s">
        <v>27</v>
      </c>
      <c r="O4">
        <v>0</v>
      </c>
      <c r="P4">
        <v>0</v>
      </c>
      <c r="Q4" t="s">
        <v>30</v>
      </c>
    </row>
    <row r="5" spans="1:18" x14ac:dyDescent="0.25">
      <c r="A5" s="1">
        <v>44563</v>
      </c>
      <c r="B5" s="2">
        <v>0.16230324074074073</v>
      </c>
      <c r="C5" t="s">
        <v>18</v>
      </c>
      <c r="D5" t="s">
        <v>19</v>
      </c>
      <c r="E5" t="s">
        <v>20</v>
      </c>
      <c r="F5">
        <v>10</v>
      </c>
      <c r="G5">
        <v>-0.79</v>
      </c>
      <c r="H5">
        <v>9.2100000000000009</v>
      </c>
      <c r="I5">
        <v>894.87</v>
      </c>
      <c r="J5" t="s">
        <v>31</v>
      </c>
      <c r="K5" t="s">
        <v>26</v>
      </c>
      <c r="L5" t="s">
        <v>27</v>
      </c>
      <c r="O5">
        <v>0</v>
      </c>
      <c r="P5">
        <v>0</v>
      </c>
      <c r="Q5" t="s">
        <v>32</v>
      </c>
    </row>
    <row r="6" spans="1:18" x14ac:dyDescent="0.25">
      <c r="A6" s="1">
        <v>44563</v>
      </c>
      <c r="B6" s="2">
        <v>0.2250115740740741</v>
      </c>
      <c r="C6" t="s">
        <v>18</v>
      </c>
      <c r="D6" t="s">
        <v>33</v>
      </c>
      <c r="E6" t="s">
        <v>20</v>
      </c>
      <c r="F6">
        <v>-734.66</v>
      </c>
      <c r="G6">
        <v>0</v>
      </c>
      <c r="H6">
        <v>-734.66</v>
      </c>
      <c r="I6">
        <v>160.21</v>
      </c>
      <c r="J6" t="s">
        <v>34</v>
      </c>
      <c r="O6">
        <v>0</v>
      </c>
      <c r="P6">
        <v>0</v>
      </c>
      <c r="R6" t="s">
        <v>35</v>
      </c>
    </row>
    <row r="7" spans="1:18" x14ac:dyDescent="0.25">
      <c r="A7" s="1">
        <v>44563</v>
      </c>
      <c r="B7" s="2">
        <v>0.27847222222222223</v>
      </c>
      <c r="C7" t="s">
        <v>18</v>
      </c>
      <c r="D7" t="s">
        <v>19</v>
      </c>
      <c r="E7" t="s">
        <v>20</v>
      </c>
      <c r="F7">
        <v>20</v>
      </c>
      <c r="G7">
        <v>-1.23</v>
      </c>
      <c r="H7">
        <v>18.77</v>
      </c>
      <c r="I7">
        <v>178.98</v>
      </c>
      <c r="J7" t="s">
        <v>36</v>
      </c>
      <c r="K7" t="s">
        <v>37</v>
      </c>
      <c r="L7" t="s">
        <v>38</v>
      </c>
      <c r="O7">
        <v>0</v>
      </c>
      <c r="P7">
        <v>0</v>
      </c>
      <c r="Q7" t="s">
        <v>39</v>
      </c>
    </row>
    <row r="8" spans="1:18" x14ac:dyDescent="0.25">
      <c r="A8" s="1">
        <v>44563</v>
      </c>
      <c r="B8" s="2">
        <v>0.37232638888888886</v>
      </c>
      <c r="C8" t="s">
        <v>18</v>
      </c>
      <c r="D8" t="s">
        <v>19</v>
      </c>
      <c r="E8" t="s">
        <v>20</v>
      </c>
      <c r="F8">
        <v>79</v>
      </c>
      <c r="G8">
        <v>-3.8</v>
      </c>
      <c r="H8">
        <v>75.2</v>
      </c>
      <c r="I8">
        <v>254.18</v>
      </c>
      <c r="J8" t="s">
        <v>40</v>
      </c>
      <c r="K8" t="s">
        <v>41</v>
      </c>
      <c r="L8" t="s">
        <v>42</v>
      </c>
      <c r="O8">
        <v>0</v>
      </c>
      <c r="P8">
        <v>0</v>
      </c>
      <c r="Q8" t="s">
        <v>43</v>
      </c>
    </row>
    <row r="9" spans="1:18" x14ac:dyDescent="0.25">
      <c r="A9" s="1">
        <v>44563</v>
      </c>
      <c r="B9" s="2">
        <v>0.38015046296296301</v>
      </c>
      <c r="C9" t="s">
        <v>18</v>
      </c>
      <c r="D9" t="s">
        <v>19</v>
      </c>
      <c r="E9" t="s">
        <v>20</v>
      </c>
      <c r="F9">
        <v>20</v>
      </c>
      <c r="G9">
        <v>-1.23</v>
      </c>
      <c r="H9">
        <v>18.77</v>
      </c>
      <c r="I9">
        <v>272.95</v>
      </c>
      <c r="J9" t="s">
        <v>44</v>
      </c>
      <c r="K9" t="s">
        <v>41</v>
      </c>
      <c r="L9" t="s">
        <v>42</v>
      </c>
      <c r="O9">
        <v>0</v>
      </c>
      <c r="P9">
        <v>0</v>
      </c>
      <c r="Q9" t="s">
        <v>45</v>
      </c>
    </row>
    <row r="10" spans="1:18" x14ac:dyDescent="0.25">
      <c r="A10" s="1">
        <v>44563</v>
      </c>
      <c r="B10" s="2">
        <v>0.5997569444444445</v>
      </c>
      <c r="C10" t="s">
        <v>18</v>
      </c>
      <c r="D10" t="s">
        <v>19</v>
      </c>
      <c r="E10" t="s">
        <v>20</v>
      </c>
      <c r="F10">
        <v>69</v>
      </c>
      <c r="G10">
        <v>-3.36</v>
      </c>
      <c r="H10">
        <v>65.64</v>
      </c>
      <c r="I10">
        <v>338.59</v>
      </c>
      <c r="J10" t="s">
        <v>46</v>
      </c>
      <c r="K10" t="s">
        <v>47</v>
      </c>
      <c r="L10" t="s">
        <v>48</v>
      </c>
      <c r="O10">
        <v>0</v>
      </c>
      <c r="P10">
        <v>0</v>
      </c>
      <c r="Q10" t="s">
        <v>49</v>
      </c>
    </row>
    <row r="11" spans="1:18" x14ac:dyDescent="0.25">
      <c r="A11" s="1">
        <v>44563</v>
      </c>
      <c r="B11" s="2">
        <v>0.60660879629629627</v>
      </c>
      <c r="C11" t="s">
        <v>18</v>
      </c>
      <c r="D11" t="s">
        <v>19</v>
      </c>
      <c r="E11" t="s">
        <v>20</v>
      </c>
      <c r="F11">
        <v>20</v>
      </c>
      <c r="G11">
        <v>-1.23</v>
      </c>
      <c r="H11">
        <v>18.77</v>
      </c>
      <c r="I11">
        <v>357.36</v>
      </c>
      <c r="J11" t="s">
        <v>50</v>
      </c>
      <c r="K11" t="s">
        <v>51</v>
      </c>
      <c r="L11" t="s">
        <v>52</v>
      </c>
      <c r="O11">
        <v>0</v>
      </c>
      <c r="P11">
        <v>0</v>
      </c>
      <c r="Q11" t="s">
        <v>53</v>
      </c>
    </row>
    <row r="12" spans="1:18" x14ac:dyDescent="0.25">
      <c r="A12" s="1">
        <v>44563</v>
      </c>
      <c r="B12" s="2">
        <v>0.60973379629629632</v>
      </c>
      <c r="C12" t="s">
        <v>18</v>
      </c>
      <c r="D12" t="s">
        <v>19</v>
      </c>
      <c r="E12" t="s">
        <v>20</v>
      </c>
      <c r="F12">
        <v>20</v>
      </c>
      <c r="G12">
        <v>-1.23</v>
      </c>
      <c r="H12">
        <v>18.77</v>
      </c>
      <c r="I12">
        <v>376.13</v>
      </c>
      <c r="J12" t="s">
        <v>54</v>
      </c>
      <c r="K12" t="s">
        <v>51</v>
      </c>
      <c r="L12" t="s">
        <v>52</v>
      </c>
      <c r="O12">
        <v>0</v>
      </c>
      <c r="P12">
        <v>0</v>
      </c>
      <c r="Q12" t="s">
        <v>55</v>
      </c>
    </row>
    <row r="13" spans="1:18" x14ac:dyDescent="0.25">
      <c r="A13" s="1">
        <v>44563</v>
      </c>
      <c r="B13" s="2">
        <v>0.8621875</v>
      </c>
      <c r="C13" t="s">
        <v>18</v>
      </c>
      <c r="D13" t="s">
        <v>19</v>
      </c>
      <c r="E13" t="s">
        <v>20</v>
      </c>
      <c r="F13">
        <v>79</v>
      </c>
      <c r="G13">
        <v>-3.8</v>
      </c>
      <c r="H13">
        <v>75.2</v>
      </c>
      <c r="I13">
        <v>451.33</v>
      </c>
      <c r="J13" t="s">
        <v>56</v>
      </c>
      <c r="K13" t="s">
        <v>57</v>
      </c>
      <c r="L13" t="s">
        <v>58</v>
      </c>
      <c r="O13">
        <v>0</v>
      </c>
      <c r="P13">
        <v>0</v>
      </c>
      <c r="Q13" t="s">
        <v>59</v>
      </c>
    </row>
    <row r="14" spans="1:18" x14ac:dyDescent="0.25">
      <c r="A14" s="1">
        <v>44563</v>
      </c>
      <c r="B14" s="2">
        <v>0.87063657407407413</v>
      </c>
      <c r="C14" t="s">
        <v>18</v>
      </c>
      <c r="D14" t="s">
        <v>60</v>
      </c>
      <c r="E14" t="s">
        <v>20</v>
      </c>
      <c r="F14">
        <v>-87</v>
      </c>
      <c r="G14">
        <v>3.8</v>
      </c>
      <c r="H14">
        <v>-83.2</v>
      </c>
      <c r="I14">
        <v>368.13</v>
      </c>
      <c r="J14" t="s">
        <v>61</v>
      </c>
      <c r="K14" t="s">
        <v>62</v>
      </c>
      <c r="L14" t="s">
        <v>63</v>
      </c>
      <c r="O14">
        <v>0</v>
      </c>
      <c r="P14">
        <v>0</v>
      </c>
      <c r="Q14" t="s">
        <v>64</v>
      </c>
      <c r="R14" t="s">
        <v>65</v>
      </c>
    </row>
    <row r="15" spans="1:18" x14ac:dyDescent="0.25">
      <c r="A15" s="1">
        <v>44594</v>
      </c>
      <c r="B15" s="2">
        <v>1.0543981481481481E-2</v>
      </c>
      <c r="C15" t="s">
        <v>18</v>
      </c>
      <c r="D15" t="s">
        <v>19</v>
      </c>
      <c r="E15" t="s">
        <v>20</v>
      </c>
      <c r="F15">
        <v>20</v>
      </c>
      <c r="G15">
        <v>-1.23</v>
      </c>
      <c r="H15">
        <v>18.77</v>
      </c>
      <c r="I15">
        <v>386.9</v>
      </c>
      <c r="J15" t="s">
        <v>66</v>
      </c>
      <c r="K15" t="s">
        <v>37</v>
      </c>
      <c r="L15" t="s">
        <v>38</v>
      </c>
      <c r="O15">
        <v>0</v>
      </c>
      <c r="P15">
        <v>0</v>
      </c>
      <c r="Q15" t="s">
        <v>67</v>
      </c>
    </row>
    <row r="16" spans="1:18" x14ac:dyDescent="0.25">
      <c r="A16" s="1">
        <v>44594</v>
      </c>
      <c r="B16" s="2">
        <v>0.20351851851851852</v>
      </c>
      <c r="C16" t="s">
        <v>18</v>
      </c>
      <c r="D16" t="s">
        <v>19</v>
      </c>
      <c r="E16" t="s">
        <v>20</v>
      </c>
      <c r="F16">
        <v>79</v>
      </c>
      <c r="G16">
        <v>-3.8</v>
      </c>
      <c r="H16">
        <v>75.2</v>
      </c>
      <c r="I16">
        <v>462.1</v>
      </c>
      <c r="J16" t="s">
        <v>68</v>
      </c>
      <c r="K16" t="s">
        <v>69</v>
      </c>
      <c r="L16" t="s">
        <v>70</v>
      </c>
      <c r="O16">
        <v>0</v>
      </c>
      <c r="P16">
        <v>0</v>
      </c>
      <c r="Q16" t="s">
        <v>71</v>
      </c>
    </row>
    <row r="17" spans="1:18" x14ac:dyDescent="0.25">
      <c r="A17" s="1">
        <v>44594</v>
      </c>
      <c r="B17" s="2">
        <v>0.21381944444444445</v>
      </c>
      <c r="C17" t="s">
        <v>18</v>
      </c>
      <c r="D17" t="s">
        <v>19</v>
      </c>
      <c r="E17" t="s">
        <v>20</v>
      </c>
      <c r="F17">
        <v>20</v>
      </c>
      <c r="G17">
        <v>-1.23</v>
      </c>
      <c r="H17">
        <v>18.77</v>
      </c>
      <c r="I17">
        <v>480.87</v>
      </c>
      <c r="J17" t="s">
        <v>72</v>
      </c>
      <c r="K17" t="s">
        <v>73</v>
      </c>
      <c r="L17" t="s">
        <v>74</v>
      </c>
      <c r="O17">
        <v>0</v>
      </c>
      <c r="P17">
        <v>0</v>
      </c>
      <c r="Q17" t="s">
        <v>75</v>
      </c>
    </row>
    <row r="18" spans="1:18" x14ac:dyDescent="0.25">
      <c r="A18" s="1">
        <v>44594</v>
      </c>
      <c r="B18" s="2">
        <v>0.22322916666666667</v>
      </c>
      <c r="C18" t="s">
        <v>18</v>
      </c>
      <c r="D18" t="s">
        <v>33</v>
      </c>
      <c r="E18" t="s">
        <v>20</v>
      </c>
      <c r="F18">
        <v>-368.13</v>
      </c>
      <c r="G18">
        <v>0</v>
      </c>
      <c r="H18">
        <v>-368.13</v>
      </c>
      <c r="I18">
        <v>112.74</v>
      </c>
      <c r="J18" t="s">
        <v>76</v>
      </c>
      <c r="O18">
        <v>0</v>
      </c>
      <c r="P18">
        <v>0</v>
      </c>
      <c r="R18" t="s">
        <v>77</v>
      </c>
    </row>
    <row r="19" spans="1:18" x14ac:dyDescent="0.25">
      <c r="A19" s="1">
        <v>44594</v>
      </c>
      <c r="B19" s="2">
        <v>0.24149305555555556</v>
      </c>
      <c r="C19" t="s">
        <v>18</v>
      </c>
      <c r="D19" t="s">
        <v>19</v>
      </c>
      <c r="E19" t="s">
        <v>20</v>
      </c>
      <c r="F19">
        <v>20</v>
      </c>
      <c r="G19">
        <v>-1.23</v>
      </c>
      <c r="H19">
        <v>18.77</v>
      </c>
      <c r="I19">
        <v>131.51</v>
      </c>
      <c r="J19" t="s">
        <v>78</v>
      </c>
      <c r="K19" t="s">
        <v>79</v>
      </c>
      <c r="L19" t="s">
        <v>80</v>
      </c>
      <c r="O19">
        <v>0</v>
      </c>
      <c r="P19">
        <v>0</v>
      </c>
      <c r="Q19" t="s">
        <v>81</v>
      </c>
    </row>
    <row r="20" spans="1:18" x14ac:dyDescent="0.25">
      <c r="A20" s="1">
        <v>44594</v>
      </c>
      <c r="B20" s="2">
        <v>0.45829861111111114</v>
      </c>
      <c r="C20" t="s">
        <v>18</v>
      </c>
      <c r="D20" t="s">
        <v>60</v>
      </c>
      <c r="E20" t="s">
        <v>20</v>
      </c>
      <c r="F20">
        <v>-79</v>
      </c>
      <c r="G20">
        <v>3.45</v>
      </c>
      <c r="H20">
        <v>-75.55</v>
      </c>
      <c r="I20">
        <v>55.96</v>
      </c>
      <c r="J20" t="s">
        <v>82</v>
      </c>
      <c r="K20" t="s">
        <v>83</v>
      </c>
      <c r="L20" t="s">
        <v>84</v>
      </c>
      <c r="O20">
        <v>0</v>
      </c>
      <c r="P20">
        <v>0</v>
      </c>
      <c r="Q20" t="s">
        <v>85</v>
      </c>
      <c r="R20" t="s">
        <v>86</v>
      </c>
    </row>
    <row r="21" spans="1:18" x14ac:dyDescent="0.25">
      <c r="A21" s="1">
        <v>44594</v>
      </c>
      <c r="B21" s="2">
        <v>0.51758101851851845</v>
      </c>
      <c r="C21" t="s">
        <v>18</v>
      </c>
      <c r="D21" t="s">
        <v>19</v>
      </c>
      <c r="E21" t="s">
        <v>20</v>
      </c>
      <c r="F21">
        <v>20</v>
      </c>
      <c r="G21">
        <v>-1.23</v>
      </c>
      <c r="H21">
        <v>18.77</v>
      </c>
      <c r="I21">
        <v>74.73</v>
      </c>
      <c r="J21" t="s">
        <v>87</v>
      </c>
      <c r="K21" t="s">
        <v>88</v>
      </c>
      <c r="L21" t="s">
        <v>89</v>
      </c>
      <c r="O21">
        <v>0</v>
      </c>
      <c r="P21">
        <v>0</v>
      </c>
      <c r="Q21" t="s">
        <v>90</v>
      </c>
    </row>
    <row r="22" spans="1:18" x14ac:dyDescent="0.25">
      <c r="A22" s="1">
        <v>44594</v>
      </c>
      <c r="B22" s="2">
        <v>0.91721064814814823</v>
      </c>
      <c r="C22" t="s">
        <v>18</v>
      </c>
      <c r="D22" t="s">
        <v>19</v>
      </c>
      <c r="E22" t="s">
        <v>20</v>
      </c>
      <c r="F22">
        <v>20</v>
      </c>
      <c r="G22">
        <v>-1.23</v>
      </c>
      <c r="H22">
        <v>18.77</v>
      </c>
      <c r="I22">
        <v>93.5</v>
      </c>
      <c r="J22" t="s">
        <v>91</v>
      </c>
      <c r="K22" t="s">
        <v>92</v>
      </c>
      <c r="L22" t="s">
        <v>93</v>
      </c>
      <c r="O22">
        <v>0</v>
      </c>
      <c r="P22">
        <v>0</v>
      </c>
      <c r="Q22" t="s">
        <v>94</v>
      </c>
    </row>
    <row r="23" spans="1:18" x14ac:dyDescent="0.25">
      <c r="A23" s="1">
        <v>44594</v>
      </c>
      <c r="B23" s="2">
        <v>0.92156249999999995</v>
      </c>
      <c r="C23" t="s">
        <v>18</v>
      </c>
      <c r="D23" t="s">
        <v>19</v>
      </c>
      <c r="E23" t="s">
        <v>20</v>
      </c>
      <c r="F23">
        <v>40</v>
      </c>
      <c r="G23">
        <v>-2.1</v>
      </c>
      <c r="H23">
        <v>37.9</v>
      </c>
      <c r="I23">
        <v>131.4</v>
      </c>
      <c r="J23" t="s">
        <v>95</v>
      </c>
      <c r="K23" t="s">
        <v>96</v>
      </c>
      <c r="L23" t="s">
        <v>97</v>
      </c>
      <c r="O23">
        <v>0</v>
      </c>
      <c r="P23">
        <v>0</v>
      </c>
      <c r="Q23" t="s">
        <v>98</v>
      </c>
    </row>
    <row r="24" spans="1:18" x14ac:dyDescent="0.25">
      <c r="A24" s="1">
        <v>44622</v>
      </c>
      <c r="B24" s="2">
        <v>0.17826388888888889</v>
      </c>
      <c r="C24" t="s">
        <v>18</v>
      </c>
      <c r="D24" t="s">
        <v>33</v>
      </c>
      <c r="E24" t="s">
        <v>20</v>
      </c>
      <c r="F24">
        <v>-131.4</v>
      </c>
      <c r="G24">
        <v>0</v>
      </c>
      <c r="H24">
        <v>-131.4</v>
      </c>
      <c r="I24">
        <v>0</v>
      </c>
      <c r="J24" t="s">
        <v>99</v>
      </c>
      <c r="O24">
        <v>0</v>
      </c>
      <c r="P24">
        <v>0</v>
      </c>
      <c r="R24" t="s">
        <v>100</v>
      </c>
    </row>
    <row r="25" spans="1:18" x14ac:dyDescent="0.25">
      <c r="A25" s="1">
        <v>44622</v>
      </c>
      <c r="B25" s="2">
        <v>0.34608796296296296</v>
      </c>
      <c r="C25" t="s">
        <v>18</v>
      </c>
      <c r="D25" t="s">
        <v>19</v>
      </c>
      <c r="E25" t="s">
        <v>20</v>
      </c>
      <c r="F25">
        <v>20</v>
      </c>
      <c r="G25">
        <v>-1.23</v>
      </c>
      <c r="H25">
        <v>18.77</v>
      </c>
      <c r="I25">
        <v>18.77</v>
      </c>
      <c r="J25" t="s">
        <v>101</v>
      </c>
      <c r="K25" t="s">
        <v>102</v>
      </c>
      <c r="L25" t="s">
        <v>103</v>
      </c>
      <c r="O25">
        <v>0</v>
      </c>
      <c r="P25">
        <v>0</v>
      </c>
      <c r="Q25" t="s">
        <v>104</v>
      </c>
    </row>
    <row r="26" spans="1:18" x14ac:dyDescent="0.25">
      <c r="A26" s="1">
        <v>44622</v>
      </c>
      <c r="B26" s="2">
        <v>0.37248842592592596</v>
      </c>
      <c r="C26" t="s">
        <v>18</v>
      </c>
      <c r="D26" t="s">
        <v>19</v>
      </c>
      <c r="E26" t="s">
        <v>20</v>
      </c>
      <c r="F26">
        <v>20</v>
      </c>
      <c r="G26">
        <v>-1.23</v>
      </c>
      <c r="H26">
        <v>18.77</v>
      </c>
      <c r="I26">
        <v>37.54</v>
      </c>
      <c r="J26" t="s">
        <v>105</v>
      </c>
      <c r="K26" t="s">
        <v>106</v>
      </c>
      <c r="L26" t="s">
        <v>107</v>
      </c>
      <c r="O26">
        <v>0</v>
      </c>
      <c r="P26">
        <v>0</v>
      </c>
      <c r="Q26" t="s">
        <v>108</v>
      </c>
    </row>
    <row r="27" spans="1:18" x14ac:dyDescent="0.25">
      <c r="A27" s="1">
        <v>44622</v>
      </c>
      <c r="B27" s="2">
        <v>0.43885416666666671</v>
      </c>
      <c r="C27" t="s">
        <v>18</v>
      </c>
      <c r="D27" t="s">
        <v>19</v>
      </c>
      <c r="E27" t="s">
        <v>20</v>
      </c>
      <c r="F27">
        <v>48</v>
      </c>
      <c r="G27">
        <v>-2.4500000000000002</v>
      </c>
      <c r="H27">
        <v>45.55</v>
      </c>
      <c r="I27">
        <v>83.09</v>
      </c>
      <c r="J27" t="s">
        <v>109</v>
      </c>
      <c r="K27" t="s">
        <v>110</v>
      </c>
      <c r="L27" t="s">
        <v>111</v>
      </c>
      <c r="O27">
        <v>0</v>
      </c>
      <c r="P27">
        <v>0</v>
      </c>
      <c r="Q27" t="s">
        <v>112</v>
      </c>
    </row>
    <row r="28" spans="1:18" x14ac:dyDescent="0.25">
      <c r="A28" s="1">
        <v>44622</v>
      </c>
      <c r="B28" s="2">
        <v>0.87130787037037039</v>
      </c>
      <c r="C28" t="s">
        <v>18</v>
      </c>
      <c r="D28" t="s">
        <v>19</v>
      </c>
      <c r="E28" t="s">
        <v>20</v>
      </c>
      <c r="F28">
        <v>99</v>
      </c>
      <c r="G28">
        <v>-4.67</v>
      </c>
      <c r="H28">
        <v>94.33</v>
      </c>
      <c r="I28">
        <v>177.42</v>
      </c>
      <c r="J28" t="s">
        <v>113</v>
      </c>
      <c r="K28" t="s">
        <v>114</v>
      </c>
      <c r="L28" t="s">
        <v>115</v>
      </c>
      <c r="O28">
        <v>0</v>
      </c>
      <c r="P28">
        <v>0</v>
      </c>
      <c r="Q28" t="s">
        <v>116</v>
      </c>
    </row>
    <row r="29" spans="1:18" x14ac:dyDescent="0.25">
      <c r="A29" s="1">
        <v>44653</v>
      </c>
      <c r="B29" s="2">
        <v>7.5763888888888895E-2</v>
      </c>
      <c r="C29" t="s">
        <v>18</v>
      </c>
      <c r="D29" t="s">
        <v>117</v>
      </c>
      <c r="E29" t="s">
        <v>20</v>
      </c>
      <c r="F29">
        <v>-75.2</v>
      </c>
      <c r="G29">
        <v>0</v>
      </c>
      <c r="H29">
        <v>-75.2</v>
      </c>
      <c r="I29">
        <v>102.22</v>
      </c>
      <c r="J29" s="3" t="s">
        <v>118</v>
      </c>
      <c r="K29" t="s">
        <v>69</v>
      </c>
      <c r="L29" t="s">
        <v>70</v>
      </c>
      <c r="O29">
        <v>0</v>
      </c>
      <c r="P29">
        <v>0</v>
      </c>
      <c r="Q29" t="s">
        <v>71</v>
      </c>
      <c r="R29" t="s">
        <v>68</v>
      </c>
    </row>
    <row r="30" spans="1:18" x14ac:dyDescent="0.25">
      <c r="A30" s="1">
        <v>44653</v>
      </c>
      <c r="B30" s="2">
        <v>8.0231481481481473E-2</v>
      </c>
      <c r="C30" t="s">
        <v>18</v>
      </c>
      <c r="D30" t="s">
        <v>119</v>
      </c>
      <c r="E30" t="s">
        <v>20</v>
      </c>
      <c r="F30">
        <v>94.33</v>
      </c>
      <c r="G30">
        <v>0</v>
      </c>
      <c r="H30">
        <v>94.33</v>
      </c>
      <c r="I30">
        <v>196.55</v>
      </c>
      <c r="J30" t="s">
        <v>120</v>
      </c>
      <c r="K30" t="s">
        <v>121</v>
      </c>
      <c r="L30" t="s">
        <v>122</v>
      </c>
      <c r="O30">
        <v>0</v>
      </c>
      <c r="P30">
        <v>0</v>
      </c>
      <c r="Q30" t="s">
        <v>123</v>
      </c>
      <c r="R30" t="s">
        <v>124</v>
      </c>
    </row>
    <row r="31" spans="1:18" x14ac:dyDescent="0.25">
      <c r="A31" s="1">
        <v>44653</v>
      </c>
      <c r="B31" s="2">
        <v>8.0254629629629634E-2</v>
      </c>
      <c r="C31" t="s">
        <v>18</v>
      </c>
      <c r="D31" t="s">
        <v>125</v>
      </c>
      <c r="E31" t="s">
        <v>20</v>
      </c>
      <c r="F31">
        <v>-99</v>
      </c>
      <c r="G31">
        <v>0</v>
      </c>
      <c r="H31">
        <v>-99</v>
      </c>
      <c r="I31">
        <v>97.55</v>
      </c>
      <c r="J31" t="s">
        <v>126</v>
      </c>
      <c r="O31">
        <v>0</v>
      </c>
      <c r="P31">
        <v>0</v>
      </c>
      <c r="Q31" t="s">
        <v>123</v>
      </c>
      <c r="R31" t="s">
        <v>124</v>
      </c>
    </row>
    <row r="32" spans="1:18" x14ac:dyDescent="0.25">
      <c r="A32" s="1">
        <v>44653</v>
      </c>
      <c r="B32" s="2">
        <v>8.0266203703703701E-2</v>
      </c>
      <c r="C32" t="s">
        <v>18</v>
      </c>
      <c r="D32" t="s">
        <v>127</v>
      </c>
      <c r="E32" t="s">
        <v>20</v>
      </c>
      <c r="F32">
        <v>-9.44</v>
      </c>
      <c r="G32">
        <v>0</v>
      </c>
      <c r="H32">
        <v>-9.44</v>
      </c>
      <c r="I32">
        <v>88.11</v>
      </c>
      <c r="J32" t="s">
        <v>128</v>
      </c>
      <c r="O32">
        <v>0</v>
      </c>
      <c r="P32">
        <v>0</v>
      </c>
      <c r="Q32" t="s">
        <v>123</v>
      </c>
      <c r="R32" t="s">
        <v>124</v>
      </c>
    </row>
    <row r="33" spans="1:18" x14ac:dyDescent="0.25">
      <c r="A33" s="1">
        <v>44653</v>
      </c>
      <c r="B33" s="2">
        <v>0.18726851851851853</v>
      </c>
      <c r="C33" t="s">
        <v>18</v>
      </c>
      <c r="D33" t="s">
        <v>33</v>
      </c>
      <c r="E33" t="s">
        <v>20</v>
      </c>
      <c r="F33">
        <v>-88.11</v>
      </c>
      <c r="G33">
        <v>0</v>
      </c>
      <c r="H33">
        <v>-88.11</v>
      </c>
      <c r="I33">
        <v>0</v>
      </c>
      <c r="J33" t="s">
        <v>129</v>
      </c>
      <c r="O33">
        <v>0</v>
      </c>
      <c r="P33">
        <v>0</v>
      </c>
      <c r="R33" t="s">
        <v>130</v>
      </c>
    </row>
    <row r="34" spans="1:18" x14ac:dyDescent="0.25">
      <c r="A34" s="1">
        <v>44653</v>
      </c>
      <c r="B34" s="2">
        <v>0.4312037037037037</v>
      </c>
      <c r="C34" t="s">
        <v>18</v>
      </c>
      <c r="D34" t="s">
        <v>19</v>
      </c>
      <c r="E34" t="s">
        <v>20</v>
      </c>
      <c r="F34">
        <v>20</v>
      </c>
      <c r="G34">
        <v>-1.23</v>
      </c>
      <c r="H34">
        <v>18.77</v>
      </c>
      <c r="I34">
        <v>18.77</v>
      </c>
      <c r="J34" t="s">
        <v>131</v>
      </c>
      <c r="K34" t="s">
        <v>132</v>
      </c>
      <c r="L34" t="s">
        <v>133</v>
      </c>
      <c r="O34">
        <v>0</v>
      </c>
      <c r="P34">
        <v>0</v>
      </c>
      <c r="Q34" t="s">
        <v>134</v>
      </c>
    </row>
    <row r="35" spans="1:18" x14ac:dyDescent="0.25">
      <c r="A35" s="1">
        <v>44653</v>
      </c>
      <c r="B35" s="2">
        <v>0.94557870370370367</v>
      </c>
      <c r="C35" t="s">
        <v>18</v>
      </c>
      <c r="D35" t="s">
        <v>19</v>
      </c>
      <c r="E35" t="s">
        <v>20</v>
      </c>
      <c r="F35">
        <v>10</v>
      </c>
      <c r="G35">
        <v>-0.79</v>
      </c>
      <c r="H35">
        <v>9.2100000000000009</v>
      </c>
      <c r="I35">
        <v>27.98</v>
      </c>
      <c r="J35" t="s">
        <v>135</v>
      </c>
      <c r="K35" t="s">
        <v>136</v>
      </c>
      <c r="L35" t="s">
        <v>137</v>
      </c>
      <c r="O35">
        <v>0</v>
      </c>
      <c r="P35">
        <v>0</v>
      </c>
      <c r="Q35" t="s">
        <v>138</v>
      </c>
    </row>
    <row r="36" spans="1:18" x14ac:dyDescent="0.25">
      <c r="A36" s="1">
        <v>44683</v>
      </c>
      <c r="B36" s="2">
        <v>4.2696759259259261E-2</v>
      </c>
      <c r="C36" t="s">
        <v>18</v>
      </c>
      <c r="D36" t="s">
        <v>19</v>
      </c>
      <c r="E36" t="s">
        <v>20</v>
      </c>
      <c r="F36">
        <v>99</v>
      </c>
      <c r="G36">
        <v>-4.67</v>
      </c>
      <c r="H36">
        <v>94.33</v>
      </c>
      <c r="I36">
        <v>122.31</v>
      </c>
      <c r="J36" t="s">
        <v>139</v>
      </c>
      <c r="K36" t="s">
        <v>140</v>
      </c>
      <c r="L36" t="s">
        <v>141</v>
      </c>
      <c r="O36">
        <v>0</v>
      </c>
      <c r="P36">
        <v>0</v>
      </c>
      <c r="Q36" t="s">
        <v>142</v>
      </c>
    </row>
    <row r="37" spans="1:18" x14ac:dyDescent="0.25">
      <c r="A37" s="1">
        <v>44683</v>
      </c>
      <c r="B37" s="2">
        <v>8.0983796296296304E-2</v>
      </c>
      <c r="C37" t="s">
        <v>18</v>
      </c>
      <c r="D37" t="s">
        <v>19</v>
      </c>
      <c r="E37" t="s">
        <v>20</v>
      </c>
      <c r="F37">
        <v>69</v>
      </c>
      <c r="G37">
        <v>-3.36</v>
      </c>
      <c r="H37">
        <v>65.64</v>
      </c>
      <c r="I37">
        <v>187.95</v>
      </c>
      <c r="J37" t="s">
        <v>143</v>
      </c>
      <c r="K37" t="s">
        <v>47</v>
      </c>
      <c r="L37" t="s">
        <v>48</v>
      </c>
      <c r="O37">
        <v>0</v>
      </c>
      <c r="P37">
        <v>0</v>
      </c>
      <c r="Q37" t="s">
        <v>144</v>
      </c>
    </row>
    <row r="38" spans="1:18" x14ac:dyDescent="0.25">
      <c r="A38" s="1">
        <v>44683</v>
      </c>
      <c r="B38" s="2">
        <v>9.3344907407407404E-2</v>
      </c>
      <c r="C38" t="s">
        <v>18</v>
      </c>
      <c r="D38" t="s">
        <v>19</v>
      </c>
      <c r="E38" t="s">
        <v>20</v>
      </c>
      <c r="F38">
        <v>79</v>
      </c>
      <c r="G38">
        <v>-3.8</v>
      </c>
      <c r="H38">
        <v>75.2</v>
      </c>
      <c r="I38">
        <v>263.14999999999998</v>
      </c>
      <c r="J38" t="s">
        <v>145</v>
      </c>
      <c r="K38" t="s">
        <v>146</v>
      </c>
      <c r="L38" t="s">
        <v>147</v>
      </c>
      <c r="O38">
        <v>0</v>
      </c>
      <c r="P38">
        <v>0</v>
      </c>
      <c r="Q38" t="s">
        <v>148</v>
      </c>
    </row>
    <row r="39" spans="1:18" x14ac:dyDescent="0.25">
      <c r="A39" s="1">
        <v>44683</v>
      </c>
      <c r="B39" s="2">
        <v>0.13244212962962962</v>
      </c>
      <c r="C39" t="s">
        <v>18</v>
      </c>
      <c r="D39" t="s">
        <v>19</v>
      </c>
      <c r="E39" t="s">
        <v>20</v>
      </c>
      <c r="F39">
        <v>40</v>
      </c>
      <c r="G39">
        <v>-2.1</v>
      </c>
      <c r="H39">
        <v>37.9</v>
      </c>
      <c r="I39">
        <v>301.05</v>
      </c>
      <c r="J39" t="s">
        <v>149</v>
      </c>
      <c r="K39" t="s">
        <v>150</v>
      </c>
      <c r="L39" t="s">
        <v>151</v>
      </c>
      <c r="O39">
        <v>0</v>
      </c>
      <c r="P39">
        <v>0</v>
      </c>
      <c r="Q39" t="s">
        <v>152</v>
      </c>
    </row>
    <row r="40" spans="1:18" x14ac:dyDescent="0.25">
      <c r="A40" s="1">
        <v>44683</v>
      </c>
      <c r="B40" s="2">
        <v>0.22925925925925927</v>
      </c>
      <c r="C40" t="s">
        <v>18</v>
      </c>
      <c r="D40" t="s">
        <v>33</v>
      </c>
      <c r="E40" t="s">
        <v>20</v>
      </c>
      <c r="F40">
        <v>-27.98</v>
      </c>
      <c r="G40">
        <v>0</v>
      </c>
      <c r="H40">
        <v>-27.98</v>
      </c>
      <c r="I40">
        <v>273.07</v>
      </c>
      <c r="J40" t="s">
        <v>153</v>
      </c>
      <c r="O40">
        <v>0</v>
      </c>
      <c r="P40">
        <v>0</v>
      </c>
      <c r="R40" t="s">
        <v>154</v>
      </c>
    </row>
    <row r="41" spans="1:18" x14ac:dyDescent="0.25">
      <c r="A41" s="1">
        <v>44683</v>
      </c>
      <c r="B41" s="2">
        <v>0.45790509259259254</v>
      </c>
      <c r="C41" t="s">
        <v>18</v>
      </c>
      <c r="D41" t="s">
        <v>19</v>
      </c>
      <c r="E41" t="s">
        <v>20</v>
      </c>
      <c r="F41">
        <v>79</v>
      </c>
      <c r="G41">
        <v>-3.8</v>
      </c>
      <c r="H41">
        <v>75.2</v>
      </c>
      <c r="I41">
        <v>348.27</v>
      </c>
      <c r="J41" t="s">
        <v>155</v>
      </c>
      <c r="K41" t="s">
        <v>156</v>
      </c>
      <c r="L41" t="s">
        <v>157</v>
      </c>
      <c r="O41">
        <v>0</v>
      </c>
      <c r="P41">
        <v>0</v>
      </c>
      <c r="Q41" t="s">
        <v>158</v>
      </c>
    </row>
    <row r="42" spans="1:18" x14ac:dyDescent="0.25">
      <c r="A42" s="1">
        <v>44683</v>
      </c>
      <c r="B42" s="2">
        <v>0.77059027777777767</v>
      </c>
      <c r="C42" t="s">
        <v>18</v>
      </c>
      <c r="D42" t="s">
        <v>19</v>
      </c>
      <c r="E42" t="s">
        <v>20</v>
      </c>
      <c r="F42">
        <v>20</v>
      </c>
      <c r="G42">
        <v>-1.23</v>
      </c>
      <c r="H42">
        <v>18.77</v>
      </c>
      <c r="I42">
        <v>367.04</v>
      </c>
      <c r="J42" t="s">
        <v>159</v>
      </c>
      <c r="K42" t="s">
        <v>160</v>
      </c>
      <c r="L42" t="s">
        <v>161</v>
      </c>
      <c r="O42">
        <v>0</v>
      </c>
      <c r="P42">
        <v>0</v>
      </c>
      <c r="Q42" t="s">
        <v>162</v>
      </c>
    </row>
    <row r="43" spans="1:18" x14ac:dyDescent="0.25">
      <c r="A43" s="1">
        <v>44714</v>
      </c>
      <c r="B43" s="2">
        <v>9.1666666666666674E-2</v>
      </c>
      <c r="C43" t="s">
        <v>18</v>
      </c>
      <c r="D43" t="s">
        <v>19</v>
      </c>
      <c r="E43" t="s">
        <v>20</v>
      </c>
      <c r="F43">
        <v>40</v>
      </c>
      <c r="G43">
        <v>-2.1</v>
      </c>
      <c r="H43">
        <v>37.9</v>
      </c>
      <c r="I43">
        <v>404.94</v>
      </c>
      <c r="J43" t="s">
        <v>163</v>
      </c>
      <c r="K43" t="s">
        <v>164</v>
      </c>
      <c r="L43" t="s">
        <v>165</v>
      </c>
      <c r="O43">
        <v>0</v>
      </c>
      <c r="P43">
        <v>0</v>
      </c>
      <c r="Q43" t="s">
        <v>166</v>
      </c>
    </row>
    <row r="44" spans="1:18" x14ac:dyDescent="0.25">
      <c r="A44" s="1">
        <v>44714</v>
      </c>
      <c r="B44" s="2">
        <v>0.20436342592592593</v>
      </c>
      <c r="C44" t="s">
        <v>18</v>
      </c>
      <c r="D44" t="s">
        <v>33</v>
      </c>
      <c r="E44" t="s">
        <v>20</v>
      </c>
      <c r="F44">
        <v>-367.04</v>
      </c>
      <c r="G44">
        <v>0</v>
      </c>
      <c r="H44">
        <v>-367.04</v>
      </c>
      <c r="I44">
        <v>37.9</v>
      </c>
      <c r="J44" t="s">
        <v>167</v>
      </c>
      <c r="O44">
        <v>0</v>
      </c>
      <c r="P44">
        <v>0</v>
      </c>
      <c r="R44" t="s">
        <v>168</v>
      </c>
    </row>
    <row r="45" spans="1:18" x14ac:dyDescent="0.25">
      <c r="A45" s="1">
        <v>44714</v>
      </c>
      <c r="B45" s="2">
        <v>0.23260416666666664</v>
      </c>
      <c r="C45" t="s">
        <v>18</v>
      </c>
      <c r="D45" t="s">
        <v>19</v>
      </c>
      <c r="E45" t="s">
        <v>20</v>
      </c>
      <c r="F45">
        <v>49</v>
      </c>
      <c r="G45">
        <v>-2.4900000000000002</v>
      </c>
      <c r="H45">
        <v>46.51</v>
      </c>
      <c r="I45">
        <v>84.41</v>
      </c>
      <c r="J45" t="s">
        <v>169</v>
      </c>
      <c r="K45" t="s">
        <v>170</v>
      </c>
      <c r="L45" t="s">
        <v>171</v>
      </c>
      <c r="O45">
        <v>0</v>
      </c>
      <c r="P45">
        <v>0</v>
      </c>
      <c r="Q45" t="s">
        <v>172</v>
      </c>
    </row>
    <row r="46" spans="1:18" x14ac:dyDescent="0.25">
      <c r="A46" s="1">
        <v>44714</v>
      </c>
      <c r="B46" s="2">
        <v>0.37328703703703708</v>
      </c>
      <c r="C46" t="s">
        <v>18</v>
      </c>
      <c r="D46" t="s">
        <v>19</v>
      </c>
      <c r="E46" t="s">
        <v>20</v>
      </c>
      <c r="F46">
        <v>40</v>
      </c>
      <c r="G46">
        <v>-2.1</v>
      </c>
      <c r="H46">
        <v>37.9</v>
      </c>
      <c r="I46">
        <v>122.31</v>
      </c>
      <c r="J46" t="s">
        <v>173</v>
      </c>
      <c r="K46" t="s">
        <v>174</v>
      </c>
      <c r="L46" t="s">
        <v>175</v>
      </c>
      <c r="O46">
        <v>0</v>
      </c>
      <c r="P46">
        <v>0</v>
      </c>
      <c r="Q46" t="s">
        <v>176</v>
      </c>
    </row>
    <row r="47" spans="1:18" x14ac:dyDescent="0.25">
      <c r="A47" s="1">
        <v>44714</v>
      </c>
      <c r="B47" s="2">
        <v>0.42787037037037035</v>
      </c>
      <c r="C47" t="s">
        <v>18</v>
      </c>
      <c r="D47" t="s">
        <v>19</v>
      </c>
      <c r="E47" t="s">
        <v>20</v>
      </c>
      <c r="F47">
        <v>79</v>
      </c>
      <c r="G47">
        <v>-3.8</v>
      </c>
      <c r="H47">
        <v>75.2</v>
      </c>
      <c r="I47">
        <v>197.51</v>
      </c>
      <c r="J47" t="s">
        <v>177</v>
      </c>
      <c r="K47" t="s">
        <v>178</v>
      </c>
      <c r="L47" t="s">
        <v>179</v>
      </c>
      <c r="O47">
        <v>0</v>
      </c>
      <c r="P47">
        <v>0</v>
      </c>
      <c r="Q47" t="s">
        <v>180</v>
      </c>
    </row>
    <row r="48" spans="1:18" x14ac:dyDescent="0.25">
      <c r="A48" s="1">
        <v>44714</v>
      </c>
      <c r="B48" s="2">
        <v>0.93538194444444445</v>
      </c>
      <c r="C48" t="s">
        <v>18</v>
      </c>
      <c r="D48" t="s">
        <v>181</v>
      </c>
      <c r="E48" t="s">
        <v>20</v>
      </c>
      <c r="F48" s="4">
        <v>2625</v>
      </c>
      <c r="G48">
        <v>-114.97</v>
      </c>
      <c r="H48" s="4">
        <v>2510.0300000000002</v>
      </c>
      <c r="I48" s="4">
        <v>2707.54</v>
      </c>
      <c r="J48" t="s">
        <v>182</v>
      </c>
      <c r="K48" t="s">
        <v>183</v>
      </c>
      <c r="L48" t="s">
        <v>184</v>
      </c>
      <c r="O48">
        <v>0</v>
      </c>
      <c r="P48">
        <v>0</v>
      </c>
      <c r="Q48" t="s">
        <v>185</v>
      </c>
    </row>
    <row r="49" spans="1:18" x14ac:dyDescent="0.25">
      <c r="A49" s="1">
        <v>44714</v>
      </c>
      <c r="B49" s="2">
        <v>0.98060185185185189</v>
      </c>
      <c r="C49" t="s">
        <v>18</v>
      </c>
      <c r="D49" t="s">
        <v>19</v>
      </c>
      <c r="E49" t="s">
        <v>20</v>
      </c>
      <c r="F49">
        <v>79</v>
      </c>
      <c r="G49">
        <v>-3.8</v>
      </c>
      <c r="H49">
        <v>75.2</v>
      </c>
      <c r="I49" s="4">
        <v>2782.74</v>
      </c>
      <c r="J49" t="s">
        <v>186</v>
      </c>
      <c r="K49" t="s">
        <v>187</v>
      </c>
      <c r="L49" t="s">
        <v>188</v>
      </c>
      <c r="O49">
        <v>0</v>
      </c>
      <c r="P49">
        <v>0</v>
      </c>
      <c r="Q49" t="s">
        <v>189</v>
      </c>
    </row>
    <row r="50" spans="1:18" x14ac:dyDescent="0.25">
      <c r="A50" s="1">
        <v>44744</v>
      </c>
      <c r="B50" s="2">
        <v>8.5983796296296308E-2</v>
      </c>
      <c r="C50" t="s">
        <v>18</v>
      </c>
      <c r="D50" t="s">
        <v>19</v>
      </c>
      <c r="E50" t="s">
        <v>20</v>
      </c>
      <c r="F50">
        <v>99</v>
      </c>
      <c r="G50">
        <v>-4.67</v>
      </c>
      <c r="H50">
        <v>94.33</v>
      </c>
      <c r="I50" s="4">
        <v>2877.07</v>
      </c>
      <c r="J50" t="s">
        <v>190</v>
      </c>
      <c r="K50" t="s">
        <v>191</v>
      </c>
      <c r="L50" t="s">
        <v>192</v>
      </c>
      <c r="O50">
        <v>0</v>
      </c>
      <c r="P50">
        <v>0</v>
      </c>
      <c r="Q50" t="s">
        <v>193</v>
      </c>
    </row>
    <row r="51" spans="1:18" x14ac:dyDescent="0.25">
      <c r="A51" s="1">
        <v>44744</v>
      </c>
      <c r="B51" s="2">
        <v>0.11028935185185185</v>
      </c>
      <c r="C51" t="s">
        <v>18</v>
      </c>
      <c r="D51" t="s">
        <v>19</v>
      </c>
      <c r="E51" t="s">
        <v>20</v>
      </c>
      <c r="F51">
        <v>79</v>
      </c>
      <c r="G51">
        <v>-3.8</v>
      </c>
      <c r="H51">
        <v>75.2</v>
      </c>
      <c r="I51" s="4">
        <v>2952.27</v>
      </c>
      <c r="J51" t="s">
        <v>194</v>
      </c>
      <c r="K51" t="s">
        <v>195</v>
      </c>
      <c r="L51" t="s">
        <v>196</v>
      </c>
      <c r="O51">
        <v>0</v>
      </c>
      <c r="P51">
        <v>0</v>
      </c>
      <c r="Q51" t="s">
        <v>197</v>
      </c>
    </row>
    <row r="52" spans="1:18" x14ac:dyDescent="0.25">
      <c r="A52" s="1">
        <v>44744</v>
      </c>
      <c r="B52" s="2">
        <v>0.15283564814814815</v>
      </c>
      <c r="C52" t="s">
        <v>18</v>
      </c>
      <c r="D52" t="s">
        <v>19</v>
      </c>
      <c r="E52" t="s">
        <v>20</v>
      </c>
      <c r="F52">
        <v>119</v>
      </c>
      <c r="G52">
        <v>-5.55</v>
      </c>
      <c r="H52">
        <v>113.45</v>
      </c>
      <c r="I52" s="4">
        <v>3065.72</v>
      </c>
      <c r="J52" t="s">
        <v>198</v>
      </c>
      <c r="K52" t="s">
        <v>199</v>
      </c>
      <c r="L52" t="s">
        <v>200</v>
      </c>
      <c r="O52">
        <v>0</v>
      </c>
      <c r="P52">
        <v>0</v>
      </c>
      <c r="Q52" t="s">
        <v>201</v>
      </c>
    </row>
    <row r="53" spans="1:18" x14ac:dyDescent="0.25">
      <c r="A53" s="1">
        <v>44744</v>
      </c>
      <c r="B53" s="2">
        <v>0.20245370370370372</v>
      </c>
      <c r="C53" t="s">
        <v>18</v>
      </c>
      <c r="D53" t="s">
        <v>33</v>
      </c>
      <c r="E53" t="s">
        <v>20</v>
      </c>
      <c r="F53" s="4">
        <v>-2782.74</v>
      </c>
      <c r="G53">
        <v>0</v>
      </c>
      <c r="H53" s="4">
        <v>-2782.74</v>
      </c>
      <c r="I53">
        <v>282.98</v>
      </c>
      <c r="J53" t="s">
        <v>202</v>
      </c>
      <c r="O53">
        <v>0</v>
      </c>
      <c r="P53">
        <v>0</v>
      </c>
      <c r="R53" t="s">
        <v>203</v>
      </c>
    </row>
    <row r="54" spans="1:18" x14ac:dyDescent="0.25">
      <c r="A54" s="1">
        <v>44744</v>
      </c>
      <c r="B54" s="2">
        <v>0.25564814814814812</v>
      </c>
      <c r="C54" t="s">
        <v>18</v>
      </c>
      <c r="D54" t="s">
        <v>19</v>
      </c>
      <c r="E54" t="s">
        <v>20</v>
      </c>
      <c r="F54">
        <v>49</v>
      </c>
      <c r="G54">
        <v>-2.4900000000000002</v>
      </c>
      <c r="H54">
        <v>46.51</v>
      </c>
      <c r="I54">
        <v>329.49</v>
      </c>
      <c r="J54" t="s">
        <v>204</v>
      </c>
      <c r="K54" t="s">
        <v>205</v>
      </c>
      <c r="L54" t="s">
        <v>206</v>
      </c>
      <c r="O54">
        <v>0</v>
      </c>
      <c r="P54">
        <v>0</v>
      </c>
      <c r="Q54" t="s">
        <v>207</v>
      </c>
    </row>
    <row r="55" spans="1:18" x14ac:dyDescent="0.25">
      <c r="A55" s="1">
        <v>44744</v>
      </c>
      <c r="B55" s="2">
        <v>0.35928240740740741</v>
      </c>
      <c r="C55" t="s">
        <v>18</v>
      </c>
      <c r="D55" t="s">
        <v>19</v>
      </c>
      <c r="E55" t="s">
        <v>20</v>
      </c>
      <c r="F55">
        <v>79</v>
      </c>
      <c r="G55">
        <v>-3.8</v>
      </c>
      <c r="H55">
        <v>75.2</v>
      </c>
      <c r="I55">
        <v>404.69</v>
      </c>
      <c r="J55" t="s">
        <v>208</v>
      </c>
      <c r="K55" t="s">
        <v>209</v>
      </c>
      <c r="L55" t="s">
        <v>210</v>
      </c>
      <c r="O55">
        <v>0</v>
      </c>
      <c r="P55">
        <v>0</v>
      </c>
      <c r="Q55" t="s">
        <v>211</v>
      </c>
    </row>
    <row r="56" spans="1:18" x14ac:dyDescent="0.25">
      <c r="A56" s="1">
        <v>44744</v>
      </c>
      <c r="B56" s="2">
        <v>0.44854166666666667</v>
      </c>
      <c r="C56" t="s">
        <v>18</v>
      </c>
      <c r="D56" t="s">
        <v>19</v>
      </c>
      <c r="E56" t="s">
        <v>20</v>
      </c>
      <c r="F56">
        <v>20</v>
      </c>
      <c r="G56">
        <v>-1.23</v>
      </c>
      <c r="H56">
        <v>18.77</v>
      </c>
      <c r="I56">
        <v>423.46</v>
      </c>
      <c r="J56" t="s">
        <v>212</v>
      </c>
      <c r="K56" t="s">
        <v>213</v>
      </c>
      <c r="L56" t="s">
        <v>133</v>
      </c>
      <c r="O56">
        <v>0</v>
      </c>
      <c r="P56">
        <v>0</v>
      </c>
      <c r="Q56" t="s">
        <v>214</v>
      </c>
    </row>
    <row r="57" spans="1:18" x14ac:dyDescent="0.25">
      <c r="A57" s="1">
        <v>44744</v>
      </c>
      <c r="B57" s="2">
        <v>0.58508101851851857</v>
      </c>
      <c r="C57" t="s">
        <v>18</v>
      </c>
      <c r="D57" t="s">
        <v>181</v>
      </c>
      <c r="E57" t="s">
        <v>20</v>
      </c>
      <c r="F57">
        <v>252</v>
      </c>
      <c r="G57">
        <v>-11.35</v>
      </c>
      <c r="H57">
        <v>240.65</v>
      </c>
      <c r="I57">
        <v>664.11</v>
      </c>
      <c r="J57" t="s">
        <v>215</v>
      </c>
      <c r="K57" t="s">
        <v>216</v>
      </c>
      <c r="L57" t="s">
        <v>217</v>
      </c>
      <c r="O57">
        <v>0</v>
      </c>
      <c r="P57">
        <v>0</v>
      </c>
      <c r="Q57" t="s">
        <v>218</v>
      </c>
    </row>
    <row r="58" spans="1:18" x14ac:dyDescent="0.25">
      <c r="A58" s="1">
        <v>44744</v>
      </c>
      <c r="B58" s="2">
        <v>0.9510185185185186</v>
      </c>
      <c r="C58" t="s">
        <v>18</v>
      </c>
      <c r="D58" t="s">
        <v>19</v>
      </c>
      <c r="E58" t="s">
        <v>20</v>
      </c>
      <c r="F58">
        <v>20</v>
      </c>
      <c r="G58">
        <v>-1.23</v>
      </c>
      <c r="H58">
        <v>18.77</v>
      </c>
      <c r="I58">
        <v>682.88</v>
      </c>
      <c r="J58" t="s">
        <v>219</v>
      </c>
      <c r="K58" t="s">
        <v>220</v>
      </c>
      <c r="L58" t="s">
        <v>221</v>
      </c>
      <c r="O58">
        <v>0</v>
      </c>
      <c r="P58">
        <v>0</v>
      </c>
      <c r="Q58" t="s">
        <v>222</v>
      </c>
    </row>
    <row r="59" spans="1:18" x14ac:dyDescent="0.25">
      <c r="A59" s="1">
        <v>44744</v>
      </c>
      <c r="B59" s="2">
        <v>0.95571759259259259</v>
      </c>
      <c r="C59" t="s">
        <v>18</v>
      </c>
      <c r="D59" t="s">
        <v>19</v>
      </c>
      <c r="E59" t="s">
        <v>20</v>
      </c>
      <c r="F59">
        <v>79</v>
      </c>
      <c r="G59">
        <v>-3.8</v>
      </c>
      <c r="H59">
        <v>75.2</v>
      </c>
      <c r="I59">
        <v>758.08</v>
      </c>
      <c r="J59" t="s">
        <v>223</v>
      </c>
      <c r="K59" t="s">
        <v>224</v>
      </c>
      <c r="L59" t="s">
        <v>225</v>
      </c>
      <c r="O59">
        <v>0</v>
      </c>
      <c r="P59">
        <v>0</v>
      </c>
      <c r="Q59" t="s">
        <v>226</v>
      </c>
    </row>
    <row r="60" spans="1:18" x14ac:dyDescent="0.25">
      <c r="A60" s="1">
        <v>44775</v>
      </c>
      <c r="B60" s="2">
        <v>1.5127314814814816E-2</v>
      </c>
      <c r="C60" t="s">
        <v>18</v>
      </c>
      <c r="D60" t="s">
        <v>19</v>
      </c>
      <c r="E60" t="s">
        <v>20</v>
      </c>
      <c r="F60">
        <v>64</v>
      </c>
      <c r="G60">
        <v>-3.15</v>
      </c>
      <c r="H60">
        <v>60.85</v>
      </c>
      <c r="I60">
        <v>818.93</v>
      </c>
      <c r="J60" t="s">
        <v>227</v>
      </c>
      <c r="K60" t="s">
        <v>228</v>
      </c>
      <c r="L60" t="s">
        <v>229</v>
      </c>
      <c r="O60">
        <v>0</v>
      </c>
      <c r="P60">
        <v>0</v>
      </c>
      <c r="Q60" t="s">
        <v>230</v>
      </c>
    </row>
    <row r="61" spans="1:18" x14ac:dyDescent="0.25">
      <c r="A61" s="1">
        <v>44775</v>
      </c>
      <c r="B61" s="2">
        <v>5.8020833333333334E-2</v>
      </c>
      <c r="C61" t="s">
        <v>18</v>
      </c>
      <c r="D61" t="s">
        <v>19</v>
      </c>
      <c r="E61" t="s">
        <v>20</v>
      </c>
      <c r="F61">
        <v>20</v>
      </c>
      <c r="G61">
        <v>-1.23</v>
      </c>
      <c r="H61">
        <v>18.77</v>
      </c>
      <c r="I61">
        <v>837.7</v>
      </c>
      <c r="J61" t="s">
        <v>231</v>
      </c>
      <c r="K61" t="s">
        <v>232</v>
      </c>
      <c r="L61" t="s">
        <v>233</v>
      </c>
      <c r="O61">
        <v>0</v>
      </c>
      <c r="P61">
        <v>0</v>
      </c>
      <c r="Q61" t="s">
        <v>234</v>
      </c>
    </row>
    <row r="62" spans="1:18" x14ac:dyDescent="0.25">
      <c r="A62" s="1">
        <v>44775</v>
      </c>
      <c r="B62" s="2">
        <v>0.13563657407407406</v>
      </c>
      <c r="C62" t="s">
        <v>18</v>
      </c>
      <c r="D62" t="s">
        <v>19</v>
      </c>
      <c r="E62" t="s">
        <v>20</v>
      </c>
      <c r="F62">
        <v>79</v>
      </c>
      <c r="G62">
        <v>-3.8</v>
      </c>
      <c r="H62">
        <v>75.2</v>
      </c>
      <c r="I62">
        <v>912.9</v>
      </c>
      <c r="J62" t="s">
        <v>235</v>
      </c>
      <c r="K62" t="s">
        <v>236</v>
      </c>
      <c r="L62" t="s">
        <v>237</v>
      </c>
      <c r="O62">
        <v>0</v>
      </c>
      <c r="P62">
        <v>0</v>
      </c>
      <c r="Q62" t="s">
        <v>238</v>
      </c>
    </row>
    <row r="63" spans="1:18" x14ac:dyDescent="0.25">
      <c r="A63" s="1">
        <v>44775</v>
      </c>
      <c r="B63" s="2">
        <v>0.18921296296296297</v>
      </c>
      <c r="C63" t="s">
        <v>18</v>
      </c>
      <c r="D63" t="s">
        <v>33</v>
      </c>
      <c r="E63" t="s">
        <v>20</v>
      </c>
      <c r="F63">
        <v>-758.08</v>
      </c>
      <c r="G63">
        <v>0</v>
      </c>
      <c r="H63">
        <v>-758.08</v>
      </c>
      <c r="I63">
        <v>154.82</v>
      </c>
      <c r="J63" t="s">
        <v>239</v>
      </c>
      <c r="O63">
        <v>0</v>
      </c>
      <c r="P63">
        <v>0</v>
      </c>
      <c r="R63" t="s">
        <v>240</v>
      </c>
    </row>
    <row r="64" spans="1:18" x14ac:dyDescent="0.25">
      <c r="A64" s="1">
        <v>44775</v>
      </c>
      <c r="B64" s="2">
        <v>0.22806712962962963</v>
      </c>
      <c r="C64" t="s">
        <v>18</v>
      </c>
      <c r="D64" t="s">
        <v>19</v>
      </c>
      <c r="E64" t="s">
        <v>20</v>
      </c>
      <c r="F64">
        <v>99</v>
      </c>
      <c r="G64">
        <v>-4.67</v>
      </c>
      <c r="H64">
        <v>94.33</v>
      </c>
      <c r="I64">
        <v>249.15</v>
      </c>
      <c r="J64" t="s">
        <v>241</v>
      </c>
      <c r="K64" t="s">
        <v>242</v>
      </c>
      <c r="L64" t="s">
        <v>243</v>
      </c>
      <c r="O64">
        <v>0</v>
      </c>
      <c r="P64">
        <v>0</v>
      </c>
      <c r="Q64" t="s">
        <v>244</v>
      </c>
    </row>
    <row r="65" spans="1:18" x14ac:dyDescent="0.25">
      <c r="A65" s="1">
        <v>44775</v>
      </c>
      <c r="B65" s="2">
        <v>0.29372685185185182</v>
      </c>
      <c r="C65" t="s">
        <v>18</v>
      </c>
      <c r="D65" t="s">
        <v>19</v>
      </c>
      <c r="E65" t="s">
        <v>20</v>
      </c>
      <c r="F65">
        <v>20</v>
      </c>
      <c r="G65">
        <v>-1.23</v>
      </c>
      <c r="H65">
        <v>18.77</v>
      </c>
      <c r="I65">
        <v>267.92</v>
      </c>
      <c r="J65" t="s">
        <v>245</v>
      </c>
      <c r="K65" t="s">
        <v>246</v>
      </c>
      <c r="L65" t="s">
        <v>247</v>
      </c>
      <c r="O65">
        <v>0</v>
      </c>
      <c r="P65">
        <v>0</v>
      </c>
      <c r="Q65" t="s">
        <v>248</v>
      </c>
    </row>
    <row r="66" spans="1:18" x14ac:dyDescent="0.25">
      <c r="A66" s="1">
        <v>44775</v>
      </c>
      <c r="B66" s="2">
        <v>0.44364583333333335</v>
      </c>
      <c r="C66" t="s">
        <v>18</v>
      </c>
      <c r="D66" t="s">
        <v>60</v>
      </c>
      <c r="E66" t="s">
        <v>20</v>
      </c>
      <c r="F66">
        <v>-79</v>
      </c>
      <c r="G66">
        <v>3.45</v>
      </c>
      <c r="H66">
        <v>-75.55</v>
      </c>
      <c r="I66">
        <v>192.37</v>
      </c>
      <c r="J66" t="s">
        <v>249</v>
      </c>
      <c r="K66" t="s">
        <v>69</v>
      </c>
      <c r="L66" t="s">
        <v>70</v>
      </c>
      <c r="O66">
        <v>0</v>
      </c>
      <c r="P66">
        <v>0</v>
      </c>
      <c r="Q66" t="s">
        <v>71</v>
      </c>
      <c r="R66" t="s">
        <v>68</v>
      </c>
    </row>
    <row r="67" spans="1:18" x14ac:dyDescent="0.25">
      <c r="A67" s="1">
        <v>44775</v>
      </c>
      <c r="B67" s="2">
        <v>0.44364583333333335</v>
      </c>
      <c r="C67" t="s">
        <v>18</v>
      </c>
      <c r="D67" t="s">
        <v>119</v>
      </c>
      <c r="E67" t="s">
        <v>20</v>
      </c>
      <c r="F67">
        <v>75.2</v>
      </c>
      <c r="G67">
        <v>0</v>
      </c>
      <c r="H67">
        <v>75.2</v>
      </c>
      <c r="I67">
        <v>267.57</v>
      </c>
      <c r="J67" s="3" t="s">
        <v>118</v>
      </c>
      <c r="K67" t="s">
        <v>69</v>
      </c>
      <c r="L67" t="s">
        <v>70</v>
      </c>
      <c r="O67">
        <v>0</v>
      </c>
      <c r="P67">
        <v>0</v>
      </c>
      <c r="Q67" t="s">
        <v>71</v>
      </c>
      <c r="R67" t="s">
        <v>68</v>
      </c>
    </row>
    <row r="68" spans="1:18" x14ac:dyDescent="0.25">
      <c r="A68" s="1">
        <v>44775</v>
      </c>
      <c r="B68" s="2">
        <v>0.84318287037037043</v>
      </c>
      <c r="C68" t="s">
        <v>18</v>
      </c>
      <c r="D68" t="s">
        <v>119</v>
      </c>
      <c r="E68" t="s">
        <v>20</v>
      </c>
      <c r="F68">
        <v>283.68</v>
      </c>
      <c r="G68">
        <v>0</v>
      </c>
      <c r="H68">
        <v>283.68</v>
      </c>
      <c r="I68">
        <v>551.25</v>
      </c>
      <c r="J68" t="s">
        <v>250</v>
      </c>
      <c r="K68" t="s">
        <v>251</v>
      </c>
      <c r="L68" t="s">
        <v>252</v>
      </c>
      <c r="O68">
        <v>0</v>
      </c>
      <c r="P68">
        <v>0</v>
      </c>
      <c r="Q68" t="s">
        <v>253</v>
      </c>
      <c r="R68" t="s">
        <v>254</v>
      </c>
    </row>
    <row r="69" spans="1:18" x14ac:dyDescent="0.25">
      <c r="A69" s="1">
        <v>44775</v>
      </c>
      <c r="B69" s="2">
        <v>0.948125</v>
      </c>
      <c r="C69" t="s">
        <v>18</v>
      </c>
      <c r="D69" t="s">
        <v>19</v>
      </c>
      <c r="E69" t="s">
        <v>20</v>
      </c>
      <c r="F69">
        <v>79</v>
      </c>
      <c r="G69">
        <v>-3.8</v>
      </c>
      <c r="H69">
        <v>75.2</v>
      </c>
      <c r="I69">
        <v>626.45000000000005</v>
      </c>
      <c r="J69" t="s">
        <v>255</v>
      </c>
      <c r="K69" t="s">
        <v>256</v>
      </c>
      <c r="L69" t="s">
        <v>257</v>
      </c>
      <c r="O69">
        <v>0</v>
      </c>
      <c r="P69">
        <v>0</v>
      </c>
      <c r="Q69" t="s">
        <v>258</v>
      </c>
    </row>
    <row r="70" spans="1:18" x14ac:dyDescent="0.25">
      <c r="A70" s="1">
        <v>44775</v>
      </c>
      <c r="B70" s="2">
        <v>0.97840277777777773</v>
      </c>
      <c r="C70" t="s">
        <v>18</v>
      </c>
      <c r="D70" t="s">
        <v>19</v>
      </c>
      <c r="E70" t="s">
        <v>20</v>
      </c>
      <c r="F70">
        <v>40</v>
      </c>
      <c r="G70">
        <v>-2.1</v>
      </c>
      <c r="H70">
        <v>37.9</v>
      </c>
      <c r="I70">
        <v>664.35</v>
      </c>
      <c r="J70" t="s">
        <v>259</v>
      </c>
      <c r="K70" t="s">
        <v>260</v>
      </c>
      <c r="L70" t="s">
        <v>261</v>
      </c>
      <c r="O70">
        <v>0</v>
      </c>
      <c r="P70">
        <v>0</v>
      </c>
      <c r="Q70" t="s">
        <v>262</v>
      </c>
    </row>
    <row r="71" spans="1:18" x14ac:dyDescent="0.25">
      <c r="A71" s="1">
        <v>44806</v>
      </c>
      <c r="B71" s="2">
        <v>3.6168981481481483E-2</v>
      </c>
      <c r="C71" t="s">
        <v>18</v>
      </c>
      <c r="D71" t="s">
        <v>19</v>
      </c>
      <c r="E71" t="s">
        <v>20</v>
      </c>
      <c r="F71">
        <v>40</v>
      </c>
      <c r="G71">
        <v>-2.1</v>
      </c>
      <c r="H71">
        <v>37.9</v>
      </c>
      <c r="I71">
        <v>702.25</v>
      </c>
      <c r="J71" t="s">
        <v>263</v>
      </c>
      <c r="K71" t="s">
        <v>260</v>
      </c>
      <c r="L71" t="s">
        <v>261</v>
      </c>
      <c r="O71">
        <v>0</v>
      </c>
      <c r="P71">
        <v>0</v>
      </c>
      <c r="Q71" t="s">
        <v>264</v>
      </c>
    </row>
    <row r="72" spans="1:18" x14ac:dyDescent="0.25">
      <c r="A72" s="1">
        <v>44806</v>
      </c>
      <c r="B72" s="2">
        <v>0.10461805555555555</v>
      </c>
      <c r="C72" t="s">
        <v>18</v>
      </c>
      <c r="D72" t="s">
        <v>19</v>
      </c>
      <c r="E72" t="s">
        <v>20</v>
      </c>
      <c r="F72">
        <v>99</v>
      </c>
      <c r="G72">
        <v>-4.67</v>
      </c>
      <c r="H72">
        <v>94.33</v>
      </c>
      <c r="I72">
        <v>796.58</v>
      </c>
      <c r="J72" t="s">
        <v>265</v>
      </c>
      <c r="K72" t="s">
        <v>266</v>
      </c>
      <c r="L72" t="s">
        <v>267</v>
      </c>
      <c r="O72">
        <v>0</v>
      </c>
      <c r="P72">
        <v>0</v>
      </c>
      <c r="Q72" t="s">
        <v>268</v>
      </c>
    </row>
    <row r="73" spans="1:18" x14ac:dyDescent="0.25">
      <c r="A73" s="1">
        <v>44806</v>
      </c>
      <c r="B73" s="2">
        <v>0.14347222222222222</v>
      </c>
      <c r="C73" t="s">
        <v>18</v>
      </c>
      <c r="D73" t="s">
        <v>19</v>
      </c>
      <c r="E73" t="s">
        <v>20</v>
      </c>
      <c r="F73">
        <v>89</v>
      </c>
      <c r="G73">
        <v>-4.24</v>
      </c>
      <c r="H73">
        <v>84.76</v>
      </c>
      <c r="I73">
        <v>881.34</v>
      </c>
      <c r="J73" t="s">
        <v>269</v>
      </c>
      <c r="K73" t="s">
        <v>270</v>
      </c>
      <c r="L73" t="s">
        <v>271</v>
      </c>
      <c r="O73">
        <v>0</v>
      </c>
      <c r="P73">
        <v>0</v>
      </c>
      <c r="Q73" t="s">
        <v>272</v>
      </c>
    </row>
    <row r="74" spans="1:18" x14ac:dyDescent="0.25">
      <c r="A74" s="1">
        <v>44806</v>
      </c>
      <c r="B74" s="2">
        <v>0.16773148148148151</v>
      </c>
      <c r="C74" t="s">
        <v>18</v>
      </c>
      <c r="D74" t="s">
        <v>33</v>
      </c>
      <c r="E74" t="s">
        <v>20</v>
      </c>
      <c r="F74">
        <v>-664.35</v>
      </c>
      <c r="G74">
        <v>0</v>
      </c>
      <c r="H74">
        <v>-664.35</v>
      </c>
      <c r="I74">
        <v>216.99</v>
      </c>
      <c r="J74" t="s">
        <v>273</v>
      </c>
      <c r="O74">
        <v>0</v>
      </c>
      <c r="P74">
        <v>0</v>
      </c>
      <c r="R74" t="s">
        <v>274</v>
      </c>
    </row>
    <row r="75" spans="1:18" x14ac:dyDescent="0.25">
      <c r="A75" s="1">
        <v>44806</v>
      </c>
      <c r="B75" s="2">
        <v>0.94736111111111121</v>
      </c>
      <c r="C75" t="s">
        <v>18</v>
      </c>
      <c r="D75" t="s">
        <v>19</v>
      </c>
      <c r="E75" t="s">
        <v>20</v>
      </c>
      <c r="F75">
        <v>80</v>
      </c>
      <c r="G75">
        <v>-3.85</v>
      </c>
      <c r="H75">
        <v>76.150000000000006</v>
      </c>
      <c r="I75">
        <v>293.14</v>
      </c>
      <c r="J75" t="s">
        <v>275</v>
      </c>
      <c r="K75" t="s">
        <v>276</v>
      </c>
      <c r="L75" t="s">
        <v>277</v>
      </c>
      <c r="O75">
        <v>0</v>
      </c>
      <c r="P75">
        <v>0</v>
      </c>
      <c r="Q75" t="s">
        <v>278</v>
      </c>
    </row>
    <row r="76" spans="1:18" x14ac:dyDescent="0.25">
      <c r="A76" s="1">
        <v>44806</v>
      </c>
      <c r="B76" s="2">
        <v>0.99803240740740751</v>
      </c>
      <c r="C76" t="s">
        <v>18</v>
      </c>
      <c r="D76" t="s">
        <v>19</v>
      </c>
      <c r="E76" t="s">
        <v>20</v>
      </c>
      <c r="F76">
        <v>49</v>
      </c>
      <c r="G76">
        <v>-2.4900000000000002</v>
      </c>
      <c r="H76">
        <v>46.51</v>
      </c>
      <c r="I76">
        <v>339.65</v>
      </c>
      <c r="J76" t="s">
        <v>279</v>
      </c>
      <c r="K76" t="s">
        <v>280</v>
      </c>
      <c r="L76" t="s">
        <v>281</v>
      </c>
      <c r="O76">
        <v>0</v>
      </c>
      <c r="P76">
        <v>0</v>
      </c>
      <c r="Q76" t="s">
        <v>282</v>
      </c>
    </row>
    <row r="77" spans="1:18" x14ac:dyDescent="0.25">
      <c r="A77" s="1">
        <v>44836</v>
      </c>
      <c r="B77" s="2">
        <v>1.861111111111111E-2</v>
      </c>
      <c r="C77" t="s">
        <v>18</v>
      </c>
      <c r="D77" t="s">
        <v>19</v>
      </c>
      <c r="E77" t="s">
        <v>20</v>
      </c>
      <c r="F77">
        <v>48</v>
      </c>
      <c r="G77">
        <v>-2.4500000000000002</v>
      </c>
      <c r="H77">
        <v>45.55</v>
      </c>
      <c r="I77">
        <v>385.2</v>
      </c>
      <c r="J77" t="s">
        <v>283</v>
      </c>
      <c r="K77" t="s">
        <v>284</v>
      </c>
      <c r="L77" t="s">
        <v>285</v>
      </c>
      <c r="O77">
        <v>0</v>
      </c>
      <c r="P77">
        <v>0</v>
      </c>
      <c r="Q77" t="s">
        <v>286</v>
      </c>
    </row>
    <row r="78" spans="1:18" x14ac:dyDescent="0.25">
      <c r="A78" s="1">
        <v>44836</v>
      </c>
      <c r="B78" s="2">
        <v>0.1494675925925926</v>
      </c>
      <c r="C78" t="s">
        <v>18</v>
      </c>
      <c r="D78" t="s">
        <v>19</v>
      </c>
      <c r="E78" t="s">
        <v>20</v>
      </c>
      <c r="F78">
        <v>99</v>
      </c>
      <c r="G78">
        <v>-4.67</v>
      </c>
      <c r="H78">
        <v>94.33</v>
      </c>
      <c r="I78">
        <v>479.53</v>
      </c>
      <c r="J78" t="s">
        <v>287</v>
      </c>
      <c r="K78" t="s">
        <v>288</v>
      </c>
      <c r="L78" t="s">
        <v>289</v>
      </c>
      <c r="O78">
        <v>0</v>
      </c>
      <c r="P78">
        <v>0</v>
      </c>
      <c r="Q78" t="s">
        <v>290</v>
      </c>
    </row>
    <row r="79" spans="1:18" x14ac:dyDescent="0.25">
      <c r="A79" s="1">
        <v>44836</v>
      </c>
      <c r="B79" s="2">
        <v>0.17281250000000001</v>
      </c>
      <c r="C79" t="s">
        <v>18</v>
      </c>
      <c r="D79" t="s">
        <v>33</v>
      </c>
      <c r="E79" t="s">
        <v>20</v>
      </c>
      <c r="F79">
        <v>-339.65</v>
      </c>
      <c r="G79">
        <v>0</v>
      </c>
      <c r="H79">
        <v>-339.65</v>
      </c>
      <c r="I79">
        <v>139.88</v>
      </c>
      <c r="J79" t="s">
        <v>291</v>
      </c>
      <c r="O79">
        <v>0</v>
      </c>
      <c r="P79">
        <v>0</v>
      </c>
      <c r="R79" t="s">
        <v>292</v>
      </c>
    </row>
    <row r="80" spans="1:18" x14ac:dyDescent="0.25">
      <c r="A80" s="1">
        <v>44836</v>
      </c>
      <c r="B80" s="2">
        <v>0.38549768518518518</v>
      </c>
      <c r="C80" t="s">
        <v>18</v>
      </c>
      <c r="D80" t="s">
        <v>19</v>
      </c>
      <c r="E80" t="s">
        <v>20</v>
      </c>
      <c r="F80">
        <v>20</v>
      </c>
      <c r="G80">
        <v>-1.23</v>
      </c>
      <c r="H80">
        <v>18.77</v>
      </c>
      <c r="I80">
        <v>158.65</v>
      </c>
      <c r="J80" t="s">
        <v>293</v>
      </c>
      <c r="K80" t="s">
        <v>294</v>
      </c>
      <c r="L80" t="s">
        <v>295</v>
      </c>
      <c r="O80">
        <v>0</v>
      </c>
      <c r="P80">
        <v>0</v>
      </c>
      <c r="Q80" t="s">
        <v>296</v>
      </c>
    </row>
    <row r="81" spans="1:18" x14ac:dyDescent="0.25">
      <c r="A81" s="1">
        <v>44836</v>
      </c>
      <c r="B81" s="2">
        <v>0.40067129629629633</v>
      </c>
      <c r="C81" t="s">
        <v>18</v>
      </c>
      <c r="D81" t="s">
        <v>19</v>
      </c>
      <c r="E81" t="s">
        <v>20</v>
      </c>
      <c r="F81">
        <v>111</v>
      </c>
      <c r="G81">
        <v>-5.2</v>
      </c>
      <c r="H81">
        <v>105.8</v>
      </c>
      <c r="I81">
        <v>264.45</v>
      </c>
      <c r="J81" t="s">
        <v>297</v>
      </c>
      <c r="K81" t="s">
        <v>298</v>
      </c>
      <c r="L81" t="s">
        <v>299</v>
      </c>
      <c r="O81">
        <v>0</v>
      </c>
      <c r="P81">
        <v>0</v>
      </c>
      <c r="Q81" t="s">
        <v>300</v>
      </c>
    </row>
    <row r="82" spans="1:18" x14ac:dyDescent="0.25">
      <c r="A82" s="1">
        <v>44836</v>
      </c>
      <c r="B82" s="2">
        <v>0.54812499999999997</v>
      </c>
      <c r="C82" t="s">
        <v>18</v>
      </c>
      <c r="D82" t="s">
        <v>19</v>
      </c>
      <c r="E82" t="s">
        <v>20</v>
      </c>
      <c r="F82">
        <v>79</v>
      </c>
      <c r="G82">
        <v>-3.8</v>
      </c>
      <c r="H82">
        <v>75.2</v>
      </c>
      <c r="I82">
        <v>339.65</v>
      </c>
      <c r="J82" t="s">
        <v>301</v>
      </c>
      <c r="K82" t="s">
        <v>102</v>
      </c>
      <c r="L82" t="s">
        <v>103</v>
      </c>
      <c r="O82">
        <v>0</v>
      </c>
      <c r="P82">
        <v>0</v>
      </c>
      <c r="Q82" t="s">
        <v>302</v>
      </c>
    </row>
    <row r="83" spans="1:18" x14ac:dyDescent="0.25">
      <c r="A83" s="1">
        <v>44867</v>
      </c>
      <c r="B83" s="2">
        <v>7.0949074074074074E-3</v>
      </c>
      <c r="C83" t="s">
        <v>18</v>
      </c>
      <c r="D83" t="s">
        <v>19</v>
      </c>
      <c r="E83" t="s">
        <v>20</v>
      </c>
      <c r="F83">
        <v>40</v>
      </c>
      <c r="G83">
        <v>-2.1</v>
      </c>
      <c r="H83">
        <v>37.9</v>
      </c>
      <c r="I83">
        <v>377.55</v>
      </c>
      <c r="J83" t="s">
        <v>303</v>
      </c>
      <c r="K83" t="s">
        <v>304</v>
      </c>
      <c r="L83" t="s">
        <v>305</v>
      </c>
      <c r="O83">
        <v>0</v>
      </c>
      <c r="P83">
        <v>0</v>
      </c>
      <c r="Q83" t="s">
        <v>306</v>
      </c>
    </row>
    <row r="84" spans="1:18" x14ac:dyDescent="0.25">
      <c r="A84" s="1">
        <v>44867</v>
      </c>
      <c r="B84" s="2">
        <v>0.21604166666666666</v>
      </c>
      <c r="C84" t="s">
        <v>18</v>
      </c>
      <c r="D84" t="s">
        <v>33</v>
      </c>
      <c r="E84" t="s">
        <v>20</v>
      </c>
      <c r="F84">
        <v>-339.65</v>
      </c>
      <c r="G84">
        <v>0</v>
      </c>
      <c r="H84">
        <v>-339.65</v>
      </c>
      <c r="I84">
        <v>37.9</v>
      </c>
      <c r="J84" t="s">
        <v>307</v>
      </c>
      <c r="O84">
        <v>0</v>
      </c>
      <c r="P84">
        <v>0</v>
      </c>
      <c r="R84" t="s">
        <v>308</v>
      </c>
    </row>
    <row r="85" spans="1:18" x14ac:dyDescent="0.25">
      <c r="A85" s="1">
        <v>44867</v>
      </c>
      <c r="B85" s="2">
        <v>0.28520833333333334</v>
      </c>
      <c r="C85" t="s">
        <v>18</v>
      </c>
      <c r="D85" t="s">
        <v>19</v>
      </c>
      <c r="E85" t="s">
        <v>20</v>
      </c>
      <c r="F85">
        <v>20</v>
      </c>
      <c r="G85">
        <v>-1.23</v>
      </c>
      <c r="H85">
        <v>18.77</v>
      </c>
      <c r="I85">
        <v>56.67</v>
      </c>
      <c r="J85" t="s">
        <v>309</v>
      </c>
      <c r="K85" t="s">
        <v>310</v>
      </c>
      <c r="L85" t="s">
        <v>311</v>
      </c>
      <c r="O85">
        <v>0</v>
      </c>
      <c r="P85">
        <v>0</v>
      </c>
      <c r="Q85" t="s">
        <v>312</v>
      </c>
    </row>
    <row r="86" spans="1:18" x14ac:dyDescent="0.25">
      <c r="A86" s="1">
        <v>44867</v>
      </c>
      <c r="B86" s="2">
        <v>0.3729513888888889</v>
      </c>
      <c r="C86" t="s">
        <v>18</v>
      </c>
      <c r="D86" t="s">
        <v>19</v>
      </c>
      <c r="E86" t="s">
        <v>20</v>
      </c>
      <c r="F86">
        <v>111</v>
      </c>
      <c r="G86">
        <v>-5.2</v>
      </c>
      <c r="H86">
        <v>105.8</v>
      </c>
      <c r="I86">
        <v>162.47</v>
      </c>
      <c r="J86" t="s">
        <v>313</v>
      </c>
      <c r="K86" t="s">
        <v>314</v>
      </c>
      <c r="L86" t="s">
        <v>315</v>
      </c>
      <c r="O86">
        <v>0</v>
      </c>
      <c r="P86">
        <v>0</v>
      </c>
      <c r="Q86" t="s">
        <v>316</v>
      </c>
    </row>
    <row r="87" spans="1:18" x14ac:dyDescent="0.25">
      <c r="A87" s="1">
        <v>44867</v>
      </c>
      <c r="B87" s="2">
        <v>0.59805555555555556</v>
      </c>
      <c r="C87" t="s">
        <v>18</v>
      </c>
      <c r="D87" t="s">
        <v>19</v>
      </c>
      <c r="E87" t="s">
        <v>20</v>
      </c>
      <c r="F87">
        <v>49</v>
      </c>
      <c r="G87">
        <v>-2.4900000000000002</v>
      </c>
      <c r="H87">
        <v>46.51</v>
      </c>
      <c r="I87">
        <v>208.98</v>
      </c>
      <c r="J87" t="s">
        <v>317</v>
      </c>
      <c r="K87" t="s">
        <v>284</v>
      </c>
      <c r="L87" t="s">
        <v>285</v>
      </c>
      <c r="O87">
        <v>0</v>
      </c>
      <c r="P87">
        <v>0</v>
      </c>
      <c r="Q87" t="s">
        <v>318</v>
      </c>
    </row>
    <row r="88" spans="1:18" x14ac:dyDescent="0.25">
      <c r="A88" s="1">
        <v>44867</v>
      </c>
      <c r="B88" s="2">
        <v>0.8715046296296296</v>
      </c>
      <c r="C88" t="s">
        <v>18</v>
      </c>
      <c r="D88" t="s">
        <v>19</v>
      </c>
      <c r="E88" t="s">
        <v>20</v>
      </c>
      <c r="F88">
        <v>79</v>
      </c>
      <c r="G88">
        <v>-3.8</v>
      </c>
      <c r="H88">
        <v>75.2</v>
      </c>
      <c r="I88">
        <v>284.18</v>
      </c>
      <c r="J88" t="s">
        <v>319</v>
      </c>
      <c r="K88" t="s">
        <v>320</v>
      </c>
      <c r="L88" t="s">
        <v>321</v>
      </c>
      <c r="O88">
        <v>0</v>
      </c>
      <c r="P88">
        <v>0</v>
      </c>
      <c r="Q88" t="s">
        <v>322</v>
      </c>
    </row>
    <row r="89" spans="1:18" x14ac:dyDescent="0.25">
      <c r="A89" s="1">
        <v>44867</v>
      </c>
      <c r="B89" s="2">
        <v>0.95228009259259261</v>
      </c>
      <c r="C89" t="s">
        <v>18</v>
      </c>
      <c r="D89" t="s">
        <v>19</v>
      </c>
      <c r="E89" t="s">
        <v>20</v>
      </c>
      <c r="F89">
        <v>99</v>
      </c>
      <c r="G89">
        <v>-4.67</v>
      </c>
      <c r="H89">
        <v>94.33</v>
      </c>
      <c r="I89">
        <v>378.51</v>
      </c>
      <c r="J89" t="s">
        <v>323</v>
      </c>
      <c r="K89" t="s">
        <v>324</v>
      </c>
      <c r="L89" t="s">
        <v>325</v>
      </c>
      <c r="O89">
        <v>0</v>
      </c>
      <c r="P89">
        <v>0</v>
      </c>
      <c r="Q89" t="s">
        <v>326</v>
      </c>
    </row>
    <row r="90" spans="1:18" x14ac:dyDescent="0.25">
      <c r="A90" s="1">
        <v>44897</v>
      </c>
      <c r="B90" s="2">
        <v>2.6041666666666665E-3</v>
      </c>
      <c r="C90" t="s">
        <v>18</v>
      </c>
      <c r="D90" t="s">
        <v>19</v>
      </c>
      <c r="E90" t="s">
        <v>20</v>
      </c>
      <c r="F90">
        <v>40</v>
      </c>
      <c r="G90">
        <v>-2.1</v>
      </c>
      <c r="H90">
        <v>37.9</v>
      </c>
      <c r="I90">
        <v>416.41</v>
      </c>
      <c r="J90" t="s">
        <v>327</v>
      </c>
      <c r="K90" t="s">
        <v>328</v>
      </c>
      <c r="L90" t="s">
        <v>329</v>
      </c>
      <c r="O90">
        <v>0</v>
      </c>
      <c r="P90">
        <v>0</v>
      </c>
      <c r="Q90" t="s">
        <v>330</v>
      </c>
    </row>
    <row r="91" spans="1:18" x14ac:dyDescent="0.25">
      <c r="A91" s="1">
        <v>44897</v>
      </c>
      <c r="B91" s="2">
        <v>2.630787037037037E-2</v>
      </c>
      <c r="C91" t="s">
        <v>18</v>
      </c>
      <c r="D91" t="s">
        <v>19</v>
      </c>
      <c r="E91" t="s">
        <v>20</v>
      </c>
      <c r="F91">
        <v>129</v>
      </c>
      <c r="G91">
        <v>-5.98</v>
      </c>
      <c r="H91">
        <v>123.02</v>
      </c>
      <c r="I91">
        <v>539.42999999999995</v>
      </c>
      <c r="J91" t="s">
        <v>331</v>
      </c>
      <c r="K91" t="s">
        <v>332</v>
      </c>
      <c r="L91" t="s">
        <v>333</v>
      </c>
      <c r="O91">
        <v>0</v>
      </c>
      <c r="P91">
        <v>0</v>
      </c>
      <c r="Q91" t="s">
        <v>334</v>
      </c>
    </row>
    <row r="92" spans="1:18" x14ac:dyDescent="0.25">
      <c r="A92" s="1">
        <v>44897</v>
      </c>
      <c r="B92" s="2">
        <v>0.11144675925925925</v>
      </c>
      <c r="C92" t="s">
        <v>18</v>
      </c>
      <c r="D92" t="s">
        <v>19</v>
      </c>
      <c r="E92" t="s">
        <v>20</v>
      </c>
      <c r="F92">
        <v>79</v>
      </c>
      <c r="G92">
        <v>-3.8</v>
      </c>
      <c r="H92">
        <v>75.2</v>
      </c>
      <c r="I92">
        <v>614.63</v>
      </c>
      <c r="J92" s="3" t="s">
        <v>335</v>
      </c>
      <c r="K92" t="s">
        <v>336</v>
      </c>
      <c r="L92" t="s">
        <v>337</v>
      </c>
      <c r="O92">
        <v>0</v>
      </c>
      <c r="P92">
        <v>0</v>
      </c>
      <c r="Q92" t="s">
        <v>338</v>
      </c>
    </row>
    <row r="93" spans="1:18" x14ac:dyDescent="0.25">
      <c r="A93" s="1">
        <v>44897</v>
      </c>
      <c r="B93" s="2">
        <v>0.20597222222222222</v>
      </c>
      <c r="C93" t="s">
        <v>18</v>
      </c>
      <c r="D93" t="s">
        <v>33</v>
      </c>
      <c r="E93" t="s">
        <v>20</v>
      </c>
      <c r="F93">
        <v>-378.51</v>
      </c>
      <c r="G93">
        <v>0</v>
      </c>
      <c r="H93">
        <v>-378.51</v>
      </c>
      <c r="I93">
        <v>236.12</v>
      </c>
      <c r="J93" t="s">
        <v>339</v>
      </c>
      <c r="O93">
        <v>0</v>
      </c>
      <c r="P93">
        <v>0</v>
      </c>
      <c r="R93" t="s">
        <v>340</v>
      </c>
    </row>
    <row r="94" spans="1:18" x14ac:dyDescent="0.25">
      <c r="A94" s="1">
        <v>44897</v>
      </c>
      <c r="B94" s="2">
        <v>0.43118055555555551</v>
      </c>
      <c r="C94" t="s">
        <v>18</v>
      </c>
      <c r="D94" t="s">
        <v>19</v>
      </c>
      <c r="E94" t="s">
        <v>20</v>
      </c>
      <c r="F94">
        <v>49</v>
      </c>
      <c r="G94">
        <v>-2.4900000000000002</v>
      </c>
      <c r="H94">
        <v>46.51</v>
      </c>
      <c r="I94">
        <v>282.63</v>
      </c>
      <c r="J94" t="s">
        <v>341</v>
      </c>
      <c r="K94" t="s">
        <v>342</v>
      </c>
      <c r="L94" t="s">
        <v>343</v>
      </c>
      <c r="O94">
        <v>0</v>
      </c>
      <c r="P94">
        <v>0</v>
      </c>
      <c r="Q94" t="s">
        <v>344</v>
      </c>
    </row>
    <row r="95" spans="1:18" x14ac:dyDescent="0.25">
      <c r="A95" s="1">
        <v>44897</v>
      </c>
      <c r="B95" s="2">
        <v>0.57512731481481483</v>
      </c>
      <c r="C95" t="s">
        <v>18</v>
      </c>
      <c r="D95" t="s">
        <v>19</v>
      </c>
      <c r="E95" t="s">
        <v>20</v>
      </c>
      <c r="F95">
        <v>40</v>
      </c>
      <c r="G95">
        <v>-2.1</v>
      </c>
      <c r="H95">
        <v>37.9</v>
      </c>
      <c r="I95">
        <v>320.52999999999997</v>
      </c>
      <c r="J95" t="s">
        <v>345</v>
      </c>
      <c r="K95" t="s">
        <v>346</v>
      </c>
      <c r="L95" t="s">
        <v>347</v>
      </c>
      <c r="O95">
        <v>0</v>
      </c>
      <c r="P95">
        <v>0</v>
      </c>
      <c r="Q95" t="s">
        <v>348</v>
      </c>
    </row>
    <row r="96" spans="1:18" x14ac:dyDescent="0.25">
      <c r="A96" t="s">
        <v>349</v>
      </c>
      <c r="B96" s="2">
        <v>1.8865740740740742E-3</v>
      </c>
      <c r="C96" t="s">
        <v>18</v>
      </c>
      <c r="D96" t="s">
        <v>19</v>
      </c>
      <c r="E96" t="s">
        <v>20</v>
      </c>
      <c r="F96">
        <v>79</v>
      </c>
      <c r="G96">
        <v>-3.8</v>
      </c>
      <c r="H96">
        <v>75.2</v>
      </c>
      <c r="I96">
        <v>395.73</v>
      </c>
      <c r="J96" t="s">
        <v>350</v>
      </c>
      <c r="K96" t="s">
        <v>351</v>
      </c>
      <c r="L96" t="s">
        <v>352</v>
      </c>
      <c r="O96">
        <v>0</v>
      </c>
      <c r="P96">
        <v>0</v>
      </c>
      <c r="Q96" t="s">
        <v>353</v>
      </c>
    </row>
    <row r="97" spans="1:18" x14ac:dyDescent="0.25">
      <c r="A97" t="s">
        <v>349</v>
      </c>
      <c r="B97" s="2">
        <v>3.0555555555555557E-3</v>
      </c>
      <c r="C97" t="s">
        <v>18</v>
      </c>
      <c r="D97" t="s">
        <v>19</v>
      </c>
      <c r="E97" t="s">
        <v>20</v>
      </c>
      <c r="F97">
        <v>99</v>
      </c>
      <c r="G97">
        <v>-4.67</v>
      </c>
      <c r="H97">
        <v>94.33</v>
      </c>
      <c r="I97">
        <v>490.06</v>
      </c>
      <c r="J97" t="s">
        <v>354</v>
      </c>
      <c r="K97" t="s">
        <v>355</v>
      </c>
      <c r="L97" t="s">
        <v>356</v>
      </c>
      <c r="O97">
        <v>0</v>
      </c>
      <c r="P97">
        <v>0</v>
      </c>
      <c r="Q97" t="s">
        <v>357</v>
      </c>
    </row>
    <row r="98" spans="1:18" x14ac:dyDescent="0.25">
      <c r="A98" t="s">
        <v>349</v>
      </c>
      <c r="B98" s="2">
        <v>0.14195601851851852</v>
      </c>
      <c r="C98" t="s">
        <v>18</v>
      </c>
      <c r="D98" t="s">
        <v>19</v>
      </c>
      <c r="E98" t="s">
        <v>20</v>
      </c>
      <c r="F98">
        <v>49</v>
      </c>
      <c r="G98">
        <v>-2.4900000000000002</v>
      </c>
      <c r="H98">
        <v>46.51</v>
      </c>
      <c r="I98">
        <v>536.57000000000005</v>
      </c>
      <c r="J98" t="s">
        <v>358</v>
      </c>
      <c r="K98" t="s">
        <v>359</v>
      </c>
      <c r="L98" t="s">
        <v>360</v>
      </c>
      <c r="O98">
        <v>0</v>
      </c>
      <c r="P98">
        <v>0</v>
      </c>
      <c r="Q98" t="s">
        <v>361</v>
      </c>
    </row>
    <row r="99" spans="1:18" x14ac:dyDescent="0.25">
      <c r="A99" t="s">
        <v>349</v>
      </c>
      <c r="B99" s="2">
        <v>0.15937500000000002</v>
      </c>
      <c r="C99" t="s">
        <v>18</v>
      </c>
      <c r="D99" t="s">
        <v>19</v>
      </c>
      <c r="E99" t="s">
        <v>20</v>
      </c>
      <c r="F99">
        <v>20</v>
      </c>
      <c r="G99">
        <v>-1.23</v>
      </c>
      <c r="H99">
        <v>18.77</v>
      </c>
      <c r="I99">
        <v>555.34</v>
      </c>
      <c r="J99" t="s">
        <v>362</v>
      </c>
      <c r="K99" t="s">
        <v>363</v>
      </c>
      <c r="L99" t="s">
        <v>364</v>
      </c>
      <c r="O99">
        <v>0</v>
      </c>
      <c r="P99">
        <v>0</v>
      </c>
      <c r="Q99" t="s">
        <v>365</v>
      </c>
    </row>
    <row r="100" spans="1:18" x14ac:dyDescent="0.25">
      <c r="A100" t="s">
        <v>349</v>
      </c>
      <c r="B100" s="2">
        <v>0.17409722222222224</v>
      </c>
      <c r="C100" t="s">
        <v>18</v>
      </c>
      <c r="D100" t="s">
        <v>19</v>
      </c>
      <c r="E100" t="s">
        <v>20</v>
      </c>
      <c r="F100">
        <v>10</v>
      </c>
      <c r="G100">
        <v>-0.79</v>
      </c>
      <c r="H100">
        <v>9.2100000000000009</v>
      </c>
      <c r="I100">
        <v>564.54999999999995</v>
      </c>
      <c r="J100" t="s">
        <v>366</v>
      </c>
      <c r="K100" t="s">
        <v>367</v>
      </c>
      <c r="L100" t="s">
        <v>368</v>
      </c>
      <c r="O100">
        <v>0</v>
      </c>
      <c r="P100">
        <v>0</v>
      </c>
      <c r="Q100" t="s">
        <v>369</v>
      </c>
    </row>
    <row r="101" spans="1:18" x14ac:dyDescent="0.25">
      <c r="A101" t="s">
        <v>349</v>
      </c>
      <c r="B101" s="2">
        <v>0.20746527777777779</v>
      </c>
      <c r="C101" t="s">
        <v>18</v>
      </c>
      <c r="D101" t="s">
        <v>33</v>
      </c>
      <c r="E101" t="s">
        <v>20</v>
      </c>
      <c r="F101">
        <v>-320.52999999999997</v>
      </c>
      <c r="G101">
        <v>0</v>
      </c>
      <c r="H101">
        <v>-320.52999999999997</v>
      </c>
      <c r="I101">
        <v>244.02</v>
      </c>
      <c r="J101" t="s">
        <v>370</v>
      </c>
      <c r="O101">
        <v>0</v>
      </c>
      <c r="P101">
        <v>0</v>
      </c>
      <c r="R101" t="s">
        <v>371</v>
      </c>
    </row>
    <row r="102" spans="1:18" x14ac:dyDescent="0.25">
      <c r="A102" t="s">
        <v>349</v>
      </c>
      <c r="B102" s="2">
        <v>0.35668981481481482</v>
      </c>
      <c r="C102" t="s">
        <v>18</v>
      </c>
      <c r="D102" t="s">
        <v>19</v>
      </c>
      <c r="E102" t="s">
        <v>20</v>
      </c>
      <c r="F102">
        <v>40</v>
      </c>
      <c r="G102">
        <v>-2.1</v>
      </c>
      <c r="H102">
        <v>37.9</v>
      </c>
      <c r="I102">
        <v>281.92</v>
      </c>
      <c r="J102" t="s">
        <v>372</v>
      </c>
      <c r="K102" t="s">
        <v>373</v>
      </c>
      <c r="L102" t="s">
        <v>374</v>
      </c>
      <c r="O102">
        <v>0</v>
      </c>
      <c r="P102">
        <v>0</v>
      </c>
      <c r="Q102" t="s">
        <v>375</v>
      </c>
    </row>
    <row r="103" spans="1:18" x14ac:dyDescent="0.25">
      <c r="A103" t="s">
        <v>349</v>
      </c>
      <c r="B103" s="2">
        <v>0.9337847222222222</v>
      </c>
      <c r="C103" t="s">
        <v>18</v>
      </c>
      <c r="D103" t="s">
        <v>19</v>
      </c>
      <c r="E103" t="s">
        <v>20</v>
      </c>
      <c r="F103">
        <v>79</v>
      </c>
      <c r="G103">
        <v>-3.8</v>
      </c>
      <c r="H103">
        <v>75.2</v>
      </c>
      <c r="I103">
        <v>357.12</v>
      </c>
      <c r="J103" t="s">
        <v>376</v>
      </c>
      <c r="K103" t="s">
        <v>377</v>
      </c>
      <c r="L103" t="s">
        <v>378</v>
      </c>
      <c r="O103">
        <v>0</v>
      </c>
      <c r="P103">
        <v>0</v>
      </c>
      <c r="Q103" t="s">
        <v>379</v>
      </c>
    </row>
    <row r="104" spans="1:18" x14ac:dyDescent="0.25">
      <c r="A104" t="s">
        <v>380</v>
      </c>
      <c r="B104" s="2">
        <v>4.5138888888888892E-4</v>
      </c>
      <c r="C104" t="s">
        <v>18</v>
      </c>
      <c r="D104" t="s">
        <v>19</v>
      </c>
      <c r="E104" t="s">
        <v>20</v>
      </c>
      <c r="F104">
        <v>20</v>
      </c>
      <c r="G104">
        <v>-1.23</v>
      </c>
      <c r="H104">
        <v>18.77</v>
      </c>
      <c r="I104">
        <v>375.89</v>
      </c>
      <c r="J104" s="3" t="s">
        <v>381</v>
      </c>
      <c r="K104" t="s">
        <v>382</v>
      </c>
      <c r="L104" t="s">
        <v>383</v>
      </c>
      <c r="O104">
        <v>0</v>
      </c>
      <c r="P104">
        <v>0</v>
      </c>
      <c r="Q104" t="s">
        <v>384</v>
      </c>
    </row>
    <row r="105" spans="1:18" x14ac:dyDescent="0.25">
      <c r="A105" t="s">
        <v>380</v>
      </c>
      <c r="B105" s="2">
        <v>0.16701388888888891</v>
      </c>
      <c r="C105" t="s">
        <v>18</v>
      </c>
      <c r="D105" t="s">
        <v>19</v>
      </c>
      <c r="E105" t="s">
        <v>20</v>
      </c>
      <c r="F105">
        <v>79</v>
      </c>
      <c r="G105">
        <v>-3.8</v>
      </c>
      <c r="H105">
        <v>75.2</v>
      </c>
      <c r="I105">
        <v>451.09</v>
      </c>
      <c r="J105" t="s">
        <v>385</v>
      </c>
      <c r="K105" t="s">
        <v>386</v>
      </c>
      <c r="L105" t="s">
        <v>387</v>
      </c>
      <c r="O105">
        <v>0</v>
      </c>
      <c r="P105">
        <v>0</v>
      </c>
      <c r="Q105" t="s">
        <v>388</v>
      </c>
    </row>
    <row r="106" spans="1:18" x14ac:dyDescent="0.25">
      <c r="A106" t="s">
        <v>380</v>
      </c>
      <c r="B106" s="2">
        <v>0.17396990740740739</v>
      </c>
      <c r="C106" t="s">
        <v>18</v>
      </c>
      <c r="D106" t="s">
        <v>19</v>
      </c>
      <c r="E106" t="s">
        <v>20</v>
      </c>
      <c r="F106">
        <v>20</v>
      </c>
      <c r="G106">
        <v>-1.23</v>
      </c>
      <c r="H106">
        <v>18.77</v>
      </c>
      <c r="I106">
        <v>469.86</v>
      </c>
      <c r="J106" t="s">
        <v>389</v>
      </c>
      <c r="K106" t="s">
        <v>390</v>
      </c>
      <c r="L106" t="s">
        <v>391</v>
      </c>
      <c r="O106">
        <v>0</v>
      </c>
      <c r="P106">
        <v>0</v>
      </c>
      <c r="Q106" t="s">
        <v>392</v>
      </c>
    </row>
    <row r="107" spans="1:18" x14ac:dyDescent="0.25">
      <c r="A107" t="s">
        <v>380</v>
      </c>
      <c r="B107" s="2">
        <v>0.18589120370370371</v>
      </c>
      <c r="C107" t="s">
        <v>18</v>
      </c>
      <c r="D107" t="s">
        <v>19</v>
      </c>
      <c r="E107" t="s">
        <v>20</v>
      </c>
      <c r="F107">
        <v>79</v>
      </c>
      <c r="G107">
        <v>-3.8</v>
      </c>
      <c r="H107">
        <v>75.2</v>
      </c>
      <c r="I107">
        <v>545.05999999999995</v>
      </c>
      <c r="J107" t="s">
        <v>393</v>
      </c>
      <c r="K107" t="s">
        <v>394</v>
      </c>
      <c r="L107" t="s">
        <v>395</v>
      </c>
      <c r="O107">
        <v>0</v>
      </c>
      <c r="P107">
        <v>0</v>
      </c>
      <c r="Q107" t="s">
        <v>396</v>
      </c>
    </row>
    <row r="108" spans="1:18" x14ac:dyDescent="0.25">
      <c r="A108" t="s">
        <v>380</v>
      </c>
      <c r="B108" s="2">
        <v>0.19013888888888889</v>
      </c>
      <c r="C108" t="s">
        <v>18</v>
      </c>
      <c r="D108" t="s">
        <v>33</v>
      </c>
      <c r="E108" t="s">
        <v>20</v>
      </c>
      <c r="F108">
        <v>-357.12</v>
      </c>
      <c r="G108">
        <v>0</v>
      </c>
      <c r="H108">
        <v>-357.12</v>
      </c>
      <c r="I108">
        <v>187.94</v>
      </c>
      <c r="J108" t="s">
        <v>397</v>
      </c>
      <c r="O108">
        <v>0</v>
      </c>
      <c r="P108">
        <v>0</v>
      </c>
      <c r="R108" t="s">
        <v>398</v>
      </c>
    </row>
    <row r="109" spans="1:18" x14ac:dyDescent="0.25">
      <c r="A109" t="s">
        <v>380</v>
      </c>
      <c r="B109" s="2">
        <v>0.2091550925925926</v>
      </c>
      <c r="C109" t="s">
        <v>18</v>
      </c>
      <c r="D109" t="s">
        <v>19</v>
      </c>
      <c r="E109" t="s">
        <v>20</v>
      </c>
      <c r="F109">
        <v>40</v>
      </c>
      <c r="G109">
        <v>-2.1</v>
      </c>
      <c r="H109">
        <v>37.9</v>
      </c>
      <c r="I109">
        <v>225.84</v>
      </c>
      <c r="J109" t="s">
        <v>399</v>
      </c>
      <c r="K109" t="s">
        <v>400</v>
      </c>
      <c r="L109" t="s">
        <v>401</v>
      </c>
      <c r="O109">
        <v>0</v>
      </c>
      <c r="P109">
        <v>0</v>
      </c>
      <c r="Q109" t="s">
        <v>402</v>
      </c>
    </row>
    <row r="110" spans="1:18" x14ac:dyDescent="0.25">
      <c r="A110" t="s">
        <v>380</v>
      </c>
      <c r="B110" s="2">
        <v>0.35163194444444446</v>
      </c>
      <c r="C110" t="s">
        <v>18</v>
      </c>
      <c r="D110" t="s">
        <v>19</v>
      </c>
      <c r="E110" t="s">
        <v>20</v>
      </c>
      <c r="F110">
        <v>79</v>
      </c>
      <c r="G110">
        <v>-3.8</v>
      </c>
      <c r="H110">
        <v>75.2</v>
      </c>
      <c r="I110">
        <v>301.04000000000002</v>
      </c>
      <c r="J110" t="s">
        <v>403</v>
      </c>
      <c r="K110" t="s">
        <v>404</v>
      </c>
      <c r="L110" t="s">
        <v>405</v>
      </c>
      <c r="O110">
        <v>0</v>
      </c>
      <c r="P110">
        <v>0</v>
      </c>
      <c r="Q110" t="s">
        <v>406</v>
      </c>
    </row>
    <row r="111" spans="1:18" x14ac:dyDescent="0.25">
      <c r="A111" t="s">
        <v>380</v>
      </c>
      <c r="B111" s="2">
        <v>0.72480324074074076</v>
      </c>
      <c r="C111" t="s">
        <v>18</v>
      </c>
      <c r="D111" t="s">
        <v>19</v>
      </c>
      <c r="E111" t="s">
        <v>20</v>
      </c>
      <c r="F111">
        <v>79</v>
      </c>
      <c r="G111">
        <v>-3.8</v>
      </c>
      <c r="H111">
        <v>75.2</v>
      </c>
      <c r="I111">
        <v>376.24</v>
      </c>
      <c r="J111" t="s">
        <v>407</v>
      </c>
      <c r="K111" t="s">
        <v>408</v>
      </c>
      <c r="L111" t="s">
        <v>409</v>
      </c>
      <c r="O111">
        <v>0</v>
      </c>
      <c r="P111">
        <v>0</v>
      </c>
      <c r="Q111" t="s">
        <v>410</v>
      </c>
    </row>
    <row r="112" spans="1:18" x14ac:dyDescent="0.25">
      <c r="A112" t="s">
        <v>380</v>
      </c>
      <c r="B112" s="2">
        <v>0.81658564814814805</v>
      </c>
      <c r="C112" t="s">
        <v>18</v>
      </c>
      <c r="D112" t="s">
        <v>19</v>
      </c>
      <c r="E112" t="s">
        <v>20</v>
      </c>
      <c r="F112">
        <v>40</v>
      </c>
      <c r="G112">
        <v>-2.1</v>
      </c>
      <c r="H112">
        <v>37.9</v>
      </c>
      <c r="I112">
        <v>414.14</v>
      </c>
      <c r="J112" t="s">
        <v>411</v>
      </c>
      <c r="K112" t="s">
        <v>412</v>
      </c>
      <c r="L112" t="s">
        <v>413</v>
      </c>
      <c r="O112">
        <v>0</v>
      </c>
      <c r="P112">
        <v>0</v>
      </c>
      <c r="Q112" t="s">
        <v>414</v>
      </c>
    </row>
    <row r="113" spans="1:18" x14ac:dyDescent="0.25">
      <c r="A113" t="s">
        <v>380</v>
      </c>
      <c r="B113" s="2">
        <v>0.89045138888888886</v>
      </c>
      <c r="C113" t="s">
        <v>18</v>
      </c>
      <c r="D113" t="s">
        <v>19</v>
      </c>
      <c r="E113" t="s">
        <v>20</v>
      </c>
      <c r="F113">
        <v>79</v>
      </c>
      <c r="G113">
        <v>-3.8</v>
      </c>
      <c r="H113">
        <v>75.2</v>
      </c>
      <c r="I113">
        <v>489.34</v>
      </c>
      <c r="J113" t="s">
        <v>415</v>
      </c>
      <c r="K113" t="s">
        <v>416</v>
      </c>
      <c r="L113" t="s">
        <v>417</v>
      </c>
      <c r="O113">
        <v>0</v>
      </c>
      <c r="P113">
        <v>0</v>
      </c>
      <c r="Q113" t="s">
        <v>418</v>
      </c>
    </row>
    <row r="114" spans="1:18" x14ac:dyDescent="0.25">
      <c r="A114" t="s">
        <v>380</v>
      </c>
      <c r="B114" s="2">
        <v>0.99762731481481481</v>
      </c>
      <c r="C114" t="s">
        <v>18</v>
      </c>
      <c r="D114" t="s">
        <v>19</v>
      </c>
      <c r="E114" t="s">
        <v>20</v>
      </c>
      <c r="F114">
        <v>20</v>
      </c>
      <c r="G114">
        <v>-1.23</v>
      </c>
      <c r="H114">
        <v>18.77</v>
      </c>
      <c r="I114">
        <v>508.11</v>
      </c>
      <c r="J114" t="s">
        <v>419</v>
      </c>
      <c r="K114" t="s">
        <v>420</v>
      </c>
      <c r="L114" t="s">
        <v>421</v>
      </c>
      <c r="O114">
        <v>0</v>
      </c>
      <c r="P114">
        <v>0</v>
      </c>
      <c r="Q114" t="s">
        <v>422</v>
      </c>
    </row>
    <row r="115" spans="1:18" x14ac:dyDescent="0.25">
      <c r="A115" t="s">
        <v>423</v>
      </c>
      <c r="B115" s="2">
        <v>3.9305555555555559E-2</v>
      </c>
      <c r="C115" t="s">
        <v>18</v>
      </c>
      <c r="D115" t="s">
        <v>19</v>
      </c>
      <c r="E115" t="s">
        <v>20</v>
      </c>
      <c r="F115">
        <v>40</v>
      </c>
      <c r="G115">
        <v>-2.1</v>
      </c>
      <c r="H115">
        <v>37.9</v>
      </c>
      <c r="I115">
        <v>546.01</v>
      </c>
      <c r="J115" t="s">
        <v>424</v>
      </c>
      <c r="K115" t="s">
        <v>425</v>
      </c>
      <c r="L115" t="s">
        <v>426</v>
      </c>
      <c r="O115">
        <v>0</v>
      </c>
      <c r="P115">
        <v>0</v>
      </c>
      <c r="Q115" t="s">
        <v>427</v>
      </c>
    </row>
    <row r="116" spans="1:18" x14ac:dyDescent="0.25">
      <c r="A116" t="s">
        <v>423</v>
      </c>
      <c r="B116" s="2">
        <v>6.2199074074074073E-2</v>
      </c>
      <c r="C116" t="s">
        <v>18</v>
      </c>
      <c r="D116" t="s">
        <v>19</v>
      </c>
      <c r="E116" t="s">
        <v>20</v>
      </c>
      <c r="F116">
        <v>71</v>
      </c>
      <c r="G116">
        <v>-3.46</v>
      </c>
      <c r="H116">
        <v>67.540000000000006</v>
      </c>
      <c r="I116">
        <v>613.54999999999995</v>
      </c>
      <c r="J116" t="s">
        <v>428</v>
      </c>
      <c r="K116" t="s">
        <v>429</v>
      </c>
      <c r="L116" t="s">
        <v>430</v>
      </c>
      <c r="O116">
        <v>0</v>
      </c>
      <c r="P116">
        <v>0</v>
      </c>
      <c r="Q116" t="s">
        <v>431</v>
      </c>
    </row>
    <row r="117" spans="1:18" x14ac:dyDescent="0.25">
      <c r="A117" t="s">
        <v>423</v>
      </c>
      <c r="B117" s="2">
        <v>6.3055555555555545E-2</v>
      </c>
      <c r="C117" t="s">
        <v>18</v>
      </c>
      <c r="D117" t="s">
        <v>19</v>
      </c>
      <c r="E117" t="s">
        <v>20</v>
      </c>
      <c r="F117">
        <v>79</v>
      </c>
      <c r="G117">
        <v>-3.8</v>
      </c>
      <c r="H117">
        <v>75.2</v>
      </c>
      <c r="I117">
        <v>688.75</v>
      </c>
      <c r="J117" t="s">
        <v>432</v>
      </c>
      <c r="K117" t="s">
        <v>433</v>
      </c>
      <c r="L117" t="s">
        <v>434</v>
      </c>
      <c r="O117">
        <v>0</v>
      </c>
      <c r="P117">
        <v>0</v>
      </c>
      <c r="Q117" t="s">
        <v>435</v>
      </c>
    </row>
    <row r="118" spans="1:18" x14ac:dyDescent="0.25">
      <c r="A118" t="s">
        <v>423</v>
      </c>
      <c r="B118" s="2">
        <v>0.2041087962962963</v>
      </c>
      <c r="C118" t="s">
        <v>18</v>
      </c>
      <c r="D118" t="s">
        <v>33</v>
      </c>
      <c r="E118" t="s">
        <v>20</v>
      </c>
      <c r="F118">
        <v>-508.11</v>
      </c>
      <c r="G118">
        <v>0</v>
      </c>
      <c r="H118">
        <v>-508.11</v>
      </c>
      <c r="I118">
        <v>180.64</v>
      </c>
      <c r="J118" t="s">
        <v>436</v>
      </c>
      <c r="O118">
        <v>0</v>
      </c>
      <c r="P118">
        <v>0</v>
      </c>
      <c r="R118" t="s">
        <v>437</v>
      </c>
    </row>
    <row r="119" spans="1:18" x14ac:dyDescent="0.25">
      <c r="A119" t="s">
        <v>423</v>
      </c>
      <c r="B119" s="2">
        <v>0.37947916666666665</v>
      </c>
      <c r="C119" t="s">
        <v>18</v>
      </c>
      <c r="D119" t="s">
        <v>19</v>
      </c>
      <c r="E119" t="s">
        <v>20</v>
      </c>
      <c r="F119">
        <v>20</v>
      </c>
      <c r="G119">
        <v>-1.23</v>
      </c>
      <c r="H119">
        <v>18.77</v>
      </c>
      <c r="I119">
        <v>199.41</v>
      </c>
      <c r="J119" t="s">
        <v>438</v>
      </c>
      <c r="K119" t="s">
        <v>439</v>
      </c>
      <c r="L119" t="s">
        <v>440</v>
      </c>
      <c r="O119">
        <v>0</v>
      </c>
      <c r="P119">
        <v>0</v>
      </c>
      <c r="Q119" t="s">
        <v>441</v>
      </c>
    </row>
    <row r="120" spans="1:18" x14ac:dyDescent="0.25">
      <c r="A120" t="s">
        <v>442</v>
      </c>
      <c r="B120" s="2">
        <v>0.10782407407407407</v>
      </c>
      <c r="C120" t="s">
        <v>18</v>
      </c>
      <c r="D120" t="s">
        <v>19</v>
      </c>
      <c r="E120" t="s">
        <v>20</v>
      </c>
      <c r="F120">
        <v>79</v>
      </c>
      <c r="G120">
        <v>-3.8</v>
      </c>
      <c r="H120">
        <v>75.2</v>
      </c>
      <c r="I120">
        <v>274.61</v>
      </c>
      <c r="J120" t="s">
        <v>443</v>
      </c>
      <c r="K120" t="s">
        <v>444</v>
      </c>
      <c r="L120" t="s">
        <v>445</v>
      </c>
      <c r="O120">
        <v>0</v>
      </c>
      <c r="P120">
        <v>0</v>
      </c>
      <c r="Q120" t="s">
        <v>446</v>
      </c>
    </row>
    <row r="121" spans="1:18" x14ac:dyDescent="0.25">
      <c r="A121" t="s">
        <v>442</v>
      </c>
      <c r="B121" s="2">
        <v>0.20746527777777779</v>
      </c>
      <c r="C121" t="s">
        <v>18</v>
      </c>
      <c r="D121" t="s">
        <v>19</v>
      </c>
      <c r="E121" t="s">
        <v>20</v>
      </c>
      <c r="F121">
        <v>20</v>
      </c>
      <c r="G121">
        <v>-1.23</v>
      </c>
      <c r="H121">
        <v>18.77</v>
      </c>
      <c r="I121">
        <v>293.38</v>
      </c>
      <c r="J121" t="s">
        <v>447</v>
      </c>
      <c r="K121" t="s">
        <v>448</v>
      </c>
      <c r="L121" t="s">
        <v>449</v>
      </c>
      <c r="O121">
        <v>0</v>
      </c>
      <c r="P121">
        <v>0</v>
      </c>
      <c r="Q121" t="s">
        <v>450</v>
      </c>
    </row>
    <row r="122" spans="1:18" x14ac:dyDescent="0.25">
      <c r="A122" t="s">
        <v>442</v>
      </c>
      <c r="B122" s="2">
        <v>0.21540509259259258</v>
      </c>
      <c r="C122" t="s">
        <v>18</v>
      </c>
      <c r="D122" t="s">
        <v>33</v>
      </c>
      <c r="E122" t="s">
        <v>20</v>
      </c>
      <c r="F122">
        <v>-199.41</v>
      </c>
      <c r="G122">
        <v>0</v>
      </c>
      <c r="H122">
        <v>-199.41</v>
      </c>
      <c r="I122">
        <v>93.97</v>
      </c>
      <c r="J122" t="s">
        <v>451</v>
      </c>
      <c r="O122">
        <v>0</v>
      </c>
      <c r="P122">
        <v>0</v>
      </c>
      <c r="R122" t="s">
        <v>452</v>
      </c>
    </row>
    <row r="123" spans="1:18" x14ac:dyDescent="0.25">
      <c r="A123" t="s">
        <v>442</v>
      </c>
      <c r="B123" s="2">
        <v>0.44711805555555556</v>
      </c>
      <c r="C123" t="s">
        <v>18</v>
      </c>
      <c r="D123" t="s">
        <v>19</v>
      </c>
      <c r="E123" t="s">
        <v>20</v>
      </c>
      <c r="F123">
        <v>20</v>
      </c>
      <c r="G123">
        <v>-1.23</v>
      </c>
      <c r="H123">
        <v>18.77</v>
      </c>
      <c r="I123">
        <v>112.74</v>
      </c>
      <c r="J123" t="s">
        <v>453</v>
      </c>
      <c r="K123" t="s">
        <v>454</v>
      </c>
      <c r="L123" t="s">
        <v>455</v>
      </c>
      <c r="O123">
        <v>0</v>
      </c>
      <c r="P123">
        <v>0</v>
      </c>
      <c r="Q123" t="s">
        <v>456</v>
      </c>
    </row>
    <row r="124" spans="1:18" x14ac:dyDescent="0.25">
      <c r="A124" t="s">
        <v>442</v>
      </c>
      <c r="B124" s="2">
        <v>0.53715277777777781</v>
      </c>
      <c r="C124" t="s">
        <v>18</v>
      </c>
      <c r="D124" t="s">
        <v>19</v>
      </c>
      <c r="E124" t="s">
        <v>20</v>
      </c>
      <c r="F124">
        <v>99</v>
      </c>
      <c r="G124">
        <v>-4.67</v>
      </c>
      <c r="H124">
        <v>94.33</v>
      </c>
      <c r="I124">
        <v>207.07</v>
      </c>
      <c r="J124" t="s">
        <v>457</v>
      </c>
      <c r="K124" t="s">
        <v>458</v>
      </c>
      <c r="L124" t="s">
        <v>459</v>
      </c>
      <c r="O124">
        <v>0</v>
      </c>
      <c r="P124">
        <v>0</v>
      </c>
      <c r="Q124" t="s">
        <v>460</v>
      </c>
    </row>
    <row r="125" spans="1:18" x14ac:dyDescent="0.25">
      <c r="A125" t="s">
        <v>442</v>
      </c>
      <c r="B125" s="2">
        <v>0.55626157407407406</v>
      </c>
      <c r="C125" t="s">
        <v>18</v>
      </c>
      <c r="D125" t="s">
        <v>19</v>
      </c>
      <c r="E125" t="s">
        <v>20</v>
      </c>
      <c r="F125">
        <v>40</v>
      </c>
      <c r="G125">
        <v>-2.1</v>
      </c>
      <c r="H125">
        <v>37.9</v>
      </c>
      <c r="I125">
        <v>244.97</v>
      </c>
      <c r="J125" t="s">
        <v>461</v>
      </c>
      <c r="K125" t="s">
        <v>462</v>
      </c>
      <c r="L125" t="s">
        <v>463</v>
      </c>
      <c r="O125">
        <v>0</v>
      </c>
      <c r="P125">
        <v>0</v>
      </c>
      <c r="Q125" t="s">
        <v>464</v>
      </c>
    </row>
    <row r="126" spans="1:18" x14ac:dyDescent="0.25">
      <c r="A126" t="s">
        <v>442</v>
      </c>
      <c r="B126" s="2">
        <v>0.63799768518518518</v>
      </c>
      <c r="C126" t="s">
        <v>18</v>
      </c>
      <c r="D126" t="s">
        <v>19</v>
      </c>
      <c r="E126" t="s">
        <v>20</v>
      </c>
      <c r="F126">
        <v>20</v>
      </c>
      <c r="G126">
        <v>-1.23</v>
      </c>
      <c r="H126">
        <v>18.77</v>
      </c>
      <c r="I126">
        <v>263.74</v>
      </c>
      <c r="J126" t="s">
        <v>465</v>
      </c>
      <c r="K126" t="s">
        <v>466</v>
      </c>
      <c r="L126" t="s">
        <v>467</v>
      </c>
      <c r="O126">
        <v>0</v>
      </c>
      <c r="P126">
        <v>0</v>
      </c>
      <c r="Q126" t="s">
        <v>468</v>
      </c>
    </row>
    <row r="127" spans="1:18" x14ac:dyDescent="0.25">
      <c r="A127" t="s">
        <v>442</v>
      </c>
      <c r="B127" s="2">
        <v>0.84902777777777771</v>
      </c>
      <c r="C127" t="s">
        <v>18</v>
      </c>
      <c r="D127" t="s">
        <v>19</v>
      </c>
      <c r="E127" t="s">
        <v>20</v>
      </c>
      <c r="F127">
        <v>20</v>
      </c>
      <c r="G127">
        <v>-1.23</v>
      </c>
      <c r="H127">
        <v>18.77</v>
      </c>
      <c r="I127">
        <v>282.51</v>
      </c>
      <c r="J127" t="s">
        <v>469</v>
      </c>
      <c r="K127" t="s">
        <v>470</v>
      </c>
      <c r="L127" t="s">
        <v>471</v>
      </c>
      <c r="O127">
        <v>0</v>
      </c>
      <c r="P127">
        <v>0</v>
      </c>
      <c r="Q127" t="s">
        <v>472</v>
      </c>
    </row>
    <row r="128" spans="1:18" x14ac:dyDescent="0.25">
      <c r="A128" t="s">
        <v>442</v>
      </c>
      <c r="B128" s="2">
        <v>0.92079861111111105</v>
      </c>
      <c r="C128" t="s">
        <v>18</v>
      </c>
      <c r="D128" t="s">
        <v>19</v>
      </c>
      <c r="E128" t="s">
        <v>20</v>
      </c>
      <c r="F128">
        <v>40</v>
      </c>
      <c r="G128">
        <v>-2.1</v>
      </c>
      <c r="H128">
        <v>37.9</v>
      </c>
      <c r="I128">
        <v>320.41000000000003</v>
      </c>
      <c r="J128" t="s">
        <v>473</v>
      </c>
      <c r="K128" t="s">
        <v>474</v>
      </c>
      <c r="L128" t="s">
        <v>475</v>
      </c>
      <c r="O128">
        <v>0</v>
      </c>
      <c r="P128">
        <v>0</v>
      </c>
      <c r="Q128" t="s">
        <v>476</v>
      </c>
    </row>
    <row r="129" spans="1:18" x14ac:dyDescent="0.25">
      <c r="A129" t="s">
        <v>442</v>
      </c>
      <c r="B129" s="2">
        <v>0.93027777777777787</v>
      </c>
      <c r="C129" t="s">
        <v>18</v>
      </c>
      <c r="D129" t="s">
        <v>19</v>
      </c>
      <c r="E129" t="s">
        <v>20</v>
      </c>
      <c r="F129">
        <v>79</v>
      </c>
      <c r="G129">
        <v>-3.8</v>
      </c>
      <c r="H129">
        <v>75.2</v>
      </c>
      <c r="I129">
        <v>395.61</v>
      </c>
      <c r="J129" t="s">
        <v>477</v>
      </c>
      <c r="K129" t="s">
        <v>470</v>
      </c>
      <c r="L129" t="s">
        <v>471</v>
      </c>
      <c r="O129">
        <v>0</v>
      </c>
      <c r="P129">
        <v>0</v>
      </c>
      <c r="Q129" t="s">
        <v>478</v>
      </c>
    </row>
    <row r="130" spans="1:18" x14ac:dyDescent="0.25">
      <c r="A130" t="s">
        <v>479</v>
      </c>
      <c r="B130" s="2">
        <v>2.4062500000000001E-2</v>
      </c>
      <c r="C130" t="s">
        <v>18</v>
      </c>
      <c r="D130" t="s">
        <v>19</v>
      </c>
      <c r="E130" t="s">
        <v>20</v>
      </c>
      <c r="F130">
        <v>20</v>
      </c>
      <c r="G130">
        <v>-1.23</v>
      </c>
      <c r="H130">
        <v>18.77</v>
      </c>
      <c r="I130">
        <v>414.38</v>
      </c>
      <c r="J130" t="s">
        <v>480</v>
      </c>
      <c r="K130" t="s">
        <v>481</v>
      </c>
      <c r="L130" t="s">
        <v>482</v>
      </c>
      <c r="O130">
        <v>0</v>
      </c>
      <c r="P130">
        <v>0</v>
      </c>
      <c r="Q130" t="s">
        <v>483</v>
      </c>
    </row>
    <row r="131" spans="1:18" x14ac:dyDescent="0.25">
      <c r="A131" t="s">
        <v>479</v>
      </c>
      <c r="B131" s="2">
        <v>0.10368055555555555</v>
      </c>
      <c r="C131" t="s">
        <v>18</v>
      </c>
      <c r="D131" t="s">
        <v>19</v>
      </c>
      <c r="E131" t="s">
        <v>20</v>
      </c>
      <c r="F131">
        <v>40</v>
      </c>
      <c r="G131">
        <v>-2.1</v>
      </c>
      <c r="H131">
        <v>37.9</v>
      </c>
      <c r="I131">
        <v>452.28</v>
      </c>
      <c r="J131" t="s">
        <v>484</v>
      </c>
      <c r="K131" t="s">
        <v>485</v>
      </c>
      <c r="L131" t="s">
        <v>486</v>
      </c>
      <c r="O131">
        <v>0</v>
      </c>
      <c r="P131">
        <v>0</v>
      </c>
      <c r="Q131" t="s">
        <v>487</v>
      </c>
    </row>
    <row r="132" spans="1:18" x14ac:dyDescent="0.25">
      <c r="A132" t="s">
        <v>479</v>
      </c>
      <c r="B132" s="2">
        <v>0.14065972222222223</v>
      </c>
      <c r="C132" t="s">
        <v>18</v>
      </c>
      <c r="D132" t="s">
        <v>19</v>
      </c>
      <c r="E132" t="s">
        <v>20</v>
      </c>
      <c r="F132">
        <v>20</v>
      </c>
      <c r="G132">
        <v>-1.23</v>
      </c>
      <c r="H132">
        <v>18.77</v>
      </c>
      <c r="I132">
        <v>471.05</v>
      </c>
      <c r="J132" t="s">
        <v>488</v>
      </c>
      <c r="K132" t="s">
        <v>489</v>
      </c>
      <c r="L132" t="s">
        <v>490</v>
      </c>
      <c r="O132">
        <v>0</v>
      </c>
      <c r="P132">
        <v>0</v>
      </c>
      <c r="Q132" t="s">
        <v>491</v>
      </c>
    </row>
    <row r="133" spans="1:18" x14ac:dyDescent="0.25">
      <c r="A133" t="s">
        <v>479</v>
      </c>
      <c r="B133" s="2">
        <v>0.16901620370370371</v>
      </c>
      <c r="C133" t="s">
        <v>18</v>
      </c>
      <c r="D133" t="s">
        <v>19</v>
      </c>
      <c r="E133" t="s">
        <v>20</v>
      </c>
      <c r="F133">
        <v>48</v>
      </c>
      <c r="G133">
        <v>-2.4500000000000002</v>
      </c>
      <c r="H133">
        <v>45.55</v>
      </c>
      <c r="I133">
        <v>516.6</v>
      </c>
      <c r="J133" t="s">
        <v>492</v>
      </c>
      <c r="K133" t="s">
        <v>493</v>
      </c>
      <c r="L133" t="s">
        <v>494</v>
      </c>
      <c r="O133">
        <v>0</v>
      </c>
      <c r="P133">
        <v>0</v>
      </c>
      <c r="Q133" t="s">
        <v>495</v>
      </c>
    </row>
    <row r="134" spans="1:18" x14ac:dyDescent="0.25">
      <c r="A134" t="s">
        <v>479</v>
      </c>
      <c r="B134" s="2">
        <v>0.17374999999999999</v>
      </c>
      <c r="C134" t="s">
        <v>18</v>
      </c>
      <c r="D134" t="s">
        <v>33</v>
      </c>
      <c r="E134" t="s">
        <v>20</v>
      </c>
      <c r="F134">
        <v>-395.61</v>
      </c>
      <c r="G134">
        <v>0</v>
      </c>
      <c r="H134">
        <v>-395.61</v>
      </c>
      <c r="I134">
        <v>120.99</v>
      </c>
      <c r="J134" t="s">
        <v>496</v>
      </c>
      <c r="O134">
        <v>0</v>
      </c>
      <c r="P134">
        <v>0</v>
      </c>
      <c r="R134" t="s">
        <v>497</v>
      </c>
    </row>
    <row r="135" spans="1:18" x14ac:dyDescent="0.25">
      <c r="A135" t="s">
        <v>479</v>
      </c>
      <c r="B135" s="2">
        <v>0.27834490740740742</v>
      </c>
      <c r="C135" t="s">
        <v>18</v>
      </c>
      <c r="D135" t="s">
        <v>19</v>
      </c>
      <c r="E135" t="s">
        <v>20</v>
      </c>
      <c r="F135">
        <v>20</v>
      </c>
      <c r="G135">
        <v>-1.23</v>
      </c>
      <c r="H135">
        <v>18.77</v>
      </c>
      <c r="I135">
        <v>139.76</v>
      </c>
      <c r="J135" t="s">
        <v>498</v>
      </c>
      <c r="K135" t="s">
        <v>458</v>
      </c>
      <c r="L135" t="s">
        <v>459</v>
      </c>
      <c r="O135">
        <v>0</v>
      </c>
      <c r="P135">
        <v>0</v>
      </c>
      <c r="Q135" t="s">
        <v>499</v>
      </c>
    </row>
    <row r="136" spans="1:18" x14ac:dyDescent="0.25">
      <c r="A136" t="s">
        <v>500</v>
      </c>
      <c r="B136" s="2">
        <v>0.12738425925925925</v>
      </c>
      <c r="C136" t="s">
        <v>18</v>
      </c>
      <c r="D136" t="s">
        <v>19</v>
      </c>
      <c r="E136" t="s">
        <v>20</v>
      </c>
      <c r="F136">
        <v>79</v>
      </c>
      <c r="G136">
        <v>-3.8</v>
      </c>
      <c r="H136">
        <v>75.2</v>
      </c>
      <c r="I136">
        <v>214.96</v>
      </c>
      <c r="J136" t="s">
        <v>501</v>
      </c>
      <c r="K136" t="s">
        <v>458</v>
      </c>
      <c r="L136" t="s">
        <v>459</v>
      </c>
      <c r="O136">
        <v>0</v>
      </c>
      <c r="P136">
        <v>0</v>
      </c>
      <c r="Q136" t="s">
        <v>502</v>
      </c>
    </row>
    <row r="137" spans="1:18" x14ac:dyDescent="0.25">
      <c r="A137" t="s">
        <v>500</v>
      </c>
      <c r="B137" s="2">
        <v>0.19259259259259257</v>
      </c>
      <c r="C137" t="s">
        <v>18</v>
      </c>
      <c r="D137" t="s">
        <v>19</v>
      </c>
      <c r="E137" t="s">
        <v>20</v>
      </c>
      <c r="F137">
        <v>87</v>
      </c>
      <c r="G137">
        <v>-4.1500000000000004</v>
      </c>
      <c r="H137">
        <v>82.85</v>
      </c>
      <c r="I137">
        <v>297.81</v>
      </c>
      <c r="J137" t="s">
        <v>503</v>
      </c>
      <c r="K137" t="s">
        <v>504</v>
      </c>
      <c r="L137" t="s">
        <v>505</v>
      </c>
      <c r="O137">
        <v>0</v>
      </c>
      <c r="P137">
        <v>0</v>
      </c>
      <c r="Q137" t="s">
        <v>506</v>
      </c>
    </row>
    <row r="138" spans="1:18" x14ac:dyDescent="0.25">
      <c r="A138" t="s">
        <v>500</v>
      </c>
      <c r="B138" s="2">
        <v>0.20508101851851854</v>
      </c>
      <c r="C138" t="s">
        <v>18</v>
      </c>
      <c r="D138" t="s">
        <v>19</v>
      </c>
      <c r="E138" t="s">
        <v>20</v>
      </c>
      <c r="F138">
        <v>40</v>
      </c>
      <c r="G138">
        <v>-2.1</v>
      </c>
      <c r="H138">
        <v>37.9</v>
      </c>
      <c r="I138">
        <v>335.71</v>
      </c>
      <c r="J138" t="s">
        <v>507</v>
      </c>
      <c r="K138" t="s">
        <v>508</v>
      </c>
      <c r="L138" t="s">
        <v>509</v>
      </c>
      <c r="O138">
        <v>0</v>
      </c>
      <c r="P138">
        <v>0</v>
      </c>
      <c r="Q138" t="s">
        <v>510</v>
      </c>
    </row>
    <row r="139" spans="1:18" x14ac:dyDescent="0.25">
      <c r="A139" t="s">
        <v>500</v>
      </c>
      <c r="B139" s="2">
        <v>0.2222685185185185</v>
      </c>
      <c r="C139" t="s">
        <v>18</v>
      </c>
      <c r="D139" t="s">
        <v>33</v>
      </c>
      <c r="E139" t="s">
        <v>20</v>
      </c>
      <c r="F139">
        <v>-139.76</v>
      </c>
      <c r="G139">
        <v>0</v>
      </c>
      <c r="H139">
        <v>-139.76</v>
      </c>
      <c r="I139">
        <v>195.95</v>
      </c>
      <c r="J139" t="s">
        <v>511</v>
      </c>
      <c r="O139">
        <v>0</v>
      </c>
      <c r="P139">
        <v>0</v>
      </c>
      <c r="R139" t="s">
        <v>512</v>
      </c>
    </row>
    <row r="140" spans="1:18" x14ac:dyDescent="0.25">
      <c r="A140" t="s">
        <v>500</v>
      </c>
      <c r="B140" s="2">
        <v>0.47762731481481485</v>
      </c>
      <c r="C140" t="s">
        <v>18</v>
      </c>
      <c r="D140" t="s">
        <v>19</v>
      </c>
      <c r="E140" t="s">
        <v>20</v>
      </c>
      <c r="F140">
        <v>20</v>
      </c>
      <c r="G140">
        <v>-1.23</v>
      </c>
      <c r="H140">
        <v>18.77</v>
      </c>
      <c r="I140">
        <v>214.72</v>
      </c>
      <c r="J140" t="s">
        <v>513</v>
      </c>
      <c r="K140" t="s">
        <v>514</v>
      </c>
      <c r="L140" t="s">
        <v>515</v>
      </c>
      <c r="O140">
        <v>0</v>
      </c>
      <c r="P140">
        <v>0</v>
      </c>
      <c r="Q140" t="s">
        <v>516</v>
      </c>
    </row>
    <row r="141" spans="1:18" x14ac:dyDescent="0.25">
      <c r="A141" t="s">
        <v>500</v>
      </c>
      <c r="B141" s="2">
        <v>0.61802083333333335</v>
      </c>
      <c r="C141" t="s">
        <v>18</v>
      </c>
      <c r="D141" t="s">
        <v>60</v>
      </c>
      <c r="E141" t="s">
        <v>20</v>
      </c>
      <c r="F141">
        <v>-16</v>
      </c>
      <c r="G141">
        <v>0.7</v>
      </c>
      <c r="H141">
        <v>-15.3</v>
      </c>
      <c r="I141">
        <v>199.42</v>
      </c>
      <c r="J141" t="s">
        <v>517</v>
      </c>
      <c r="K141" t="s">
        <v>518</v>
      </c>
      <c r="L141" t="s">
        <v>519</v>
      </c>
      <c r="O141">
        <v>0</v>
      </c>
      <c r="P141">
        <v>0</v>
      </c>
      <c r="Q141" t="s">
        <v>520</v>
      </c>
      <c r="R141" t="s">
        <v>521</v>
      </c>
    </row>
    <row r="142" spans="1:18" x14ac:dyDescent="0.25">
      <c r="A142" t="s">
        <v>500</v>
      </c>
      <c r="B142" s="2">
        <v>0.61806712962962962</v>
      </c>
      <c r="C142" t="s">
        <v>18</v>
      </c>
      <c r="D142" t="s">
        <v>60</v>
      </c>
      <c r="E142" t="s">
        <v>20</v>
      </c>
      <c r="F142">
        <v>-40</v>
      </c>
      <c r="G142">
        <v>1.75</v>
      </c>
      <c r="H142">
        <v>-38.25</v>
      </c>
      <c r="I142">
        <v>161.16999999999999</v>
      </c>
      <c r="J142" t="s">
        <v>522</v>
      </c>
      <c r="K142" t="s">
        <v>518</v>
      </c>
      <c r="L142" t="s">
        <v>519</v>
      </c>
      <c r="O142">
        <v>0</v>
      </c>
      <c r="P142">
        <v>0</v>
      </c>
      <c r="Q142" t="s">
        <v>523</v>
      </c>
      <c r="R142" t="s">
        <v>524</v>
      </c>
    </row>
    <row r="143" spans="1:18" x14ac:dyDescent="0.25">
      <c r="A143" t="s">
        <v>500</v>
      </c>
      <c r="B143" s="2">
        <v>0.7828587962962964</v>
      </c>
      <c r="C143" t="s">
        <v>18</v>
      </c>
      <c r="D143" t="s">
        <v>19</v>
      </c>
      <c r="E143" t="s">
        <v>20</v>
      </c>
      <c r="F143">
        <v>79</v>
      </c>
      <c r="G143">
        <v>-3.8</v>
      </c>
      <c r="H143">
        <v>75.2</v>
      </c>
      <c r="I143">
        <v>236.37</v>
      </c>
      <c r="J143" t="s">
        <v>525</v>
      </c>
      <c r="K143" t="s">
        <v>526</v>
      </c>
      <c r="L143" t="s">
        <v>527</v>
      </c>
      <c r="O143">
        <v>0</v>
      </c>
      <c r="P143">
        <v>0</v>
      </c>
      <c r="Q143" t="s">
        <v>528</v>
      </c>
    </row>
    <row r="144" spans="1:18" x14ac:dyDescent="0.25">
      <c r="A144" t="s">
        <v>500</v>
      </c>
      <c r="B144" s="2">
        <v>0.93517361111111119</v>
      </c>
      <c r="C144" t="s">
        <v>18</v>
      </c>
      <c r="D144" t="s">
        <v>19</v>
      </c>
      <c r="E144" t="s">
        <v>20</v>
      </c>
      <c r="F144">
        <v>40</v>
      </c>
      <c r="G144">
        <v>-2.1</v>
      </c>
      <c r="H144">
        <v>37.9</v>
      </c>
      <c r="I144">
        <v>274.27</v>
      </c>
      <c r="J144" t="s">
        <v>529</v>
      </c>
      <c r="K144" t="s">
        <v>276</v>
      </c>
      <c r="L144" t="s">
        <v>277</v>
      </c>
      <c r="O144">
        <v>0</v>
      </c>
      <c r="P144">
        <v>0</v>
      </c>
      <c r="Q144" t="s">
        <v>530</v>
      </c>
    </row>
    <row r="145" spans="1:18" x14ac:dyDescent="0.25">
      <c r="A145" t="s">
        <v>500</v>
      </c>
      <c r="B145" s="2">
        <v>0.93745370370370373</v>
      </c>
      <c r="C145" t="s">
        <v>18</v>
      </c>
      <c r="D145" t="s">
        <v>19</v>
      </c>
      <c r="E145" t="s">
        <v>20</v>
      </c>
      <c r="F145">
        <v>40</v>
      </c>
      <c r="G145">
        <v>-2.1</v>
      </c>
      <c r="H145">
        <v>37.9</v>
      </c>
      <c r="I145">
        <v>312.17</v>
      </c>
      <c r="J145" t="s">
        <v>531</v>
      </c>
      <c r="K145" t="s">
        <v>276</v>
      </c>
      <c r="L145" t="s">
        <v>277</v>
      </c>
      <c r="O145">
        <v>0</v>
      </c>
      <c r="P145">
        <v>0</v>
      </c>
      <c r="Q145" t="s">
        <v>532</v>
      </c>
    </row>
    <row r="146" spans="1:18" x14ac:dyDescent="0.25">
      <c r="A146" t="s">
        <v>533</v>
      </c>
      <c r="B146" s="2">
        <v>3.1203703703703702E-2</v>
      </c>
      <c r="C146" t="s">
        <v>18</v>
      </c>
      <c r="D146" t="s">
        <v>19</v>
      </c>
      <c r="E146" t="s">
        <v>20</v>
      </c>
      <c r="F146">
        <v>20</v>
      </c>
      <c r="G146">
        <v>-1.23</v>
      </c>
      <c r="H146">
        <v>18.77</v>
      </c>
      <c r="I146">
        <v>330.94</v>
      </c>
      <c r="J146" t="s">
        <v>534</v>
      </c>
      <c r="K146" t="s">
        <v>535</v>
      </c>
      <c r="L146" t="s">
        <v>536</v>
      </c>
      <c r="O146">
        <v>0</v>
      </c>
      <c r="P146">
        <v>0</v>
      </c>
      <c r="Q146" t="s">
        <v>537</v>
      </c>
    </row>
    <row r="147" spans="1:18" x14ac:dyDescent="0.25">
      <c r="A147" t="s">
        <v>533</v>
      </c>
      <c r="B147" s="2">
        <v>0.2107175925925926</v>
      </c>
      <c r="C147" t="s">
        <v>18</v>
      </c>
      <c r="D147" t="s">
        <v>33</v>
      </c>
      <c r="E147" t="s">
        <v>20</v>
      </c>
      <c r="F147">
        <v>-312.17</v>
      </c>
      <c r="G147">
        <v>0</v>
      </c>
      <c r="H147">
        <v>-312.17</v>
      </c>
      <c r="I147">
        <v>18.77</v>
      </c>
      <c r="J147" t="s">
        <v>538</v>
      </c>
      <c r="O147">
        <v>0</v>
      </c>
      <c r="P147">
        <v>0</v>
      </c>
      <c r="R147" t="s">
        <v>539</v>
      </c>
    </row>
    <row r="148" spans="1:18" x14ac:dyDescent="0.25">
      <c r="A148" t="s">
        <v>533</v>
      </c>
      <c r="B148" s="2">
        <v>0.34787037037037033</v>
      </c>
      <c r="C148" t="s">
        <v>18</v>
      </c>
      <c r="D148" t="s">
        <v>19</v>
      </c>
      <c r="E148" t="s">
        <v>20</v>
      </c>
      <c r="F148">
        <v>79</v>
      </c>
      <c r="G148">
        <v>-3.8</v>
      </c>
      <c r="H148">
        <v>75.2</v>
      </c>
      <c r="I148">
        <v>93.97</v>
      </c>
      <c r="J148" t="s">
        <v>540</v>
      </c>
      <c r="K148" t="s">
        <v>541</v>
      </c>
      <c r="L148" t="s">
        <v>542</v>
      </c>
      <c r="O148">
        <v>0</v>
      </c>
      <c r="P148">
        <v>0</v>
      </c>
      <c r="Q148" t="s">
        <v>543</v>
      </c>
    </row>
    <row r="149" spans="1:18" x14ac:dyDescent="0.25">
      <c r="A149" t="s">
        <v>533</v>
      </c>
      <c r="B149" s="2">
        <v>0.59679398148148144</v>
      </c>
      <c r="C149" t="s">
        <v>18</v>
      </c>
      <c r="D149" t="s">
        <v>19</v>
      </c>
      <c r="E149" t="s">
        <v>20</v>
      </c>
      <c r="F149">
        <v>49</v>
      </c>
      <c r="G149">
        <v>-2.4900000000000002</v>
      </c>
      <c r="H149">
        <v>46.51</v>
      </c>
      <c r="I149">
        <v>140.47999999999999</v>
      </c>
      <c r="J149" t="s">
        <v>544</v>
      </c>
      <c r="K149" t="s">
        <v>545</v>
      </c>
      <c r="L149" t="s">
        <v>546</v>
      </c>
      <c r="O149">
        <v>0</v>
      </c>
      <c r="P149">
        <v>0</v>
      </c>
      <c r="Q149" t="s">
        <v>547</v>
      </c>
    </row>
    <row r="150" spans="1:18" x14ac:dyDescent="0.25">
      <c r="A150" t="s">
        <v>533</v>
      </c>
      <c r="B150" s="2">
        <v>0.62422453703703706</v>
      </c>
      <c r="C150" t="s">
        <v>18</v>
      </c>
      <c r="D150" t="s">
        <v>19</v>
      </c>
      <c r="E150" t="s">
        <v>20</v>
      </c>
      <c r="F150">
        <v>79</v>
      </c>
      <c r="G150">
        <v>-3.8</v>
      </c>
      <c r="H150">
        <v>75.2</v>
      </c>
      <c r="I150">
        <v>215.68</v>
      </c>
      <c r="J150" t="s">
        <v>548</v>
      </c>
      <c r="K150" t="s">
        <v>549</v>
      </c>
      <c r="L150" t="s">
        <v>550</v>
      </c>
      <c r="O150">
        <v>0</v>
      </c>
      <c r="P150">
        <v>0</v>
      </c>
      <c r="Q150" t="s">
        <v>551</v>
      </c>
    </row>
    <row r="151" spans="1:18" x14ac:dyDescent="0.25">
      <c r="A151" t="s">
        <v>533</v>
      </c>
      <c r="B151" s="2">
        <v>0.68152777777777773</v>
      </c>
      <c r="C151" t="s">
        <v>18</v>
      </c>
      <c r="D151" t="s">
        <v>19</v>
      </c>
      <c r="E151" t="s">
        <v>20</v>
      </c>
      <c r="F151">
        <v>129</v>
      </c>
      <c r="G151">
        <v>-5.98</v>
      </c>
      <c r="H151">
        <v>123.02</v>
      </c>
      <c r="I151">
        <v>338.7</v>
      </c>
      <c r="J151" t="s">
        <v>552</v>
      </c>
      <c r="K151" t="s">
        <v>553</v>
      </c>
      <c r="L151" t="s">
        <v>554</v>
      </c>
      <c r="O151">
        <v>0</v>
      </c>
      <c r="P151">
        <v>0</v>
      </c>
      <c r="Q151" t="s">
        <v>555</v>
      </c>
    </row>
    <row r="152" spans="1:18" x14ac:dyDescent="0.25">
      <c r="A152" t="s">
        <v>533</v>
      </c>
      <c r="B152" s="2">
        <v>0.95373842592592595</v>
      </c>
      <c r="C152" t="s">
        <v>18</v>
      </c>
      <c r="D152" t="s">
        <v>19</v>
      </c>
      <c r="E152" t="s">
        <v>20</v>
      </c>
      <c r="F152">
        <v>79</v>
      </c>
      <c r="G152">
        <v>-3.8</v>
      </c>
      <c r="H152">
        <v>75.2</v>
      </c>
      <c r="I152">
        <v>413.9</v>
      </c>
      <c r="J152" t="s">
        <v>556</v>
      </c>
      <c r="K152" t="s">
        <v>557</v>
      </c>
      <c r="L152" t="s">
        <v>558</v>
      </c>
      <c r="O152">
        <v>0</v>
      </c>
      <c r="P152">
        <v>0</v>
      </c>
      <c r="Q152" t="s">
        <v>559</v>
      </c>
    </row>
    <row r="153" spans="1:18" x14ac:dyDescent="0.25">
      <c r="A153" t="s">
        <v>533</v>
      </c>
      <c r="B153" s="2">
        <v>0.95800925925925917</v>
      </c>
      <c r="C153" t="s">
        <v>18</v>
      </c>
      <c r="D153" t="s">
        <v>19</v>
      </c>
      <c r="E153" t="s">
        <v>20</v>
      </c>
      <c r="F153">
        <v>49</v>
      </c>
      <c r="G153">
        <v>-2.4900000000000002</v>
      </c>
      <c r="H153">
        <v>46.51</v>
      </c>
      <c r="I153">
        <v>460.41</v>
      </c>
      <c r="J153" t="s">
        <v>560</v>
      </c>
      <c r="K153" t="s">
        <v>561</v>
      </c>
      <c r="L153" t="s">
        <v>562</v>
      </c>
      <c r="O153">
        <v>0</v>
      </c>
      <c r="P153">
        <v>0</v>
      </c>
      <c r="Q153" t="s">
        <v>563</v>
      </c>
    </row>
    <row r="154" spans="1:18" x14ac:dyDescent="0.25">
      <c r="A154" t="s">
        <v>533</v>
      </c>
      <c r="B154" s="2">
        <v>0.96269675925925924</v>
      </c>
      <c r="C154" t="s">
        <v>18</v>
      </c>
      <c r="D154" t="s">
        <v>19</v>
      </c>
      <c r="E154" t="s">
        <v>20</v>
      </c>
      <c r="F154">
        <v>20</v>
      </c>
      <c r="G154">
        <v>-1.23</v>
      </c>
      <c r="H154">
        <v>18.77</v>
      </c>
      <c r="I154">
        <v>479.18</v>
      </c>
      <c r="J154" t="s">
        <v>564</v>
      </c>
      <c r="K154" t="s">
        <v>565</v>
      </c>
      <c r="L154" t="s">
        <v>566</v>
      </c>
      <c r="O154">
        <v>0</v>
      </c>
      <c r="P154">
        <v>0</v>
      </c>
      <c r="Q154" t="s">
        <v>567</v>
      </c>
    </row>
    <row r="155" spans="1:18" x14ac:dyDescent="0.25">
      <c r="A155" t="s">
        <v>568</v>
      </c>
      <c r="B155" s="2">
        <v>0.11166666666666665</v>
      </c>
      <c r="C155" t="s">
        <v>18</v>
      </c>
      <c r="D155" t="s">
        <v>19</v>
      </c>
      <c r="E155" t="s">
        <v>20</v>
      </c>
      <c r="F155">
        <v>79</v>
      </c>
      <c r="G155">
        <v>-3.8</v>
      </c>
      <c r="H155">
        <v>75.2</v>
      </c>
      <c r="I155">
        <v>554.38</v>
      </c>
      <c r="J155" t="s">
        <v>569</v>
      </c>
      <c r="K155" t="s">
        <v>570</v>
      </c>
      <c r="L155" t="s">
        <v>571</v>
      </c>
      <c r="O155">
        <v>0</v>
      </c>
      <c r="P155">
        <v>0</v>
      </c>
      <c r="Q155" t="s">
        <v>572</v>
      </c>
    </row>
    <row r="156" spans="1:18" x14ac:dyDescent="0.25">
      <c r="A156" t="s">
        <v>568</v>
      </c>
      <c r="B156" s="2">
        <v>0.13975694444444445</v>
      </c>
      <c r="C156" t="s">
        <v>18</v>
      </c>
      <c r="D156" t="s">
        <v>19</v>
      </c>
      <c r="E156" t="s">
        <v>20</v>
      </c>
      <c r="F156">
        <v>20</v>
      </c>
      <c r="G156">
        <v>-1.23</v>
      </c>
      <c r="H156">
        <v>18.77</v>
      </c>
      <c r="I156">
        <v>573.15</v>
      </c>
      <c r="J156" t="s">
        <v>573</v>
      </c>
      <c r="K156" t="s">
        <v>574</v>
      </c>
      <c r="L156" t="s">
        <v>575</v>
      </c>
      <c r="O156">
        <v>0</v>
      </c>
      <c r="P156">
        <v>0</v>
      </c>
      <c r="Q156" t="s">
        <v>576</v>
      </c>
    </row>
    <row r="157" spans="1:18" x14ac:dyDescent="0.25">
      <c r="A157" t="s">
        <v>568</v>
      </c>
      <c r="B157" s="2">
        <v>0.15607638888888889</v>
      </c>
      <c r="C157" t="s">
        <v>18</v>
      </c>
      <c r="D157" t="s">
        <v>19</v>
      </c>
      <c r="E157" t="s">
        <v>20</v>
      </c>
      <c r="F157">
        <v>40</v>
      </c>
      <c r="G157">
        <v>-2.1</v>
      </c>
      <c r="H157">
        <v>37.9</v>
      </c>
      <c r="I157">
        <v>611.04999999999995</v>
      </c>
      <c r="J157" t="s">
        <v>577</v>
      </c>
      <c r="K157" t="s">
        <v>578</v>
      </c>
      <c r="L157" t="s">
        <v>579</v>
      </c>
      <c r="O157">
        <v>0</v>
      </c>
      <c r="P157">
        <v>0</v>
      </c>
      <c r="Q157" t="s">
        <v>580</v>
      </c>
    </row>
    <row r="158" spans="1:18" x14ac:dyDescent="0.25">
      <c r="A158" t="s">
        <v>568</v>
      </c>
      <c r="B158" s="2">
        <v>0.19318287037037038</v>
      </c>
      <c r="C158" t="s">
        <v>18</v>
      </c>
      <c r="D158" t="s">
        <v>33</v>
      </c>
      <c r="E158" t="s">
        <v>20</v>
      </c>
      <c r="F158">
        <v>-479.18</v>
      </c>
      <c r="G158">
        <v>0</v>
      </c>
      <c r="H158">
        <v>-479.18</v>
      </c>
      <c r="I158">
        <v>131.87</v>
      </c>
      <c r="J158" t="s">
        <v>581</v>
      </c>
      <c r="O158">
        <v>0</v>
      </c>
      <c r="P158">
        <v>0</v>
      </c>
      <c r="R158" t="s">
        <v>582</v>
      </c>
    </row>
    <row r="159" spans="1:18" x14ac:dyDescent="0.25">
      <c r="A159" t="s">
        <v>568</v>
      </c>
      <c r="B159" s="2">
        <v>0.1953125</v>
      </c>
      <c r="C159" t="s">
        <v>18</v>
      </c>
      <c r="D159" t="s">
        <v>19</v>
      </c>
      <c r="E159" t="s">
        <v>20</v>
      </c>
      <c r="F159">
        <v>20</v>
      </c>
      <c r="G159">
        <v>-1.23</v>
      </c>
      <c r="H159">
        <v>18.77</v>
      </c>
      <c r="I159">
        <v>150.63999999999999</v>
      </c>
      <c r="J159" t="s">
        <v>583</v>
      </c>
      <c r="K159" t="s">
        <v>584</v>
      </c>
      <c r="L159" t="s">
        <v>585</v>
      </c>
      <c r="O159">
        <v>0</v>
      </c>
      <c r="P159">
        <v>0</v>
      </c>
      <c r="Q159" t="s">
        <v>586</v>
      </c>
    </row>
    <row r="160" spans="1:18" x14ac:dyDescent="0.25">
      <c r="A160" t="s">
        <v>568</v>
      </c>
      <c r="B160" s="2">
        <v>0.70245370370370364</v>
      </c>
      <c r="C160" t="s">
        <v>18</v>
      </c>
      <c r="D160" t="s">
        <v>19</v>
      </c>
      <c r="E160" t="s">
        <v>20</v>
      </c>
      <c r="F160">
        <v>20</v>
      </c>
      <c r="G160">
        <v>-1.23</v>
      </c>
      <c r="H160">
        <v>18.77</v>
      </c>
      <c r="I160">
        <v>169.41</v>
      </c>
      <c r="J160" t="s">
        <v>587</v>
      </c>
      <c r="K160" t="s">
        <v>588</v>
      </c>
      <c r="L160" t="s">
        <v>589</v>
      </c>
      <c r="O160">
        <v>0</v>
      </c>
      <c r="P160">
        <v>0</v>
      </c>
      <c r="Q160" t="s">
        <v>590</v>
      </c>
    </row>
    <row r="161" spans="1:18" x14ac:dyDescent="0.25">
      <c r="A161" t="s">
        <v>591</v>
      </c>
      <c r="B161" s="2">
        <v>1.7245370370370372E-3</v>
      </c>
      <c r="C161" t="s">
        <v>18</v>
      </c>
      <c r="D161" t="s">
        <v>19</v>
      </c>
      <c r="E161" t="s">
        <v>20</v>
      </c>
      <c r="F161">
        <v>99</v>
      </c>
      <c r="G161">
        <v>-4.67</v>
      </c>
      <c r="H161">
        <v>94.33</v>
      </c>
      <c r="I161">
        <v>263.74</v>
      </c>
      <c r="J161" t="s">
        <v>592</v>
      </c>
      <c r="K161" t="s">
        <v>593</v>
      </c>
      <c r="L161" t="s">
        <v>594</v>
      </c>
      <c r="O161">
        <v>0</v>
      </c>
      <c r="P161">
        <v>0</v>
      </c>
      <c r="Q161" t="s">
        <v>595</v>
      </c>
    </row>
    <row r="162" spans="1:18" x14ac:dyDescent="0.25">
      <c r="A162" t="s">
        <v>591</v>
      </c>
      <c r="B162" s="2">
        <v>7.2743055555555561E-2</v>
      </c>
      <c r="C162" t="s">
        <v>18</v>
      </c>
      <c r="D162" t="s">
        <v>19</v>
      </c>
      <c r="E162" t="s">
        <v>20</v>
      </c>
      <c r="F162">
        <v>40</v>
      </c>
      <c r="G162">
        <v>-2.1</v>
      </c>
      <c r="H162">
        <v>37.9</v>
      </c>
      <c r="I162">
        <v>301.64</v>
      </c>
      <c r="J162" t="s">
        <v>596</v>
      </c>
      <c r="K162" t="s">
        <v>597</v>
      </c>
      <c r="L162" t="s">
        <v>598</v>
      </c>
      <c r="O162">
        <v>0</v>
      </c>
      <c r="P162">
        <v>0</v>
      </c>
      <c r="Q162" t="s">
        <v>599</v>
      </c>
    </row>
    <row r="163" spans="1:18" x14ac:dyDescent="0.25">
      <c r="A163" t="s">
        <v>591</v>
      </c>
      <c r="B163" s="2">
        <v>0.10869212962962964</v>
      </c>
      <c r="C163" t="s">
        <v>18</v>
      </c>
      <c r="D163" t="s">
        <v>19</v>
      </c>
      <c r="E163" t="s">
        <v>20</v>
      </c>
      <c r="F163">
        <v>71</v>
      </c>
      <c r="G163">
        <v>-3.46</v>
      </c>
      <c r="H163">
        <v>67.540000000000006</v>
      </c>
      <c r="I163">
        <v>369.18</v>
      </c>
      <c r="J163" t="s">
        <v>600</v>
      </c>
      <c r="K163" t="s">
        <v>601</v>
      </c>
      <c r="L163" t="s">
        <v>602</v>
      </c>
      <c r="O163">
        <v>0</v>
      </c>
      <c r="P163">
        <v>0</v>
      </c>
      <c r="Q163" t="s">
        <v>603</v>
      </c>
    </row>
    <row r="164" spans="1:18" x14ac:dyDescent="0.25">
      <c r="A164" t="s">
        <v>591</v>
      </c>
      <c r="B164" s="2">
        <v>0.17759259259259261</v>
      </c>
      <c r="C164" t="s">
        <v>18</v>
      </c>
      <c r="D164" t="s">
        <v>19</v>
      </c>
      <c r="E164" t="s">
        <v>20</v>
      </c>
      <c r="F164">
        <v>79</v>
      </c>
      <c r="G164">
        <v>-3.8</v>
      </c>
      <c r="H164">
        <v>75.2</v>
      </c>
      <c r="I164">
        <v>444.38</v>
      </c>
      <c r="J164" t="s">
        <v>604</v>
      </c>
      <c r="K164" t="s">
        <v>605</v>
      </c>
      <c r="L164" t="s">
        <v>606</v>
      </c>
      <c r="O164">
        <v>0</v>
      </c>
      <c r="P164">
        <v>0</v>
      </c>
      <c r="Q164" t="s">
        <v>607</v>
      </c>
    </row>
    <row r="165" spans="1:18" x14ac:dyDescent="0.25">
      <c r="A165" t="s">
        <v>591</v>
      </c>
      <c r="B165" s="2">
        <v>0.18718749999999998</v>
      </c>
      <c r="C165" t="s">
        <v>18</v>
      </c>
      <c r="D165" t="s">
        <v>33</v>
      </c>
      <c r="E165" t="s">
        <v>20</v>
      </c>
      <c r="F165">
        <v>-169.41</v>
      </c>
      <c r="G165">
        <v>0</v>
      </c>
      <c r="H165">
        <v>-169.41</v>
      </c>
      <c r="I165">
        <v>274.97000000000003</v>
      </c>
      <c r="J165" t="s">
        <v>608</v>
      </c>
      <c r="O165">
        <v>0</v>
      </c>
      <c r="P165">
        <v>0</v>
      </c>
      <c r="R165" t="s">
        <v>609</v>
      </c>
    </row>
    <row r="166" spans="1:18" x14ac:dyDescent="0.25">
      <c r="A166" t="s">
        <v>591</v>
      </c>
      <c r="B166" s="2">
        <v>0.76621527777777787</v>
      </c>
      <c r="C166" t="s">
        <v>18</v>
      </c>
      <c r="D166" t="s">
        <v>19</v>
      </c>
      <c r="E166" t="s">
        <v>20</v>
      </c>
      <c r="F166">
        <v>55</v>
      </c>
      <c r="G166">
        <v>-2.76</v>
      </c>
      <c r="H166">
        <v>52.24</v>
      </c>
      <c r="I166">
        <v>327.20999999999998</v>
      </c>
      <c r="J166" t="s">
        <v>610</v>
      </c>
      <c r="K166" t="s">
        <v>611</v>
      </c>
      <c r="L166" t="s">
        <v>612</v>
      </c>
      <c r="O166">
        <v>0</v>
      </c>
      <c r="P166">
        <v>0</v>
      </c>
      <c r="Q166" t="s">
        <v>613</v>
      </c>
    </row>
    <row r="167" spans="1:18" x14ac:dyDescent="0.25">
      <c r="A167" t="s">
        <v>591</v>
      </c>
      <c r="B167" s="2">
        <v>0.82890046296296294</v>
      </c>
      <c r="C167" t="s">
        <v>18</v>
      </c>
      <c r="D167" t="s">
        <v>19</v>
      </c>
      <c r="E167" t="s">
        <v>20</v>
      </c>
      <c r="F167">
        <v>99</v>
      </c>
      <c r="G167">
        <v>-4.67</v>
      </c>
      <c r="H167">
        <v>94.33</v>
      </c>
      <c r="I167">
        <v>421.54</v>
      </c>
      <c r="J167" t="s">
        <v>614</v>
      </c>
      <c r="K167" t="s">
        <v>615</v>
      </c>
      <c r="L167" t="s">
        <v>616</v>
      </c>
      <c r="O167">
        <v>0</v>
      </c>
      <c r="P167">
        <v>0</v>
      </c>
      <c r="Q167" t="s">
        <v>617</v>
      </c>
    </row>
    <row r="168" spans="1:18" x14ac:dyDescent="0.25">
      <c r="A168" t="s">
        <v>591</v>
      </c>
      <c r="B168" s="2">
        <v>0.8625694444444445</v>
      </c>
      <c r="C168" t="s">
        <v>18</v>
      </c>
      <c r="D168" t="s">
        <v>19</v>
      </c>
      <c r="E168" t="s">
        <v>20</v>
      </c>
      <c r="F168">
        <v>20</v>
      </c>
      <c r="G168">
        <v>-1.23</v>
      </c>
      <c r="H168">
        <v>18.77</v>
      </c>
      <c r="I168">
        <v>440.31</v>
      </c>
      <c r="J168" t="s">
        <v>618</v>
      </c>
      <c r="K168" t="s">
        <v>619</v>
      </c>
      <c r="L168" t="s">
        <v>620</v>
      </c>
      <c r="O168">
        <v>0</v>
      </c>
      <c r="P168">
        <v>0</v>
      </c>
      <c r="Q168" t="s">
        <v>621</v>
      </c>
    </row>
    <row r="169" spans="1:18" x14ac:dyDescent="0.25">
      <c r="A169" t="s">
        <v>591</v>
      </c>
      <c r="B169" s="2">
        <v>0.87420138888888888</v>
      </c>
      <c r="C169" t="s">
        <v>18</v>
      </c>
      <c r="D169" t="s">
        <v>19</v>
      </c>
      <c r="E169" t="s">
        <v>20</v>
      </c>
      <c r="F169">
        <v>40</v>
      </c>
      <c r="G169">
        <v>-2.1</v>
      </c>
      <c r="H169">
        <v>37.9</v>
      </c>
      <c r="I169">
        <v>478.21</v>
      </c>
      <c r="J169" t="s">
        <v>622</v>
      </c>
      <c r="K169" t="s">
        <v>623</v>
      </c>
      <c r="L169" t="s">
        <v>624</v>
      </c>
      <c r="O169">
        <v>0</v>
      </c>
      <c r="P169">
        <v>0</v>
      </c>
      <c r="Q169" t="s">
        <v>625</v>
      </c>
    </row>
    <row r="170" spans="1:18" x14ac:dyDescent="0.25">
      <c r="A170" t="s">
        <v>591</v>
      </c>
      <c r="B170" s="2">
        <v>0.98106481481481478</v>
      </c>
      <c r="C170" t="s">
        <v>18</v>
      </c>
      <c r="D170" t="s">
        <v>19</v>
      </c>
      <c r="E170" t="s">
        <v>20</v>
      </c>
      <c r="F170">
        <v>79</v>
      </c>
      <c r="G170">
        <v>-3.8</v>
      </c>
      <c r="H170">
        <v>75.2</v>
      </c>
      <c r="I170">
        <v>553.41</v>
      </c>
      <c r="J170" t="s">
        <v>626</v>
      </c>
      <c r="K170" t="s">
        <v>627</v>
      </c>
      <c r="L170" t="s">
        <v>628</v>
      </c>
      <c r="O170">
        <v>0</v>
      </c>
      <c r="P170">
        <v>0</v>
      </c>
      <c r="Q170" t="s">
        <v>629</v>
      </c>
    </row>
    <row r="171" spans="1:18" x14ac:dyDescent="0.25">
      <c r="A171" t="s">
        <v>591</v>
      </c>
      <c r="B171" s="2">
        <v>0.98440972222222223</v>
      </c>
      <c r="C171" t="s">
        <v>18</v>
      </c>
      <c r="D171" t="s">
        <v>19</v>
      </c>
      <c r="E171" t="s">
        <v>20</v>
      </c>
      <c r="F171">
        <v>20</v>
      </c>
      <c r="G171">
        <v>-1.23</v>
      </c>
      <c r="H171">
        <v>18.77</v>
      </c>
      <c r="I171">
        <v>572.17999999999995</v>
      </c>
      <c r="J171" t="s">
        <v>630</v>
      </c>
      <c r="K171" t="s">
        <v>631</v>
      </c>
      <c r="L171" t="s">
        <v>632</v>
      </c>
      <c r="O171">
        <v>0</v>
      </c>
      <c r="P171">
        <v>0</v>
      </c>
      <c r="Q171" t="s">
        <v>633</v>
      </c>
    </row>
    <row r="172" spans="1:18" x14ac:dyDescent="0.25">
      <c r="A172" t="s">
        <v>591</v>
      </c>
      <c r="B172" s="2">
        <v>0.99722222222222223</v>
      </c>
      <c r="C172" t="s">
        <v>18</v>
      </c>
      <c r="D172" t="s">
        <v>19</v>
      </c>
      <c r="E172" t="s">
        <v>20</v>
      </c>
      <c r="F172">
        <v>20</v>
      </c>
      <c r="G172">
        <v>-1.23</v>
      </c>
      <c r="H172">
        <v>18.77</v>
      </c>
      <c r="I172">
        <v>590.95000000000005</v>
      </c>
      <c r="J172" t="s">
        <v>634</v>
      </c>
      <c r="K172" t="s">
        <v>623</v>
      </c>
      <c r="L172" t="s">
        <v>624</v>
      </c>
      <c r="O172">
        <v>0</v>
      </c>
      <c r="P172">
        <v>0</v>
      </c>
      <c r="Q172" t="s">
        <v>635</v>
      </c>
    </row>
    <row r="173" spans="1:18" x14ac:dyDescent="0.25">
      <c r="A173" t="s">
        <v>636</v>
      </c>
      <c r="B173" s="2">
        <v>4.8645833333333333E-2</v>
      </c>
      <c r="C173" t="s">
        <v>18</v>
      </c>
      <c r="D173" t="s">
        <v>19</v>
      </c>
      <c r="E173" t="s">
        <v>20</v>
      </c>
      <c r="F173">
        <v>79</v>
      </c>
      <c r="G173">
        <v>-3.8</v>
      </c>
      <c r="H173">
        <v>75.2</v>
      </c>
      <c r="I173">
        <v>666.15</v>
      </c>
      <c r="J173" t="s">
        <v>637</v>
      </c>
      <c r="K173" t="s">
        <v>638</v>
      </c>
      <c r="L173" t="s">
        <v>639</v>
      </c>
      <c r="O173">
        <v>0</v>
      </c>
      <c r="P173">
        <v>0</v>
      </c>
      <c r="Q173" t="s">
        <v>640</v>
      </c>
    </row>
    <row r="174" spans="1:18" x14ac:dyDescent="0.25">
      <c r="A174" t="s">
        <v>636</v>
      </c>
      <c r="B174" s="2">
        <v>0.20357638888888888</v>
      </c>
      <c r="C174" t="s">
        <v>18</v>
      </c>
      <c r="D174" t="s">
        <v>33</v>
      </c>
      <c r="E174" t="s">
        <v>20</v>
      </c>
      <c r="F174">
        <v>-590.95000000000005</v>
      </c>
      <c r="G174">
        <v>0</v>
      </c>
      <c r="H174">
        <v>-590.95000000000005</v>
      </c>
      <c r="I174">
        <v>75.2</v>
      </c>
      <c r="J174" t="s">
        <v>641</v>
      </c>
      <c r="O174">
        <v>0</v>
      </c>
      <c r="P174">
        <v>0</v>
      </c>
      <c r="R174" t="s">
        <v>642</v>
      </c>
    </row>
    <row r="175" spans="1:18" x14ac:dyDescent="0.25">
      <c r="A175" t="s">
        <v>636</v>
      </c>
      <c r="B175" s="2">
        <v>0.37137731481481479</v>
      </c>
      <c r="C175" t="s">
        <v>18</v>
      </c>
      <c r="D175" t="s">
        <v>19</v>
      </c>
      <c r="E175" t="s">
        <v>20</v>
      </c>
      <c r="F175">
        <v>20</v>
      </c>
      <c r="G175">
        <v>-1.23</v>
      </c>
      <c r="H175">
        <v>18.77</v>
      </c>
      <c r="I175">
        <v>93.97</v>
      </c>
      <c r="J175" t="s">
        <v>643</v>
      </c>
      <c r="K175" t="s">
        <v>593</v>
      </c>
      <c r="L175" t="s">
        <v>594</v>
      </c>
      <c r="O175">
        <v>0</v>
      </c>
      <c r="P175">
        <v>0</v>
      </c>
      <c r="Q175" t="s">
        <v>644</v>
      </c>
    </row>
    <row r="176" spans="1:18" x14ac:dyDescent="0.25">
      <c r="A176" t="s">
        <v>636</v>
      </c>
      <c r="B176" s="2">
        <v>0.38121527777777775</v>
      </c>
      <c r="C176" t="s">
        <v>18</v>
      </c>
      <c r="D176" t="s">
        <v>19</v>
      </c>
      <c r="E176" t="s">
        <v>20</v>
      </c>
      <c r="F176">
        <v>79</v>
      </c>
      <c r="G176">
        <v>-3.8</v>
      </c>
      <c r="H176">
        <v>75.2</v>
      </c>
      <c r="I176">
        <v>169.17</v>
      </c>
      <c r="J176" t="s">
        <v>645</v>
      </c>
      <c r="K176" t="s">
        <v>646</v>
      </c>
      <c r="L176" t="s">
        <v>647</v>
      </c>
      <c r="O176">
        <v>0</v>
      </c>
      <c r="P176">
        <v>0</v>
      </c>
      <c r="Q176" t="s">
        <v>648</v>
      </c>
    </row>
    <row r="177" spans="1:18" x14ac:dyDescent="0.25">
      <c r="A177" t="s">
        <v>636</v>
      </c>
      <c r="B177" s="2">
        <v>0.44179398148148147</v>
      </c>
      <c r="C177" t="s">
        <v>18</v>
      </c>
      <c r="D177" t="s">
        <v>19</v>
      </c>
      <c r="E177" t="s">
        <v>20</v>
      </c>
      <c r="F177">
        <v>158</v>
      </c>
      <c r="G177">
        <v>-7.26</v>
      </c>
      <c r="H177">
        <v>150.74</v>
      </c>
      <c r="I177">
        <v>319.91000000000003</v>
      </c>
      <c r="J177" t="s">
        <v>649</v>
      </c>
      <c r="K177" t="s">
        <v>650</v>
      </c>
      <c r="L177" t="s">
        <v>651</v>
      </c>
      <c r="O177">
        <v>0</v>
      </c>
      <c r="P177">
        <v>0</v>
      </c>
      <c r="Q177" t="s">
        <v>652</v>
      </c>
    </row>
    <row r="178" spans="1:18" x14ac:dyDescent="0.25">
      <c r="A178" t="s">
        <v>636</v>
      </c>
      <c r="B178" s="2">
        <v>0.59531250000000002</v>
      </c>
      <c r="C178" t="s">
        <v>18</v>
      </c>
      <c r="D178" t="s">
        <v>19</v>
      </c>
      <c r="E178" t="s">
        <v>20</v>
      </c>
      <c r="F178">
        <v>79</v>
      </c>
      <c r="G178">
        <v>-3.8</v>
      </c>
      <c r="H178">
        <v>75.2</v>
      </c>
      <c r="I178">
        <v>395.11</v>
      </c>
      <c r="J178" t="s">
        <v>653</v>
      </c>
      <c r="K178" t="s">
        <v>654</v>
      </c>
      <c r="L178" t="s">
        <v>655</v>
      </c>
      <c r="O178">
        <v>0</v>
      </c>
      <c r="P178">
        <v>0</v>
      </c>
      <c r="Q178" t="s">
        <v>656</v>
      </c>
    </row>
    <row r="179" spans="1:18" x14ac:dyDescent="0.25">
      <c r="A179" t="s">
        <v>636</v>
      </c>
      <c r="B179" s="2">
        <v>0.73079861111111111</v>
      </c>
      <c r="C179" t="s">
        <v>18</v>
      </c>
      <c r="D179" t="s">
        <v>19</v>
      </c>
      <c r="E179" t="s">
        <v>20</v>
      </c>
      <c r="F179">
        <v>39</v>
      </c>
      <c r="G179">
        <v>-2.0499999999999998</v>
      </c>
      <c r="H179">
        <v>36.950000000000003</v>
      </c>
      <c r="I179">
        <v>432.06</v>
      </c>
      <c r="J179" t="s">
        <v>657</v>
      </c>
      <c r="K179" t="s">
        <v>658</v>
      </c>
      <c r="L179" t="s">
        <v>659</v>
      </c>
      <c r="O179">
        <v>0</v>
      </c>
      <c r="P179">
        <v>0</v>
      </c>
      <c r="Q179" t="s">
        <v>660</v>
      </c>
    </row>
    <row r="180" spans="1:18" x14ac:dyDescent="0.25">
      <c r="A180" t="s">
        <v>661</v>
      </c>
      <c r="B180" s="2">
        <v>5.2800925925925925E-2</v>
      </c>
      <c r="C180" t="s">
        <v>18</v>
      </c>
      <c r="D180" t="s">
        <v>19</v>
      </c>
      <c r="E180" t="s">
        <v>20</v>
      </c>
      <c r="F180">
        <v>99</v>
      </c>
      <c r="G180">
        <v>-4.67</v>
      </c>
      <c r="H180">
        <v>94.33</v>
      </c>
      <c r="I180">
        <v>526.39</v>
      </c>
      <c r="J180" t="s">
        <v>662</v>
      </c>
      <c r="K180" t="s">
        <v>663</v>
      </c>
      <c r="L180" t="s">
        <v>664</v>
      </c>
      <c r="O180">
        <v>0</v>
      </c>
      <c r="P180">
        <v>0</v>
      </c>
      <c r="Q180" t="s">
        <v>665</v>
      </c>
    </row>
    <row r="181" spans="1:18" x14ac:dyDescent="0.25">
      <c r="A181" t="s">
        <v>661</v>
      </c>
      <c r="B181" s="2">
        <v>0.17730324074074075</v>
      </c>
      <c r="C181" t="s">
        <v>18</v>
      </c>
      <c r="D181" t="s">
        <v>33</v>
      </c>
      <c r="E181" t="s">
        <v>20</v>
      </c>
      <c r="F181">
        <v>-432.06</v>
      </c>
      <c r="G181">
        <v>0</v>
      </c>
      <c r="H181">
        <v>-432.06</v>
      </c>
      <c r="I181">
        <v>94.33</v>
      </c>
      <c r="J181" t="s">
        <v>666</v>
      </c>
      <c r="O181">
        <v>0</v>
      </c>
      <c r="P181">
        <v>0</v>
      </c>
      <c r="R181" t="s">
        <v>667</v>
      </c>
    </row>
    <row r="182" spans="1:18" x14ac:dyDescent="0.25">
      <c r="A182" t="s">
        <v>661</v>
      </c>
      <c r="B182" s="2">
        <v>0.3584606481481481</v>
      </c>
      <c r="C182" t="s">
        <v>18</v>
      </c>
      <c r="D182" t="s">
        <v>19</v>
      </c>
      <c r="E182" t="s">
        <v>20</v>
      </c>
      <c r="F182">
        <v>79</v>
      </c>
      <c r="G182">
        <v>-3.8</v>
      </c>
      <c r="H182">
        <v>75.2</v>
      </c>
      <c r="I182">
        <v>169.53</v>
      </c>
      <c r="J182" t="s">
        <v>668</v>
      </c>
      <c r="K182" t="s">
        <v>294</v>
      </c>
      <c r="L182" t="s">
        <v>295</v>
      </c>
      <c r="O182">
        <v>0</v>
      </c>
      <c r="P182">
        <v>0</v>
      </c>
      <c r="Q182" t="s">
        <v>669</v>
      </c>
    </row>
    <row r="183" spans="1:18" x14ac:dyDescent="0.25">
      <c r="A183" t="s">
        <v>661</v>
      </c>
      <c r="B183" s="2">
        <v>0.40400462962962963</v>
      </c>
      <c r="C183" t="s">
        <v>18</v>
      </c>
      <c r="D183" t="s">
        <v>19</v>
      </c>
      <c r="E183" t="s">
        <v>20</v>
      </c>
      <c r="F183">
        <v>79</v>
      </c>
      <c r="G183">
        <v>-3.8</v>
      </c>
      <c r="H183">
        <v>75.2</v>
      </c>
      <c r="I183">
        <v>244.73</v>
      </c>
      <c r="J183" t="s">
        <v>670</v>
      </c>
      <c r="K183" t="s">
        <v>671</v>
      </c>
      <c r="L183" t="s">
        <v>672</v>
      </c>
      <c r="O183">
        <v>0</v>
      </c>
      <c r="P183">
        <v>0</v>
      </c>
      <c r="Q183" t="s">
        <v>673</v>
      </c>
    </row>
    <row r="184" spans="1:18" x14ac:dyDescent="0.25">
      <c r="A184" t="s">
        <v>661</v>
      </c>
      <c r="B184" s="2">
        <v>0.44601851851851854</v>
      </c>
      <c r="C184" t="s">
        <v>18</v>
      </c>
      <c r="D184" t="s">
        <v>19</v>
      </c>
      <c r="E184" t="s">
        <v>20</v>
      </c>
      <c r="F184">
        <v>20</v>
      </c>
      <c r="G184">
        <v>-1.23</v>
      </c>
      <c r="H184">
        <v>18.77</v>
      </c>
      <c r="I184">
        <v>263.5</v>
      </c>
      <c r="J184" t="s">
        <v>674</v>
      </c>
      <c r="K184" t="s">
        <v>675</v>
      </c>
      <c r="L184" t="s">
        <v>676</v>
      </c>
      <c r="O184">
        <v>0</v>
      </c>
      <c r="P184">
        <v>0</v>
      </c>
      <c r="Q184" t="s">
        <v>677</v>
      </c>
    </row>
    <row r="185" spans="1:18" x14ac:dyDescent="0.25">
      <c r="A185" t="s">
        <v>661</v>
      </c>
      <c r="B185" s="2">
        <v>0.48021990740740739</v>
      </c>
      <c r="C185" t="s">
        <v>18</v>
      </c>
      <c r="D185" t="s">
        <v>19</v>
      </c>
      <c r="E185" t="s">
        <v>20</v>
      </c>
      <c r="F185">
        <v>20</v>
      </c>
      <c r="G185">
        <v>-1.23</v>
      </c>
      <c r="H185">
        <v>18.77</v>
      </c>
      <c r="I185">
        <v>282.27</v>
      </c>
      <c r="J185" t="s">
        <v>678</v>
      </c>
      <c r="K185" t="s">
        <v>679</v>
      </c>
      <c r="L185" t="s">
        <v>680</v>
      </c>
      <c r="O185">
        <v>0</v>
      </c>
      <c r="P185">
        <v>0</v>
      </c>
      <c r="Q185" t="s">
        <v>681</v>
      </c>
    </row>
    <row r="186" spans="1:18" x14ac:dyDescent="0.25">
      <c r="A186" t="s">
        <v>661</v>
      </c>
      <c r="B186" s="2">
        <v>0.83351851851851855</v>
      </c>
      <c r="C186" t="s">
        <v>18</v>
      </c>
      <c r="D186" t="s">
        <v>19</v>
      </c>
      <c r="E186" t="s">
        <v>20</v>
      </c>
      <c r="F186">
        <v>79</v>
      </c>
      <c r="G186">
        <v>-3.8</v>
      </c>
      <c r="H186">
        <v>75.2</v>
      </c>
      <c r="I186">
        <v>357.47</v>
      </c>
      <c r="J186" t="s">
        <v>682</v>
      </c>
      <c r="K186" t="s">
        <v>683</v>
      </c>
      <c r="L186" t="s">
        <v>684</v>
      </c>
      <c r="O186">
        <v>0</v>
      </c>
      <c r="P186">
        <v>0</v>
      </c>
      <c r="Q186" t="s">
        <v>685</v>
      </c>
    </row>
    <row r="187" spans="1:18" x14ac:dyDescent="0.25">
      <c r="A187" t="s">
        <v>661</v>
      </c>
      <c r="B187" s="2">
        <v>0.87930555555555545</v>
      </c>
      <c r="C187" t="s">
        <v>18</v>
      </c>
      <c r="D187" t="s">
        <v>19</v>
      </c>
      <c r="E187" t="s">
        <v>20</v>
      </c>
      <c r="F187">
        <v>20</v>
      </c>
      <c r="G187">
        <v>-1.23</v>
      </c>
      <c r="H187">
        <v>18.77</v>
      </c>
      <c r="I187">
        <v>376.24</v>
      </c>
      <c r="J187" t="s">
        <v>686</v>
      </c>
      <c r="K187" t="s">
        <v>687</v>
      </c>
      <c r="L187" t="s">
        <v>688</v>
      </c>
      <c r="O187">
        <v>0</v>
      </c>
      <c r="P187">
        <v>0</v>
      </c>
      <c r="Q187" t="s">
        <v>689</v>
      </c>
    </row>
    <row r="188" spans="1:18" x14ac:dyDescent="0.25">
      <c r="A188" t="s">
        <v>690</v>
      </c>
      <c r="B188" s="2">
        <v>6.5335648148148143E-2</v>
      </c>
      <c r="C188" t="s">
        <v>18</v>
      </c>
      <c r="D188" t="s">
        <v>19</v>
      </c>
      <c r="E188" t="s">
        <v>20</v>
      </c>
      <c r="F188">
        <v>89</v>
      </c>
      <c r="G188">
        <v>-4.24</v>
      </c>
      <c r="H188">
        <v>84.76</v>
      </c>
      <c r="I188">
        <v>461</v>
      </c>
      <c r="J188" t="s">
        <v>691</v>
      </c>
      <c r="K188" t="s">
        <v>692</v>
      </c>
      <c r="L188" t="s">
        <v>693</v>
      </c>
      <c r="O188">
        <v>0</v>
      </c>
      <c r="P188">
        <v>0</v>
      </c>
      <c r="Q188" t="s">
        <v>694</v>
      </c>
    </row>
    <row r="189" spans="1:18" x14ac:dyDescent="0.25">
      <c r="A189" t="s">
        <v>690</v>
      </c>
      <c r="B189" s="2">
        <v>8.9178240740740752E-2</v>
      </c>
      <c r="C189" t="s">
        <v>18</v>
      </c>
      <c r="D189" t="s">
        <v>19</v>
      </c>
      <c r="E189" t="s">
        <v>20</v>
      </c>
      <c r="F189">
        <v>99</v>
      </c>
      <c r="G189">
        <v>-4.67</v>
      </c>
      <c r="H189">
        <v>94.33</v>
      </c>
      <c r="I189">
        <v>555.33000000000004</v>
      </c>
      <c r="J189" t="s">
        <v>695</v>
      </c>
      <c r="K189" t="s">
        <v>696</v>
      </c>
      <c r="L189" t="s">
        <v>697</v>
      </c>
      <c r="O189">
        <v>0</v>
      </c>
      <c r="P189">
        <v>0</v>
      </c>
      <c r="Q189" t="s">
        <v>698</v>
      </c>
    </row>
    <row r="190" spans="1:18" x14ac:dyDescent="0.25">
      <c r="A190" t="s">
        <v>690</v>
      </c>
      <c r="B190" s="2">
        <v>0.17603009259259259</v>
      </c>
      <c r="C190" t="s">
        <v>18</v>
      </c>
      <c r="D190" t="s">
        <v>19</v>
      </c>
      <c r="E190" t="s">
        <v>20</v>
      </c>
      <c r="F190">
        <v>40</v>
      </c>
      <c r="G190">
        <v>-2.1</v>
      </c>
      <c r="H190">
        <v>37.9</v>
      </c>
      <c r="I190">
        <v>593.23</v>
      </c>
      <c r="J190" t="s">
        <v>699</v>
      </c>
      <c r="K190" t="s">
        <v>700</v>
      </c>
      <c r="L190" t="s">
        <v>701</v>
      </c>
      <c r="O190">
        <v>0</v>
      </c>
      <c r="P190">
        <v>0</v>
      </c>
      <c r="Q190" t="s">
        <v>702</v>
      </c>
    </row>
    <row r="191" spans="1:18" x14ac:dyDescent="0.25">
      <c r="A191" t="s">
        <v>690</v>
      </c>
      <c r="B191" s="2">
        <v>0.19126157407407407</v>
      </c>
      <c r="C191" t="s">
        <v>18</v>
      </c>
      <c r="D191" t="s">
        <v>33</v>
      </c>
      <c r="E191" t="s">
        <v>20</v>
      </c>
      <c r="F191">
        <v>-376.24</v>
      </c>
      <c r="G191">
        <v>0</v>
      </c>
      <c r="H191">
        <v>-376.24</v>
      </c>
      <c r="I191">
        <v>216.99</v>
      </c>
      <c r="J191" t="s">
        <v>703</v>
      </c>
      <c r="O191">
        <v>0</v>
      </c>
      <c r="P191">
        <v>0</v>
      </c>
      <c r="R191" t="s">
        <v>704</v>
      </c>
    </row>
    <row r="192" spans="1:18" x14ac:dyDescent="0.25">
      <c r="A192" t="s">
        <v>690</v>
      </c>
      <c r="B192" s="2">
        <v>0.36357638888888894</v>
      </c>
      <c r="C192" t="s">
        <v>18</v>
      </c>
      <c r="D192" t="s">
        <v>60</v>
      </c>
      <c r="E192" t="s">
        <v>20</v>
      </c>
      <c r="F192">
        <v>-129</v>
      </c>
      <c r="G192">
        <v>5.63</v>
      </c>
      <c r="H192">
        <v>-123.37</v>
      </c>
      <c r="I192">
        <v>93.62</v>
      </c>
      <c r="J192" t="s">
        <v>705</v>
      </c>
      <c r="K192" t="s">
        <v>553</v>
      </c>
      <c r="L192" t="s">
        <v>554</v>
      </c>
      <c r="O192">
        <v>0</v>
      </c>
      <c r="P192">
        <v>0</v>
      </c>
      <c r="Q192" t="s">
        <v>555</v>
      </c>
      <c r="R192" t="s">
        <v>552</v>
      </c>
    </row>
    <row r="193" spans="1:18" x14ac:dyDescent="0.25">
      <c r="A193" t="s">
        <v>690</v>
      </c>
      <c r="B193" s="2">
        <v>0.37318287037037035</v>
      </c>
      <c r="C193" t="s">
        <v>18</v>
      </c>
      <c r="D193" t="s">
        <v>19</v>
      </c>
      <c r="E193" t="s">
        <v>20</v>
      </c>
      <c r="F193">
        <v>20</v>
      </c>
      <c r="G193">
        <v>-1.23</v>
      </c>
      <c r="H193">
        <v>18.77</v>
      </c>
      <c r="I193">
        <v>112.39</v>
      </c>
      <c r="J193" t="s">
        <v>706</v>
      </c>
      <c r="K193" t="s">
        <v>700</v>
      </c>
      <c r="L193" t="s">
        <v>701</v>
      </c>
      <c r="O193">
        <v>0</v>
      </c>
      <c r="P193">
        <v>0</v>
      </c>
      <c r="Q193" t="s">
        <v>707</v>
      </c>
    </row>
    <row r="194" spans="1:18" x14ac:dyDescent="0.25">
      <c r="A194" t="s">
        <v>690</v>
      </c>
      <c r="B194" s="2">
        <v>0.58228009259259261</v>
      </c>
      <c r="C194" t="s">
        <v>18</v>
      </c>
      <c r="D194" t="s">
        <v>181</v>
      </c>
      <c r="E194" t="s">
        <v>20</v>
      </c>
      <c r="F194">
        <v>265</v>
      </c>
      <c r="G194">
        <v>-11.93</v>
      </c>
      <c r="H194">
        <v>253.07</v>
      </c>
      <c r="I194">
        <v>365.46</v>
      </c>
      <c r="J194" t="s">
        <v>708</v>
      </c>
      <c r="K194" t="s">
        <v>216</v>
      </c>
      <c r="L194" t="s">
        <v>217</v>
      </c>
      <c r="O194">
        <v>0</v>
      </c>
      <c r="P194">
        <v>0</v>
      </c>
      <c r="Q194" t="s">
        <v>709</v>
      </c>
    </row>
    <row r="195" spans="1:18" x14ac:dyDescent="0.25">
      <c r="A195" t="s">
        <v>690</v>
      </c>
      <c r="B195" s="2">
        <v>0.5941319444444445</v>
      </c>
      <c r="C195" t="s">
        <v>18</v>
      </c>
      <c r="D195" t="s">
        <v>117</v>
      </c>
      <c r="E195" t="s">
        <v>20</v>
      </c>
      <c r="F195">
        <v>-18.77</v>
      </c>
      <c r="G195">
        <v>0</v>
      </c>
      <c r="H195">
        <v>-18.77</v>
      </c>
      <c r="I195">
        <v>346.69</v>
      </c>
      <c r="J195" t="s">
        <v>710</v>
      </c>
      <c r="K195" t="s">
        <v>679</v>
      </c>
      <c r="L195" t="s">
        <v>680</v>
      </c>
      <c r="O195">
        <v>0</v>
      </c>
      <c r="P195">
        <v>0</v>
      </c>
      <c r="Q195" t="s">
        <v>681</v>
      </c>
      <c r="R195" t="s">
        <v>678</v>
      </c>
    </row>
    <row r="196" spans="1:18" x14ac:dyDescent="0.25">
      <c r="A196" t="s">
        <v>690</v>
      </c>
      <c r="B196" s="2">
        <v>0.90033564814814815</v>
      </c>
      <c r="C196" t="s">
        <v>18</v>
      </c>
      <c r="D196" t="s">
        <v>19</v>
      </c>
      <c r="E196" t="s">
        <v>20</v>
      </c>
      <c r="F196">
        <v>79</v>
      </c>
      <c r="G196">
        <v>-3.8</v>
      </c>
      <c r="H196">
        <v>75.2</v>
      </c>
      <c r="I196">
        <v>421.89</v>
      </c>
      <c r="J196" t="s">
        <v>711</v>
      </c>
      <c r="K196" t="s">
        <v>712</v>
      </c>
      <c r="L196" t="s">
        <v>713</v>
      </c>
      <c r="O196">
        <v>0</v>
      </c>
      <c r="P196">
        <v>0</v>
      </c>
      <c r="Q196" t="s">
        <v>714</v>
      </c>
    </row>
    <row r="197" spans="1:18" x14ac:dyDescent="0.25">
      <c r="A197" t="s">
        <v>690</v>
      </c>
      <c r="B197" s="2">
        <v>0.97106481481481488</v>
      </c>
      <c r="C197" t="s">
        <v>18</v>
      </c>
      <c r="D197" t="s">
        <v>19</v>
      </c>
      <c r="E197" t="s">
        <v>20</v>
      </c>
      <c r="F197">
        <v>20</v>
      </c>
      <c r="G197">
        <v>-1.23</v>
      </c>
      <c r="H197">
        <v>18.77</v>
      </c>
      <c r="I197">
        <v>440.66</v>
      </c>
      <c r="J197" t="s">
        <v>715</v>
      </c>
      <c r="K197" t="s">
        <v>716</v>
      </c>
      <c r="L197" t="s">
        <v>717</v>
      </c>
      <c r="O197">
        <v>0</v>
      </c>
      <c r="P197">
        <v>0</v>
      </c>
      <c r="Q197" t="s">
        <v>718</v>
      </c>
    </row>
    <row r="198" spans="1:18" x14ac:dyDescent="0.25">
      <c r="A198" t="s">
        <v>719</v>
      </c>
      <c r="B198" s="2">
        <v>5.4409722222222227E-2</v>
      </c>
      <c r="C198" t="s">
        <v>18</v>
      </c>
      <c r="D198" t="s">
        <v>19</v>
      </c>
      <c r="E198" t="s">
        <v>20</v>
      </c>
      <c r="F198">
        <v>79</v>
      </c>
      <c r="G198">
        <v>-3.8</v>
      </c>
      <c r="H198">
        <v>75.2</v>
      </c>
      <c r="I198">
        <v>515.86</v>
      </c>
      <c r="J198" t="s">
        <v>720</v>
      </c>
      <c r="K198" t="s">
        <v>721</v>
      </c>
      <c r="L198" t="s">
        <v>722</v>
      </c>
      <c r="O198">
        <v>0</v>
      </c>
      <c r="P198">
        <v>0</v>
      </c>
      <c r="Q198" t="s">
        <v>723</v>
      </c>
    </row>
    <row r="199" spans="1:18" x14ac:dyDescent="0.25">
      <c r="A199" t="s">
        <v>719</v>
      </c>
      <c r="B199" s="2">
        <v>0.10984953703703704</v>
      </c>
      <c r="C199" t="s">
        <v>18</v>
      </c>
      <c r="D199" t="s">
        <v>19</v>
      </c>
      <c r="E199" t="s">
        <v>20</v>
      </c>
      <c r="F199">
        <v>79</v>
      </c>
      <c r="G199">
        <v>-3.8</v>
      </c>
      <c r="H199">
        <v>75.2</v>
      </c>
      <c r="I199">
        <v>591.05999999999995</v>
      </c>
      <c r="J199" t="s">
        <v>724</v>
      </c>
      <c r="K199" t="s">
        <v>725</v>
      </c>
      <c r="L199" t="s">
        <v>726</v>
      </c>
      <c r="O199">
        <v>0</v>
      </c>
      <c r="P199">
        <v>0</v>
      </c>
      <c r="Q199" t="s">
        <v>727</v>
      </c>
    </row>
    <row r="200" spans="1:18" x14ac:dyDescent="0.25">
      <c r="A200" t="s">
        <v>719</v>
      </c>
      <c r="B200" s="2">
        <v>0.14041666666666666</v>
      </c>
      <c r="C200" t="s">
        <v>18</v>
      </c>
      <c r="D200" t="s">
        <v>19</v>
      </c>
      <c r="E200" t="s">
        <v>20</v>
      </c>
      <c r="F200">
        <v>40</v>
      </c>
      <c r="G200">
        <v>-2.1</v>
      </c>
      <c r="H200">
        <v>37.9</v>
      </c>
      <c r="I200">
        <v>628.96</v>
      </c>
      <c r="J200" t="s">
        <v>728</v>
      </c>
      <c r="K200" t="s">
        <v>729</v>
      </c>
      <c r="L200" t="s">
        <v>730</v>
      </c>
      <c r="O200">
        <v>0</v>
      </c>
      <c r="P200">
        <v>0</v>
      </c>
      <c r="Q200" t="s">
        <v>731</v>
      </c>
    </row>
    <row r="201" spans="1:18" x14ac:dyDescent="0.25">
      <c r="A201" t="s">
        <v>719</v>
      </c>
      <c r="B201" s="2">
        <v>0.16137731481481482</v>
      </c>
      <c r="C201" t="s">
        <v>18</v>
      </c>
      <c r="D201" t="s">
        <v>19</v>
      </c>
      <c r="E201" t="s">
        <v>20</v>
      </c>
      <c r="F201">
        <v>79</v>
      </c>
      <c r="G201">
        <v>-3.8</v>
      </c>
      <c r="H201">
        <v>75.2</v>
      </c>
      <c r="I201">
        <v>704.16</v>
      </c>
      <c r="J201" t="s">
        <v>732</v>
      </c>
      <c r="K201" t="s">
        <v>733</v>
      </c>
      <c r="L201" t="s">
        <v>734</v>
      </c>
      <c r="O201">
        <v>0</v>
      </c>
      <c r="P201">
        <v>0</v>
      </c>
      <c r="Q201" t="s">
        <v>735</v>
      </c>
    </row>
    <row r="202" spans="1:18" x14ac:dyDescent="0.25">
      <c r="A202" t="s">
        <v>719</v>
      </c>
      <c r="B202" s="2">
        <v>0.16561342592592593</v>
      </c>
      <c r="C202" t="s">
        <v>18</v>
      </c>
      <c r="D202" t="s">
        <v>19</v>
      </c>
      <c r="E202" t="s">
        <v>20</v>
      </c>
      <c r="F202">
        <v>20</v>
      </c>
      <c r="G202">
        <v>-1.23</v>
      </c>
      <c r="H202">
        <v>18.77</v>
      </c>
      <c r="I202">
        <v>722.93</v>
      </c>
      <c r="J202" t="s">
        <v>736</v>
      </c>
      <c r="K202" t="s">
        <v>737</v>
      </c>
      <c r="L202" t="s">
        <v>738</v>
      </c>
      <c r="O202">
        <v>0</v>
      </c>
      <c r="P202">
        <v>0</v>
      </c>
      <c r="Q202" t="s">
        <v>739</v>
      </c>
    </row>
    <row r="203" spans="1:18" x14ac:dyDescent="0.25">
      <c r="A203" t="s">
        <v>719</v>
      </c>
      <c r="B203" s="2">
        <v>0.18747685185185184</v>
      </c>
      <c r="C203" t="s">
        <v>18</v>
      </c>
      <c r="D203" t="s">
        <v>33</v>
      </c>
      <c r="E203" t="s">
        <v>20</v>
      </c>
      <c r="F203">
        <v>-440.66</v>
      </c>
      <c r="G203">
        <v>0</v>
      </c>
      <c r="H203">
        <v>-440.66</v>
      </c>
      <c r="I203">
        <v>282.27</v>
      </c>
      <c r="J203" t="s">
        <v>740</v>
      </c>
      <c r="O203">
        <v>0</v>
      </c>
      <c r="P203">
        <v>0</v>
      </c>
      <c r="R203" t="s">
        <v>741</v>
      </c>
    </row>
    <row r="204" spans="1:18" x14ac:dyDescent="0.25">
      <c r="A204" t="s">
        <v>719</v>
      </c>
      <c r="B204" s="2">
        <v>0.25126157407407407</v>
      </c>
      <c r="C204" t="s">
        <v>18</v>
      </c>
      <c r="D204" t="s">
        <v>19</v>
      </c>
      <c r="E204" t="s">
        <v>20</v>
      </c>
      <c r="F204">
        <v>79</v>
      </c>
      <c r="G204">
        <v>-3.8</v>
      </c>
      <c r="H204">
        <v>75.2</v>
      </c>
      <c r="I204">
        <v>357.47</v>
      </c>
      <c r="J204" t="s">
        <v>742</v>
      </c>
      <c r="K204" t="s">
        <v>743</v>
      </c>
      <c r="L204" t="s">
        <v>744</v>
      </c>
      <c r="O204">
        <v>0</v>
      </c>
      <c r="P204">
        <v>0</v>
      </c>
      <c r="Q204" t="s">
        <v>745</v>
      </c>
    </row>
    <row r="205" spans="1:18" x14ac:dyDescent="0.25">
      <c r="A205" t="s">
        <v>719</v>
      </c>
      <c r="B205" s="2">
        <v>0.2570486111111111</v>
      </c>
      <c r="C205" t="s">
        <v>18</v>
      </c>
      <c r="D205" t="s">
        <v>19</v>
      </c>
      <c r="E205" t="s">
        <v>20</v>
      </c>
      <c r="F205">
        <v>79</v>
      </c>
      <c r="G205">
        <v>-3.8</v>
      </c>
      <c r="H205">
        <v>75.2</v>
      </c>
      <c r="I205">
        <v>432.67</v>
      </c>
      <c r="J205" t="s">
        <v>746</v>
      </c>
      <c r="K205" t="s">
        <v>721</v>
      </c>
      <c r="L205" t="s">
        <v>722</v>
      </c>
      <c r="O205">
        <v>0</v>
      </c>
      <c r="P205">
        <v>0</v>
      </c>
      <c r="Q205" t="s">
        <v>747</v>
      </c>
    </row>
    <row r="206" spans="1:18" x14ac:dyDescent="0.25">
      <c r="A206" t="s">
        <v>719</v>
      </c>
      <c r="B206" s="2">
        <v>0.35872685185185182</v>
      </c>
      <c r="C206" t="s">
        <v>18</v>
      </c>
      <c r="D206" t="s">
        <v>19</v>
      </c>
      <c r="E206" t="s">
        <v>20</v>
      </c>
      <c r="F206">
        <v>40</v>
      </c>
      <c r="G206">
        <v>-2.1</v>
      </c>
      <c r="H206">
        <v>37.9</v>
      </c>
      <c r="I206">
        <v>470.57</v>
      </c>
      <c r="J206" t="s">
        <v>748</v>
      </c>
      <c r="K206" t="s">
        <v>749</v>
      </c>
      <c r="L206" t="s">
        <v>750</v>
      </c>
      <c r="O206">
        <v>0</v>
      </c>
      <c r="P206">
        <v>0</v>
      </c>
      <c r="Q206" t="s">
        <v>751</v>
      </c>
    </row>
    <row r="207" spans="1:18" x14ac:dyDescent="0.25">
      <c r="A207" t="s">
        <v>719</v>
      </c>
      <c r="B207" s="2">
        <v>0.36384259259259261</v>
      </c>
      <c r="C207" t="s">
        <v>18</v>
      </c>
      <c r="D207" t="s">
        <v>19</v>
      </c>
      <c r="E207" t="s">
        <v>20</v>
      </c>
      <c r="F207">
        <v>79</v>
      </c>
      <c r="G207">
        <v>-3.8</v>
      </c>
      <c r="H207">
        <v>75.2</v>
      </c>
      <c r="I207">
        <v>545.77</v>
      </c>
      <c r="J207" t="s">
        <v>752</v>
      </c>
      <c r="K207" t="s">
        <v>753</v>
      </c>
      <c r="L207" t="s">
        <v>754</v>
      </c>
      <c r="O207">
        <v>0</v>
      </c>
      <c r="P207">
        <v>0</v>
      </c>
      <c r="Q207" t="s">
        <v>755</v>
      </c>
    </row>
    <row r="208" spans="1:18" x14ac:dyDescent="0.25">
      <c r="A208" t="s">
        <v>719</v>
      </c>
      <c r="B208" s="2">
        <v>0.43744212962962964</v>
      </c>
      <c r="C208" t="s">
        <v>18</v>
      </c>
      <c r="D208" t="s">
        <v>19</v>
      </c>
      <c r="E208" t="s">
        <v>20</v>
      </c>
      <c r="F208">
        <v>128</v>
      </c>
      <c r="G208">
        <v>-5.95</v>
      </c>
      <c r="H208">
        <v>122.05</v>
      </c>
      <c r="I208">
        <v>667.82</v>
      </c>
      <c r="J208" t="s">
        <v>756</v>
      </c>
      <c r="K208" t="s">
        <v>716</v>
      </c>
      <c r="L208" t="s">
        <v>717</v>
      </c>
      <c r="O208">
        <v>0</v>
      </c>
      <c r="P208">
        <v>0</v>
      </c>
      <c r="Q208" t="s">
        <v>757</v>
      </c>
    </row>
    <row r="209" spans="1:18" x14ac:dyDescent="0.25">
      <c r="A209" t="s">
        <v>719</v>
      </c>
      <c r="B209" s="2">
        <v>0.52909722222222222</v>
      </c>
      <c r="C209" t="s">
        <v>18</v>
      </c>
      <c r="D209" t="s">
        <v>19</v>
      </c>
      <c r="E209" t="s">
        <v>20</v>
      </c>
      <c r="F209">
        <v>20</v>
      </c>
      <c r="G209">
        <v>-1.23</v>
      </c>
      <c r="H209">
        <v>18.77</v>
      </c>
      <c r="I209">
        <v>686.59</v>
      </c>
      <c r="J209" t="s">
        <v>758</v>
      </c>
      <c r="K209" t="s">
        <v>759</v>
      </c>
      <c r="L209" t="s">
        <v>760</v>
      </c>
      <c r="O209">
        <v>0</v>
      </c>
      <c r="P209">
        <v>0</v>
      </c>
      <c r="Q209" t="s">
        <v>761</v>
      </c>
    </row>
    <row r="210" spans="1:18" x14ac:dyDescent="0.25">
      <c r="A210" t="s">
        <v>719</v>
      </c>
      <c r="B210" s="2">
        <v>0.76959490740740744</v>
      </c>
      <c r="C210" t="s">
        <v>18</v>
      </c>
      <c r="D210" t="s">
        <v>19</v>
      </c>
      <c r="E210" t="s">
        <v>20</v>
      </c>
      <c r="F210">
        <v>111</v>
      </c>
      <c r="G210">
        <v>-5.2</v>
      </c>
      <c r="H210">
        <v>105.8</v>
      </c>
      <c r="I210">
        <v>792.39</v>
      </c>
      <c r="J210" t="s">
        <v>762</v>
      </c>
      <c r="K210" t="s">
        <v>763</v>
      </c>
      <c r="L210" t="s">
        <v>764</v>
      </c>
      <c r="O210">
        <v>0</v>
      </c>
      <c r="P210">
        <v>0</v>
      </c>
      <c r="Q210" t="s">
        <v>765</v>
      </c>
    </row>
    <row r="211" spans="1:18" x14ac:dyDescent="0.25">
      <c r="A211" t="s">
        <v>719</v>
      </c>
      <c r="B211" s="2">
        <v>0.82339120370370367</v>
      </c>
      <c r="C211" t="s">
        <v>18</v>
      </c>
      <c r="D211" t="s">
        <v>19</v>
      </c>
      <c r="E211" t="s">
        <v>20</v>
      </c>
      <c r="F211">
        <v>20</v>
      </c>
      <c r="G211">
        <v>-1.23</v>
      </c>
      <c r="H211">
        <v>18.77</v>
      </c>
      <c r="I211">
        <v>811.16</v>
      </c>
      <c r="J211" t="s">
        <v>766</v>
      </c>
      <c r="K211" t="s">
        <v>767</v>
      </c>
      <c r="L211" t="s">
        <v>768</v>
      </c>
      <c r="O211">
        <v>0</v>
      </c>
      <c r="P211">
        <v>0</v>
      </c>
      <c r="Q211" t="s">
        <v>769</v>
      </c>
    </row>
    <row r="212" spans="1:18" x14ac:dyDescent="0.25">
      <c r="A212" t="s">
        <v>719</v>
      </c>
      <c r="B212" s="2">
        <v>0.85738425925925921</v>
      </c>
      <c r="C212" t="s">
        <v>18</v>
      </c>
      <c r="D212" t="s">
        <v>19</v>
      </c>
      <c r="E212" t="s">
        <v>20</v>
      </c>
      <c r="F212">
        <v>79</v>
      </c>
      <c r="G212">
        <v>-3.8</v>
      </c>
      <c r="H212">
        <v>75.2</v>
      </c>
      <c r="I212">
        <v>886.36</v>
      </c>
      <c r="J212" t="s">
        <v>770</v>
      </c>
      <c r="K212" t="s">
        <v>771</v>
      </c>
      <c r="L212" t="s">
        <v>772</v>
      </c>
      <c r="O212">
        <v>0</v>
      </c>
      <c r="P212">
        <v>0</v>
      </c>
      <c r="Q212" t="s">
        <v>773</v>
      </c>
    </row>
    <row r="213" spans="1:18" x14ac:dyDescent="0.25">
      <c r="A213" t="s">
        <v>719</v>
      </c>
      <c r="B213" s="2">
        <v>0.95635416666666673</v>
      </c>
      <c r="C213" t="s">
        <v>18</v>
      </c>
      <c r="D213" t="s">
        <v>19</v>
      </c>
      <c r="E213" t="s">
        <v>20</v>
      </c>
      <c r="F213">
        <v>79</v>
      </c>
      <c r="G213">
        <v>-3.8</v>
      </c>
      <c r="H213">
        <v>75.2</v>
      </c>
      <c r="I213">
        <v>961.56</v>
      </c>
      <c r="J213" t="s">
        <v>774</v>
      </c>
      <c r="K213" t="s">
        <v>775</v>
      </c>
      <c r="L213" t="s">
        <v>776</v>
      </c>
      <c r="O213">
        <v>0</v>
      </c>
      <c r="P213">
        <v>0</v>
      </c>
      <c r="Q213" t="s">
        <v>777</v>
      </c>
    </row>
    <row r="214" spans="1:18" x14ac:dyDescent="0.25">
      <c r="A214" t="s">
        <v>719</v>
      </c>
      <c r="B214" s="2">
        <v>0.97328703703703701</v>
      </c>
      <c r="C214" t="s">
        <v>18</v>
      </c>
      <c r="D214" t="s">
        <v>19</v>
      </c>
      <c r="E214" t="s">
        <v>20</v>
      </c>
      <c r="F214">
        <v>20</v>
      </c>
      <c r="G214">
        <v>-1.23</v>
      </c>
      <c r="H214">
        <v>18.77</v>
      </c>
      <c r="I214">
        <v>980.33</v>
      </c>
      <c r="J214" t="s">
        <v>778</v>
      </c>
      <c r="K214" t="s">
        <v>779</v>
      </c>
      <c r="L214" t="s">
        <v>780</v>
      </c>
      <c r="O214">
        <v>0</v>
      </c>
      <c r="P214">
        <v>0</v>
      </c>
      <c r="Q214" t="s">
        <v>781</v>
      </c>
    </row>
    <row r="215" spans="1:18" x14ac:dyDescent="0.25">
      <c r="A215" t="s">
        <v>782</v>
      </c>
      <c r="B215" s="2">
        <v>3.2638888888888891E-3</v>
      </c>
      <c r="C215" t="s">
        <v>18</v>
      </c>
      <c r="D215" t="s">
        <v>19</v>
      </c>
      <c r="E215" t="s">
        <v>20</v>
      </c>
      <c r="F215">
        <v>20</v>
      </c>
      <c r="G215">
        <v>-1.23</v>
      </c>
      <c r="H215">
        <v>18.77</v>
      </c>
      <c r="I215">
        <v>999.1</v>
      </c>
      <c r="J215" t="s">
        <v>783</v>
      </c>
      <c r="K215" t="s">
        <v>767</v>
      </c>
      <c r="L215" t="s">
        <v>768</v>
      </c>
      <c r="O215">
        <v>0</v>
      </c>
      <c r="P215">
        <v>0</v>
      </c>
      <c r="Q215" t="s">
        <v>784</v>
      </c>
    </row>
    <row r="216" spans="1:18" x14ac:dyDescent="0.25">
      <c r="A216" t="s">
        <v>782</v>
      </c>
      <c r="B216" s="2">
        <v>3.2824074074074075E-2</v>
      </c>
      <c r="C216" t="s">
        <v>18</v>
      </c>
      <c r="D216" t="s">
        <v>19</v>
      </c>
      <c r="E216" t="s">
        <v>20</v>
      </c>
      <c r="F216">
        <v>20</v>
      </c>
      <c r="G216">
        <v>-1.23</v>
      </c>
      <c r="H216">
        <v>18.77</v>
      </c>
      <c r="I216" s="4">
        <v>1017.87</v>
      </c>
      <c r="J216" s="3" t="s">
        <v>785</v>
      </c>
      <c r="K216" t="s">
        <v>779</v>
      </c>
      <c r="L216" t="s">
        <v>780</v>
      </c>
      <c r="O216">
        <v>0</v>
      </c>
      <c r="P216">
        <v>0</v>
      </c>
      <c r="Q216" t="s">
        <v>786</v>
      </c>
    </row>
    <row r="217" spans="1:18" x14ac:dyDescent="0.25">
      <c r="A217" t="s">
        <v>782</v>
      </c>
      <c r="B217" s="2">
        <v>5.4930555555555559E-2</v>
      </c>
      <c r="C217" t="s">
        <v>18</v>
      </c>
      <c r="D217" t="s">
        <v>19</v>
      </c>
      <c r="E217" t="s">
        <v>20</v>
      </c>
      <c r="F217">
        <v>89</v>
      </c>
      <c r="G217">
        <v>-4.24</v>
      </c>
      <c r="H217">
        <v>84.76</v>
      </c>
      <c r="I217" s="4">
        <v>1102.6300000000001</v>
      </c>
      <c r="J217" t="s">
        <v>787</v>
      </c>
      <c r="K217" t="s">
        <v>788</v>
      </c>
      <c r="L217" t="s">
        <v>789</v>
      </c>
      <c r="O217">
        <v>0</v>
      </c>
      <c r="P217">
        <v>0</v>
      </c>
      <c r="Q217" t="s">
        <v>790</v>
      </c>
    </row>
    <row r="218" spans="1:18" x14ac:dyDescent="0.25">
      <c r="A218" t="s">
        <v>782</v>
      </c>
      <c r="B218" s="2">
        <v>6.8171296296296299E-2</v>
      </c>
      <c r="C218" t="s">
        <v>18</v>
      </c>
      <c r="D218" t="s">
        <v>19</v>
      </c>
      <c r="E218" t="s">
        <v>20</v>
      </c>
      <c r="F218">
        <v>111</v>
      </c>
      <c r="G218">
        <v>-5.2</v>
      </c>
      <c r="H218">
        <v>105.8</v>
      </c>
      <c r="I218" s="4">
        <v>1208.43</v>
      </c>
      <c r="J218" t="s">
        <v>791</v>
      </c>
      <c r="K218" t="s">
        <v>792</v>
      </c>
      <c r="L218" t="s">
        <v>793</v>
      </c>
      <c r="O218">
        <v>0</v>
      </c>
      <c r="P218">
        <v>0</v>
      </c>
      <c r="Q218" t="s">
        <v>794</v>
      </c>
    </row>
    <row r="219" spans="1:18" x14ac:dyDescent="0.25">
      <c r="A219" t="s">
        <v>782</v>
      </c>
      <c r="B219" s="2">
        <v>9.6956018518518525E-2</v>
      </c>
      <c r="C219" t="s">
        <v>18</v>
      </c>
      <c r="D219" t="s">
        <v>19</v>
      </c>
      <c r="E219" t="s">
        <v>20</v>
      </c>
      <c r="F219">
        <v>79</v>
      </c>
      <c r="G219">
        <v>-3.8</v>
      </c>
      <c r="H219">
        <v>75.2</v>
      </c>
      <c r="I219" s="4">
        <v>1283.6300000000001</v>
      </c>
      <c r="J219" t="s">
        <v>795</v>
      </c>
      <c r="K219" t="s">
        <v>796</v>
      </c>
      <c r="L219" t="s">
        <v>797</v>
      </c>
      <c r="O219">
        <v>0</v>
      </c>
      <c r="P219">
        <v>0</v>
      </c>
      <c r="Q219" t="s">
        <v>798</v>
      </c>
    </row>
    <row r="220" spans="1:18" x14ac:dyDescent="0.25">
      <c r="A220" t="s">
        <v>782</v>
      </c>
      <c r="B220" s="2">
        <v>0.18289351851851851</v>
      </c>
      <c r="C220" t="s">
        <v>18</v>
      </c>
      <c r="D220" t="s">
        <v>19</v>
      </c>
      <c r="E220" t="s">
        <v>20</v>
      </c>
      <c r="F220">
        <v>55</v>
      </c>
      <c r="G220">
        <v>-2.76</v>
      </c>
      <c r="H220">
        <v>52.24</v>
      </c>
      <c r="I220" s="4">
        <v>1335.87</v>
      </c>
      <c r="J220" t="s">
        <v>799</v>
      </c>
      <c r="K220" t="s">
        <v>800</v>
      </c>
      <c r="L220" t="s">
        <v>801</v>
      </c>
      <c r="O220">
        <v>0</v>
      </c>
      <c r="P220">
        <v>0</v>
      </c>
      <c r="Q220" t="s">
        <v>802</v>
      </c>
    </row>
    <row r="221" spans="1:18" x14ac:dyDescent="0.25">
      <c r="A221" t="s">
        <v>782</v>
      </c>
      <c r="B221" s="2">
        <v>0.1917939814814815</v>
      </c>
      <c r="C221" t="s">
        <v>18</v>
      </c>
      <c r="D221" t="s">
        <v>19</v>
      </c>
      <c r="E221" t="s">
        <v>20</v>
      </c>
      <c r="F221">
        <v>20</v>
      </c>
      <c r="G221">
        <v>-1.23</v>
      </c>
      <c r="H221">
        <v>18.77</v>
      </c>
      <c r="I221" s="4">
        <v>1354.64</v>
      </c>
      <c r="J221" t="s">
        <v>803</v>
      </c>
      <c r="K221" t="s">
        <v>804</v>
      </c>
      <c r="L221" t="s">
        <v>805</v>
      </c>
      <c r="O221">
        <v>0</v>
      </c>
      <c r="P221">
        <v>0</v>
      </c>
      <c r="Q221" t="s">
        <v>806</v>
      </c>
    </row>
    <row r="222" spans="1:18" x14ac:dyDescent="0.25">
      <c r="A222" t="s">
        <v>782</v>
      </c>
      <c r="B222" s="2">
        <v>0.19781250000000003</v>
      </c>
      <c r="C222" t="s">
        <v>18</v>
      </c>
      <c r="D222" t="s">
        <v>33</v>
      </c>
      <c r="E222" t="s">
        <v>20</v>
      </c>
      <c r="F222">
        <v>-980.33</v>
      </c>
      <c r="G222">
        <v>0</v>
      </c>
      <c r="H222">
        <v>-980.33</v>
      </c>
      <c r="I222">
        <v>374.31</v>
      </c>
      <c r="J222" t="s">
        <v>807</v>
      </c>
      <c r="O222">
        <v>0</v>
      </c>
      <c r="P222">
        <v>0</v>
      </c>
      <c r="R222" t="s">
        <v>808</v>
      </c>
    </row>
    <row r="223" spans="1:18" x14ac:dyDescent="0.25">
      <c r="A223" t="s">
        <v>782</v>
      </c>
      <c r="B223" s="2">
        <v>0.23645833333333333</v>
      </c>
      <c r="C223" t="s">
        <v>18</v>
      </c>
      <c r="D223" t="s">
        <v>19</v>
      </c>
      <c r="E223" t="s">
        <v>20</v>
      </c>
      <c r="F223">
        <v>79</v>
      </c>
      <c r="G223">
        <v>-3.8</v>
      </c>
      <c r="H223">
        <v>75.2</v>
      </c>
      <c r="I223">
        <v>449.51</v>
      </c>
      <c r="J223" t="s">
        <v>809</v>
      </c>
      <c r="K223" t="s">
        <v>810</v>
      </c>
      <c r="L223" t="s">
        <v>811</v>
      </c>
      <c r="O223">
        <v>0</v>
      </c>
      <c r="P223">
        <v>0</v>
      </c>
      <c r="Q223" t="s">
        <v>812</v>
      </c>
    </row>
    <row r="224" spans="1:18" x14ac:dyDescent="0.25">
      <c r="A224" t="s">
        <v>782</v>
      </c>
      <c r="B224" s="2">
        <v>0.26937499999999998</v>
      </c>
      <c r="C224" t="s">
        <v>18</v>
      </c>
      <c r="D224" t="s">
        <v>19</v>
      </c>
      <c r="E224" t="s">
        <v>20</v>
      </c>
      <c r="F224">
        <v>79</v>
      </c>
      <c r="G224">
        <v>-3.8</v>
      </c>
      <c r="H224">
        <v>75.2</v>
      </c>
      <c r="I224">
        <v>524.71</v>
      </c>
      <c r="J224" t="s">
        <v>813</v>
      </c>
      <c r="K224" t="s">
        <v>814</v>
      </c>
      <c r="L224" t="s">
        <v>815</v>
      </c>
      <c r="O224">
        <v>0</v>
      </c>
      <c r="P224">
        <v>0</v>
      </c>
      <c r="Q224" t="s">
        <v>816</v>
      </c>
    </row>
    <row r="225" spans="1:18" x14ac:dyDescent="0.25">
      <c r="A225" t="s">
        <v>782</v>
      </c>
      <c r="B225" s="2">
        <v>0.35358796296296297</v>
      </c>
      <c r="C225" t="s">
        <v>18</v>
      </c>
      <c r="D225" t="s">
        <v>19</v>
      </c>
      <c r="E225" t="s">
        <v>20</v>
      </c>
      <c r="F225">
        <v>99</v>
      </c>
      <c r="G225">
        <v>-4.67</v>
      </c>
      <c r="H225">
        <v>94.33</v>
      </c>
      <c r="I225">
        <v>619.04</v>
      </c>
      <c r="J225" s="3" t="s">
        <v>817</v>
      </c>
      <c r="K225" t="s">
        <v>818</v>
      </c>
      <c r="L225" t="s">
        <v>819</v>
      </c>
      <c r="O225">
        <v>0</v>
      </c>
      <c r="P225">
        <v>0</v>
      </c>
      <c r="Q225" t="s">
        <v>820</v>
      </c>
    </row>
    <row r="226" spans="1:18" x14ac:dyDescent="0.25">
      <c r="A226" t="s">
        <v>782</v>
      </c>
      <c r="B226" s="2">
        <v>0.37859953703703703</v>
      </c>
      <c r="C226" t="s">
        <v>18</v>
      </c>
      <c r="D226" t="s">
        <v>19</v>
      </c>
      <c r="E226" t="s">
        <v>20</v>
      </c>
      <c r="F226">
        <v>20</v>
      </c>
      <c r="G226">
        <v>-1.23</v>
      </c>
      <c r="H226">
        <v>18.77</v>
      </c>
      <c r="I226">
        <v>637.80999999999995</v>
      </c>
      <c r="J226" t="s">
        <v>821</v>
      </c>
      <c r="K226" t="s">
        <v>822</v>
      </c>
      <c r="L226" t="s">
        <v>823</v>
      </c>
      <c r="O226">
        <v>0</v>
      </c>
      <c r="P226">
        <v>0</v>
      </c>
      <c r="Q226" t="s">
        <v>824</v>
      </c>
    </row>
    <row r="227" spans="1:18" x14ac:dyDescent="0.25">
      <c r="A227" t="s">
        <v>782</v>
      </c>
      <c r="B227" s="2">
        <v>0.40833333333333338</v>
      </c>
      <c r="C227" t="s">
        <v>18</v>
      </c>
      <c r="D227" t="s">
        <v>19</v>
      </c>
      <c r="E227" t="s">
        <v>20</v>
      </c>
      <c r="F227">
        <v>40</v>
      </c>
      <c r="G227">
        <v>-2.1</v>
      </c>
      <c r="H227">
        <v>37.9</v>
      </c>
      <c r="I227">
        <v>675.71</v>
      </c>
      <c r="J227" t="s">
        <v>825</v>
      </c>
      <c r="K227" t="s">
        <v>826</v>
      </c>
      <c r="L227" t="s">
        <v>827</v>
      </c>
      <c r="O227">
        <v>0</v>
      </c>
      <c r="P227">
        <v>0</v>
      </c>
      <c r="Q227" t="s">
        <v>828</v>
      </c>
    </row>
    <row r="228" spans="1:18" x14ac:dyDescent="0.25">
      <c r="A228" t="s">
        <v>782</v>
      </c>
      <c r="B228" s="2">
        <v>0.45636574074074071</v>
      </c>
      <c r="C228" t="s">
        <v>18</v>
      </c>
      <c r="D228" t="s">
        <v>19</v>
      </c>
      <c r="E228" t="s">
        <v>20</v>
      </c>
      <c r="F228">
        <v>79</v>
      </c>
      <c r="G228">
        <v>-3.8</v>
      </c>
      <c r="H228">
        <v>75.2</v>
      </c>
      <c r="I228">
        <v>750.91</v>
      </c>
      <c r="J228" t="s">
        <v>829</v>
      </c>
      <c r="K228" t="s">
        <v>830</v>
      </c>
      <c r="L228" t="s">
        <v>831</v>
      </c>
      <c r="O228">
        <v>0</v>
      </c>
      <c r="P228">
        <v>0</v>
      </c>
      <c r="Q228" t="s">
        <v>832</v>
      </c>
    </row>
    <row r="229" spans="1:18" x14ac:dyDescent="0.25">
      <c r="A229" t="s">
        <v>782</v>
      </c>
      <c r="B229" s="2">
        <v>0.81043981481481486</v>
      </c>
      <c r="C229" t="s">
        <v>18</v>
      </c>
      <c r="D229" t="s">
        <v>19</v>
      </c>
      <c r="E229" t="s">
        <v>20</v>
      </c>
      <c r="F229">
        <v>20</v>
      </c>
      <c r="G229">
        <v>-1.23</v>
      </c>
      <c r="H229">
        <v>18.77</v>
      </c>
      <c r="I229">
        <v>769.68</v>
      </c>
      <c r="J229" t="s">
        <v>833</v>
      </c>
      <c r="K229" t="s">
        <v>420</v>
      </c>
      <c r="L229" t="s">
        <v>421</v>
      </c>
      <c r="O229">
        <v>0</v>
      </c>
      <c r="P229">
        <v>0</v>
      </c>
      <c r="Q229" t="s">
        <v>834</v>
      </c>
    </row>
    <row r="230" spans="1:18" x14ac:dyDescent="0.25">
      <c r="A230" t="s">
        <v>782</v>
      </c>
      <c r="B230" s="2">
        <v>0.85766203703703703</v>
      </c>
      <c r="C230" t="s">
        <v>18</v>
      </c>
      <c r="D230" t="s">
        <v>19</v>
      </c>
      <c r="E230" t="s">
        <v>20</v>
      </c>
      <c r="F230">
        <v>79</v>
      </c>
      <c r="G230">
        <v>-3.8</v>
      </c>
      <c r="H230">
        <v>75.2</v>
      </c>
      <c r="I230">
        <v>844.88</v>
      </c>
      <c r="J230" t="s">
        <v>835</v>
      </c>
      <c r="K230" t="s">
        <v>836</v>
      </c>
      <c r="L230" t="s">
        <v>837</v>
      </c>
      <c r="O230">
        <v>0</v>
      </c>
      <c r="P230">
        <v>0</v>
      </c>
      <c r="Q230" t="s">
        <v>838</v>
      </c>
    </row>
    <row r="231" spans="1:18" x14ac:dyDescent="0.25">
      <c r="A231" t="s">
        <v>782</v>
      </c>
      <c r="B231" s="2">
        <v>0.9639699074074074</v>
      </c>
      <c r="C231" t="s">
        <v>18</v>
      </c>
      <c r="D231" t="s">
        <v>19</v>
      </c>
      <c r="E231" t="s">
        <v>20</v>
      </c>
      <c r="F231">
        <v>20</v>
      </c>
      <c r="G231">
        <v>-1.23</v>
      </c>
      <c r="H231">
        <v>18.77</v>
      </c>
      <c r="I231">
        <v>863.65</v>
      </c>
      <c r="J231" t="s">
        <v>839</v>
      </c>
      <c r="K231" t="s">
        <v>779</v>
      </c>
      <c r="L231" t="s">
        <v>780</v>
      </c>
      <c r="O231">
        <v>0</v>
      </c>
      <c r="P231">
        <v>0</v>
      </c>
      <c r="Q231" t="s">
        <v>840</v>
      </c>
    </row>
    <row r="232" spans="1:18" x14ac:dyDescent="0.25">
      <c r="A232" t="s">
        <v>841</v>
      </c>
      <c r="B232" s="2">
        <v>5.5787037037037038E-3</v>
      </c>
      <c r="C232" t="s">
        <v>18</v>
      </c>
      <c r="D232" t="s">
        <v>19</v>
      </c>
      <c r="E232" t="s">
        <v>20</v>
      </c>
      <c r="F232">
        <v>49</v>
      </c>
      <c r="G232">
        <v>-2.4900000000000002</v>
      </c>
      <c r="H232">
        <v>46.51</v>
      </c>
      <c r="I232">
        <v>910.16</v>
      </c>
      <c r="J232" t="s">
        <v>842</v>
      </c>
      <c r="K232" t="s">
        <v>804</v>
      </c>
      <c r="L232" t="s">
        <v>805</v>
      </c>
      <c r="O232">
        <v>0</v>
      </c>
      <c r="P232">
        <v>0</v>
      </c>
      <c r="Q232" t="s">
        <v>843</v>
      </c>
    </row>
    <row r="233" spans="1:18" x14ac:dyDescent="0.25">
      <c r="A233" t="s">
        <v>841</v>
      </c>
      <c r="B233" s="2">
        <v>5.7986111111111112E-3</v>
      </c>
      <c r="C233" t="s">
        <v>18</v>
      </c>
      <c r="D233" t="s">
        <v>117</v>
      </c>
      <c r="E233" t="s">
        <v>20</v>
      </c>
      <c r="F233">
        <v>-75.2</v>
      </c>
      <c r="G233">
        <v>0</v>
      </c>
      <c r="H233">
        <v>-75.2</v>
      </c>
      <c r="I233">
        <v>834.96</v>
      </c>
      <c r="J233" t="s">
        <v>844</v>
      </c>
      <c r="K233" t="s">
        <v>570</v>
      </c>
      <c r="L233" t="s">
        <v>845</v>
      </c>
      <c r="O233">
        <v>0</v>
      </c>
      <c r="P233">
        <v>0</v>
      </c>
      <c r="Q233" t="s">
        <v>572</v>
      </c>
      <c r="R233" t="s">
        <v>569</v>
      </c>
    </row>
    <row r="234" spans="1:18" x14ac:dyDescent="0.25">
      <c r="A234" t="s">
        <v>841</v>
      </c>
      <c r="B234" s="2">
        <v>3.0520833333333334E-2</v>
      </c>
      <c r="C234" t="s">
        <v>18</v>
      </c>
      <c r="D234" t="s">
        <v>19</v>
      </c>
      <c r="E234" t="s">
        <v>20</v>
      </c>
      <c r="F234">
        <v>20</v>
      </c>
      <c r="G234">
        <v>-1.23</v>
      </c>
      <c r="H234">
        <v>18.77</v>
      </c>
      <c r="I234">
        <v>853.73</v>
      </c>
      <c r="J234" t="s">
        <v>846</v>
      </c>
      <c r="K234" t="s">
        <v>779</v>
      </c>
      <c r="L234" t="s">
        <v>780</v>
      </c>
      <c r="O234">
        <v>0</v>
      </c>
      <c r="P234">
        <v>0</v>
      </c>
      <c r="Q234" t="s">
        <v>847</v>
      </c>
    </row>
    <row r="235" spans="1:18" x14ac:dyDescent="0.25">
      <c r="A235" t="s">
        <v>841</v>
      </c>
      <c r="B235" s="2">
        <v>3.1307870370370368E-2</v>
      </c>
      <c r="C235" t="s">
        <v>18</v>
      </c>
      <c r="D235" t="s">
        <v>19</v>
      </c>
      <c r="E235" t="s">
        <v>20</v>
      </c>
      <c r="F235">
        <v>20</v>
      </c>
      <c r="G235">
        <v>-1.23</v>
      </c>
      <c r="H235">
        <v>18.77</v>
      </c>
      <c r="I235">
        <v>872.5</v>
      </c>
      <c r="J235" t="s">
        <v>848</v>
      </c>
      <c r="K235" t="s">
        <v>849</v>
      </c>
      <c r="L235" t="s">
        <v>850</v>
      </c>
      <c r="O235">
        <v>0</v>
      </c>
      <c r="P235">
        <v>0</v>
      </c>
      <c r="Q235" t="s">
        <v>851</v>
      </c>
    </row>
    <row r="236" spans="1:18" x14ac:dyDescent="0.25">
      <c r="A236" t="s">
        <v>841</v>
      </c>
      <c r="B236" s="2">
        <v>0.14266203703703703</v>
      </c>
      <c r="C236" t="s">
        <v>18</v>
      </c>
      <c r="D236" t="s">
        <v>19</v>
      </c>
      <c r="E236" t="s">
        <v>20</v>
      </c>
      <c r="F236">
        <v>99</v>
      </c>
      <c r="G236">
        <v>-4.67</v>
      </c>
      <c r="H236">
        <v>94.33</v>
      </c>
      <c r="I236">
        <v>966.83</v>
      </c>
      <c r="J236" t="s">
        <v>852</v>
      </c>
      <c r="K236" t="s">
        <v>853</v>
      </c>
      <c r="L236" t="s">
        <v>854</v>
      </c>
      <c r="O236">
        <v>0</v>
      </c>
      <c r="P236">
        <v>0</v>
      </c>
      <c r="Q236" t="s">
        <v>855</v>
      </c>
    </row>
    <row r="237" spans="1:18" x14ac:dyDescent="0.25">
      <c r="A237" t="s">
        <v>841</v>
      </c>
      <c r="B237" s="2">
        <v>0.18415509259259258</v>
      </c>
      <c r="C237" t="s">
        <v>18</v>
      </c>
      <c r="D237" t="s">
        <v>33</v>
      </c>
      <c r="E237" t="s">
        <v>20</v>
      </c>
      <c r="F237">
        <v>-863.65</v>
      </c>
      <c r="G237">
        <v>0</v>
      </c>
      <c r="H237">
        <v>-863.65</v>
      </c>
      <c r="I237">
        <v>103.18</v>
      </c>
      <c r="J237" t="s">
        <v>856</v>
      </c>
      <c r="O237">
        <v>0</v>
      </c>
      <c r="P237">
        <v>0</v>
      </c>
      <c r="R237" t="s">
        <v>857</v>
      </c>
    </row>
    <row r="238" spans="1:18" x14ac:dyDescent="0.25">
      <c r="A238" t="s">
        <v>841</v>
      </c>
      <c r="B238" s="2">
        <v>0.26394675925925926</v>
      </c>
      <c r="C238" t="s">
        <v>18</v>
      </c>
      <c r="D238" t="s">
        <v>19</v>
      </c>
      <c r="E238" t="s">
        <v>20</v>
      </c>
      <c r="F238">
        <v>20</v>
      </c>
      <c r="G238">
        <v>-1.23</v>
      </c>
      <c r="H238">
        <v>18.77</v>
      </c>
      <c r="I238">
        <v>121.95</v>
      </c>
      <c r="J238" t="s">
        <v>858</v>
      </c>
      <c r="K238" t="s">
        <v>859</v>
      </c>
      <c r="L238" t="s">
        <v>860</v>
      </c>
      <c r="O238">
        <v>0</v>
      </c>
      <c r="P238">
        <v>0</v>
      </c>
      <c r="Q238" t="s">
        <v>861</v>
      </c>
    </row>
    <row r="239" spans="1:18" x14ac:dyDescent="0.25">
      <c r="A239" t="s">
        <v>841</v>
      </c>
      <c r="B239" s="2">
        <v>0.32758101851851851</v>
      </c>
      <c r="C239" t="s">
        <v>18</v>
      </c>
      <c r="D239" t="s">
        <v>19</v>
      </c>
      <c r="E239" t="s">
        <v>20</v>
      </c>
      <c r="F239">
        <v>40</v>
      </c>
      <c r="G239">
        <v>-2.1</v>
      </c>
      <c r="H239">
        <v>37.9</v>
      </c>
      <c r="I239">
        <v>159.85</v>
      </c>
      <c r="J239" t="s">
        <v>862</v>
      </c>
      <c r="K239" t="s">
        <v>863</v>
      </c>
      <c r="L239" t="s">
        <v>864</v>
      </c>
      <c r="O239">
        <v>0</v>
      </c>
      <c r="P239">
        <v>0</v>
      </c>
      <c r="Q239" t="s">
        <v>865</v>
      </c>
    </row>
    <row r="240" spans="1:18" x14ac:dyDescent="0.25">
      <c r="A240" t="s">
        <v>841</v>
      </c>
      <c r="B240" s="2">
        <v>0.34314814814814815</v>
      </c>
      <c r="C240" t="s">
        <v>18</v>
      </c>
      <c r="D240" t="s">
        <v>19</v>
      </c>
      <c r="E240" t="s">
        <v>20</v>
      </c>
      <c r="F240">
        <v>20</v>
      </c>
      <c r="G240">
        <v>-1.23</v>
      </c>
      <c r="H240">
        <v>18.77</v>
      </c>
      <c r="I240">
        <v>178.62</v>
      </c>
      <c r="J240" t="s">
        <v>866</v>
      </c>
      <c r="K240" t="s">
        <v>779</v>
      </c>
      <c r="L240" t="s">
        <v>780</v>
      </c>
      <c r="O240">
        <v>0</v>
      </c>
      <c r="P240">
        <v>0</v>
      </c>
      <c r="Q240" t="s">
        <v>867</v>
      </c>
    </row>
    <row r="241" spans="1:18" x14ac:dyDescent="0.25">
      <c r="A241" t="s">
        <v>841</v>
      </c>
      <c r="B241" s="2">
        <v>0.37549768518518517</v>
      </c>
      <c r="C241" t="s">
        <v>18</v>
      </c>
      <c r="D241" t="s">
        <v>19</v>
      </c>
      <c r="E241" t="s">
        <v>20</v>
      </c>
      <c r="F241">
        <v>20</v>
      </c>
      <c r="G241">
        <v>-1.23</v>
      </c>
      <c r="H241">
        <v>18.77</v>
      </c>
      <c r="I241">
        <v>197.39</v>
      </c>
      <c r="J241" t="s">
        <v>868</v>
      </c>
      <c r="K241" t="s">
        <v>869</v>
      </c>
      <c r="L241" t="s">
        <v>870</v>
      </c>
      <c r="O241">
        <v>0</v>
      </c>
      <c r="P241">
        <v>0</v>
      </c>
      <c r="Q241" t="s">
        <v>871</v>
      </c>
    </row>
    <row r="242" spans="1:18" x14ac:dyDescent="0.25">
      <c r="A242" t="s">
        <v>841</v>
      </c>
      <c r="B242" s="2">
        <v>0.85480324074074077</v>
      </c>
      <c r="C242" t="s">
        <v>18</v>
      </c>
      <c r="D242" t="s">
        <v>19</v>
      </c>
      <c r="E242" t="s">
        <v>20</v>
      </c>
      <c r="F242">
        <v>79</v>
      </c>
      <c r="G242">
        <v>-3.8</v>
      </c>
      <c r="H242">
        <v>75.2</v>
      </c>
      <c r="I242">
        <v>272.58999999999997</v>
      </c>
      <c r="J242" t="s">
        <v>872</v>
      </c>
      <c r="K242" t="s">
        <v>836</v>
      </c>
      <c r="L242" t="s">
        <v>837</v>
      </c>
      <c r="O242">
        <v>0</v>
      </c>
      <c r="P242">
        <v>0</v>
      </c>
      <c r="Q242" t="s">
        <v>873</v>
      </c>
    </row>
    <row r="243" spans="1:18" x14ac:dyDescent="0.25">
      <c r="A243" t="s">
        <v>841</v>
      </c>
      <c r="B243" s="2">
        <v>0.85607638888888893</v>
      </c>
      <c r="C243" t="s">
        <v>18</v>
      </c>
      <c r="D243" t="s">
        <v>19</v>
      </c>
      <c r="E243" t="s">
        <v>20</v>
      </c>
      <c r="F243">
        <v>79</v>
      </c>
      <c r="G243">
        <v>-3.8</v>
      </c>
      <c r="H243">
        <v>75.2</v>
      </c>
      <c r="I243">
        <v>347.79</v>
      </c>
      <c r="J243" t="s">
        <v>874</v>
      </c>
      <c r="K243" t="s">
        <v>836</v>
      </c>
      <c r="L243" t="s">
        <v>837</v>
      </c>
      <c r="O243">
        <v>0</v>
      </c>
      <c r="P243">
        <v>0</v>
      </c>
      <c r="Q243" t="s">
        <v>875</v>
      </c>
    </row>
    <row r="244" spans="1:18" x14ac:dyDescent="0.25">
      <c r="A244" t="s">
        <v>841</v>
      </c>
      <c r="B244" s="2">
        <v>0.90175925925925926</v>
      </c>
      <c r="C244" t="s">
        <v>18</v>
      </c>
      <c r="D244" t="s">
        <v>19</v>
      </c>
      <c r="E244" t="s">
        <v>20</v>
      </c>
      <c r="F244">
        <v>79</v>
      </c>
      <c r="G244">
        <v>-3.8</v>
      </c>
      <c r="H244">
        <v>75.2</v>
      </c>
      <c r="I244">
        <v>422.99</v>
      </c>
      <c r="J244" t="s">
        <v>876</v>
      </c>
      <c r="K244" t="s">
        <v>877</v>
      </c>
      <c r="L244" t="s">
        <v>878</v>
      </c>
      <c r="O244">
        <v>0</v>
      </c>
      <c r="P244">
        <v>0</v>
      </c>
      <c r="Q244" t="s">
        <v>879</v>
      </c>
    </row>
    <row r="245" spans="1:18" x14ac:dyDescent="0.25">
      <c r="A245" t="s">
        <v>880</v>
      </c>
      <c r="B245" s="2">
        <v>6.6400462962962967E-2</v>
      </c>
      <c r="C245" t="s">
        <v>18</v>
      </c>
      <c r="D245" t="s">
        <v>19</v>
      </c>
      <c r="E245" t="s">
        <v>20</v>
      </c>
      <c r="F245">
        <v>99</v>
      </c>
      <c r="G245">
        <v>-4.67</v>
      </c>
      <c r="H245">
        <v>94.33</v>
      </c>
      <c r="I245">
        <v>517.32000000000005</v>
      </c>
      <c r="J245" t="s">
        <v>881</v>
      </c>
      <c r="K245" t="s">
        <v>882</v>
      </c>
      <c r="L245" t="s">
        <v>883</v>
      </c>
      <c r="O245">
        <v>0</v>
      </c>
      <c r="P245">
        <v>0</v>
      </c>
      <c r="Q245" t="s">
        <v>884</v>
      </c>
    </row>
    <row r="246" spans="1:18" x14ac:dyDescent="0.25">
      <c r="A246" t="s">
        <v>880</v>
      </c>
      <c r="B246" s="2">
        <v>0.1348263888888889</v>
      </c>
      <c r="C246" t="s">
        <v>18</v>
      </c>
      <c r="D246" t="s">
        <v>19</v>
      </c>
      <c r="E246" t="s">
        <v>20</v>
      </c>
      <c r="F246">
        <v>79</v>
      </c>
      <c r="G246">
        <v>-3.8</v>
      </c>
      <c r="H246">
        <v>75.2</v>
      </c>
      <c r="I246">
        <v>592.52</v>
      </c>
      <c r="J246" t="s">
        <v>885</v>
      </c>
      <c r="K246" t="s">
        <v>882</v>
      </c>
      <c r="L246" t="s">
        <v>883</v>
      </c>
      <c r="O246">
        <v>0</v>
      </c>
      <c r="P246">
        <v>0</v>
      </c>
      <c r="Q246" t="s">
        <v>886</v>
      </c>
    </row>
    <row r="247" spans="1:18" x14ac:dyDescent="0.25">
      <c r="A247" t="s">
        <v>880</v>
      </c>
      <c r="B247" s="2">
        <v>0.19116898148148151</v>
      </c>
      <c r="C247" t="s">
        <v>18</v>
      </c>
      <c r="D247" t="s">
        <v>33</v>
      </c>
      <c r="E247" t="s">
        <v>20</v>
      </c>
      <c r="F247">
        <v>-422.99</v>
      </c>
      <c r="G247">
        <v>0</v>
      </c>
      <c r="H247">
        <v>-422.99</v>
      </c>
      <c r="I247">
        <v>169.53</v>
      </c>
      <c r="J247" t="s">
        <v>887</v>
      </c>
      <c r="O247">
        <v>0</v>
      </c>
      <c r="P247">
        <v>0</v>
      </c>
      <c r="R247" t="s">
        <v>888</v>
      </c>
    </row>
    <row r="248" spans="1:18" x14ac:dyDescent="0.25">
      <c r="A248" t="s">
        <v>880</v>
      </c>
      <c r="B248" s="2">
        <v>0.29635416666666664</v>
      </c>
      <c r="C248" t="s">
        <v>18</v>
      </c>
      <c r="D248" t="s">
        <v>19</v>
      </c>
      <c r="E248" t="s">
        <v>20</v>
      </c>
      <c r="F248">
        <v>127</v>
      </c>
      <c r="G248">
        <v>-5.9</v>
      </c>
      <c r="H248">
        <v>121.1</v>
      </c>
      <c r="I248">
        <v>290.63</v>
      </c>
      <c r="J248" t="s">
        <v>889</v>
      </c>
      <c r="K248" t="s">
        <v>890</v>
      </c>
      <c r="L248" t="s">
        <v>891</v>
      </c>
      <c r="O248">
        <v>0</v>
      </c>
      <c r="P248">
        <v>0</v>
      </c>
      <c r="Q248" t="s">
        <v>892</v>
      </c>
    </row>
    <row r="249" spans="1:18" x14ac:dyDescent="0.25">
      <c r="A249" t="s">
        <v>880</v>
      </c>
      <c r="B249" s="2">
        <v>0.48212962962962963</v>
      </c>
      <c r="C249" t="s">
        <v>18</v>
      </c>
      <c r="D249" t="s">
        <v>19</v>
      </c>
      <c r="E249" t="s">
        <v>20</v>
      </c>
      <c r="F249">
        <v>20</v>
      </c>
      <c r="G249">
        <v>-1.23</v>
      </c>
      <c r="H249">
        <v>18.77</v>
      </c>
      <c r="I249">
        <v>309.39999999999998</v>
      </c>
      <c r="J249" t="s">
        <v>893</v>
      </c>
      <c r="K249" t="s">
        <v>894</v>
      </c>
      <c r="L249" t="s">
        <v>895</v>
      </c>
      <c r="O249">
        <v>0</v>
      </c>
      <c r="P249">
        <v>0</v>
      </c>
      <c r="Q249" t="s">
        <v>896</v>
      </c>
    </row>
    <row r="250" spans="1:18" x14ac:dyDescent="0.25">
      <c r="A250" t="s">
        <v>880</v>
      </c>
      <c r="B250" s="2">
        <v>0.65763888888888888</v>
      </c>
      <c r="C250" t="s">
        <v>18</v>
      </c>
      <c r="D250" t="s">
        <v>19</v>
      </c>
      <c r="E250" t="s">
        <v>20</v>
      </c>
      <c r="F250">
        <v>28</v>
      </c>
      <c r="G250">
        <v>-1.58</v>
      </c>
      <c r="H250">
        <v>26.42</v>
      </c>
      <c r="I250">
        <v>335.82</v>
      </c>
      <c r="J250" t="s">
        <v>897</v>
      </c>
      <c r="K250" t="s">
        <v>898</v>
      </c>
      <c r="L250" t="s">
        <v>899</v>
      </c>
      <c r="O250">
        <v>0</v>
      </c>
      <c r="P250">
        <v>0</v>
      </c>
      <c r="Q250" t="s">
        <v>900</v>
      </c>
    </row>
    <row r="251" spans="1:18" x14ac:dyDescent="0.25">
      <c r="A251" t="s">
        <v>880</v>
      </c>
      <c r="B251" s="2">
        <v>0.66753472222222221</v>
      </c>
      <c r="C251" t="s">
        <v>18</v>
      </c>
      <c r="D251" t="s">
        <v>19</v>
      </c>
      <c r="E251" t="s">
        <v>20</v>
      </c>
      <c r="F251">
        <v>79</v>
      </c>
      <c r="G251">
        <v>-3.8</v>
      </c>
      <c r="H251">
        <v>75.2</v>
      </c>
      <c r="I251">
        <v>411.02</v>
      </c>
      <c r="J251" t="s">
        <v>901</v>
      </c>
      <c r="K251" t="s">
        <v>902</v>
      </c>
      <c r="L251" t="s">
        <v>903</v>
      </c>
      <c r="O251">
        <v>0</v>
      </c>
      <c r="P251">
        <v>0</v>
      </c>
      <c r="Q251" t="s">
        <v>904</v>
      </c>
    </row>
    <row r="252" spans="1:18" x14ac:dyDescent="0.25">
      <c r="A252" t="s">
        <v>880</v>
      </c>
      <c r="B252" s="2">
        <v>0.73679398148148145</v>
      </c>
      <c r="C252" t="s">
        <v>18</v>
      </c>
      <c r="D252" t="s">
        <v>19</v>
      </c>
      <c r="E252" t="s">
        <v>20</v>
      </c>
      <c r="F252">
        <v>39</v>
      </c>
      <c r="G252">
        <v>-2.0499999999999998</v>
      </c>
      <c r="H252">
        <v>36.950000000000003</v>
      </c>
      <c r="I252">
        <v>447.97</v>
      </c>
      <c r="J252" t="s">
        <v>905</v>
      </c>
      <c r="K252" t="s">
        <v>658</v>
      </c>
      <c r="L252" t="s">
        <v>659</v>
      </c>
      <c r="O252">
        <v>0</v>
      </c>
      <c r="P252">
        <v>0</v>
      </c>
      <c r="Q252" t="s">
        <v>906</v>
      </c>
    </row>
    <row r="253" spans="1:18" x14ac:dyDescent="0.25">
      <c r="A253" t="s">
        <v>880</v>
      </c>
      <c r="B253" s="2">
        <v>0.74184027777777783</v>
      </c>
      <c r="C253" t="s">
        <v>18</v>
      </c>
      <c r="D253" t="s">
        <v>19</v>
      </c>
      <c r="E253" t="s">
        <v>20</v>
      </c>
      <c r="F253">
        <v>49</v>
      </c>
      <c r="G253">
        <v>-2.4900000000000002</v>
      </c>
      <c r="H253">
        <v>46.51</v>
      </c>
      <c r="I253">
        <v>494.48</v>
      </c>
      <c r="J253" t="s">
        <v>907</v>
      </c>
      <c r="K253" t="s">
        <v>658</v>
      </c>
      <c r="L253" t="s">
        <v>659</v>
      </c>
      <c r="O253">
        <v>0</v>
      </c>
      <c r="P253">
        <v>0</v>
      </c>
      <c r="Q253" t="s">
        <v>908</v>
      </c>
    </row>
    <row r="254" spans="1:18" x14ac:dyDescent="0.25">
      <c r="A254" t="s">
        <v>880</v>
      </c>
      <c r="B254" s="2">
        <v>0.75087962962962962</v>
      </c>
      <c r="C254" t="s">
        <v>18</v>
      </c>
      <c r="D254" t="s">
        <v>19</v>
      </c>
      <c r="E254" t="s">
        <v>20</v>
      </c>
      <c r="F254">
        <v>39</v>
      </c>
      <c r="G254">
        <v>-2.0499999999999998</v>
      </c>
      <c r="H254">
        <v>36.950000000000003</v>
      </c>
      <c r="I254">
        <v>531.42999999999995</v>
      </c>
      <c r="J254" t="s">
        <v>909</v>
      </c>
      <c r="K254" t="s">
        <v>658</v>
      </c>
      <c r="L254" t="s">
        <v>659</v>
      </c>
      <c r="O254">
        <v>0</v>
      </c>
      <c r="P254">
        <v>0</v>
      </c>
      <c r="Q254" t="s">
        <v>910</v>
      </c>
    </row>
    <row r="255" spans="1:18" x14ac:dyDescent="0.25">
      <c r="A255" t="s">
        <v>880</v>
      </c>
      <c r="B255" s="2">
        <v>0.83165509259259263</v>
      </c>
      <c r="C255" t="s">
        <v>18</v>
      </c>
      <c r="D255" t="s">
        <v>60</v>
      </c>
      <c r="E255" t="s">
        <v>20</v>
      </c>
      <c r="F255">
        <v>-49</v>
      </c>
      <c r="G255">
        <v>2.14</v>
      </c>
      <c r="H255">
        <v>-46.86</v>
      </c>
      <c r="I255">
        <v>484.57</v>
      </c>
      <c r="J255" t="s">
        <v>911</v>
      </c>
      <c r="K255" t="s">
        <v>658</v>
      </c>
      <c r="L255" t="s">
        <v>659</v>
      </c>
      <c r="O255">
        <v>0</v>
      </c>
      <c r="P255">
        <v>0</v>
      </c>
      <c r="Q255" t="s">
        <v>908</v>
      </c>
      <c r="R255" t="s">
        <v>907</v>
      </c>
    </row>
    <row r="256" spans="1:18" x14ac:dyDescent="0.25">
      <c r="A256" t="s">
        <v>880</v>
      </c>
      <c r="B256" s="2">
        <v>0.97782407407407401</v>
      </c>
      <c r="C256" t="s">
        <v>18</v>
      </c>
      <c r="D256" t="s">
        <v>19</v>
      </c>
      <c r="E256" t="s">
        <v>20</v>
      </c>
      <c r="F256">
        <v>49</v>
      </c>
      <c r="G256">
        <v>-2.4900000000000002</v>
      </c>
      <c r="H256">
        <v>46.51</v>
      </c>
      <c r="I256">
        <v>531.08000000000004</v>
      </c>
      <c r="J256" t="s">
        <v>912</v>
      </c>
      <c r="K256" t="s">
        <v>913</v>
      </c>
      <c r="L256" t="s">
        <v>914</v>
      </c>
      <c r="O256">
        <v>0</v>
      </c>
      <c r="P256">
        <v>0</v>
      </c>
      <c r="Q256" t="s">
        <v>915</v>
      </c>
    </row>
    <row r="257" spans="1:18" x14ac:dyDescent="0.25">
      <c r="A257" t="s">
        <v>880</v>
      </c>
      <c r="B257" s="2">
        <v>0.98460648148148155</v>
      </c>
      <c r="C257" t="s">
        <v>18</v>
      </c>
      <c r="D257" t="s">
        <v>19</v>
      </c>
      <c r="E257" t="s">
        <v>20</v>
      </c>
      <c r="F257">
        <v>79</v>
      </c>
      <c r="G257">
        <v>-3.8</v>
      </c>
      <c r="H257">
        <v>75.2</v>
      </c>
      <c r="I257">
        <v>606.28</v>
      </c>
      <c r="J257" t="s">
        <v>916</v>
      </c>
      <c r="K257" t="s">
        <v>917</v>
      </c>
      <c r="L257" t="s">
        <v>918</v>
      </c>
      <c r="O257">
        <v>0</v>
      </c>
      <c r="P257">
        <v>0</v>
      </c>
      <c r="Q257" t="s">
        <v>919</v>
      </c>
    </row>
    <row r="258" spans="1:18" x14ac:dyDescent="0.25">
      <c r="A258" t="s">
        <v>880</v>
      </c>
      <c r="B258" s="2">
        <v>0.9864814814814814</v>
      </c>
      <c r="C258" t="s">
        <v>18</v>
      </c>
      <c r="D258" t="s">
        <v>19</v>
      </c>
      <c r="E258" t="s">
        <v>20</v>
      </c>
      <c r="F258">
        <v>20</v>
      </c>
      <c r="G258">
        <v>-1.23</v>
      </c>
      <c r="H258">
        <v>18.77</v>
      </c>
      <c r="I258">
        <v>625.04999999999995</v>
      </c>
      <c r="J258" t="s">
        <v>920</v>
      </c>
      <c r="K258" t="s">
        <v>921</v>
      </c>
      <c r="L258" t="s">
        <v>922</v>
      </c>
      <c r="O258">
        <v>0</v>
      </c>
      <c r="P258">
        <v>0</v>
      </c>
      <c r="Q258" t="s">
        <v>923</v>
      </c>
    </row>
    <row r="259" spans="1:18" x14ac:dyDescent="0.25">
      <c r="A259" s="1">
        <v>44563</v>
      </c>
      <c r="B259" s="2">
        <v>0.2250115740740741</v>
      </c>
      <c r="C259" t="s">
        <v>18</v>
      </c>
      <c r="D259" t="s">
        <v>924</v>
      </c>
      <c r="E259" t="s">
        <v>925</v>
      </c>
      <c r="F259" s="4">
        <v>-52820.24</v>
      </c>
      <c r="G259">
        <v>0</v>
      </c>
      <c r="H259" s="4">
        <v>-52820.24</v>
      </c>
      <c r="I259" s="4">
        <v>-52820.24</v>
      </c>
      <c r="J259" t="s">
        <v>35</v>
      </c>
      <c r="M259" t="s">
        <v>926</v>
      </c>
      <c r="N259">
        <v>998</v>
      </c>
      <c r="O259">
        <v>0</v>
      </c>
      <c r="P259">
        <v>0</v>
      </c>
    </row>
    <row r="260" spans="1:18" x14ac:dyDescent="0.25">
      <c r="A260" s="1">
        <v>44563</v>
      </c>
      <c r="B260" s="2">
        <v>0.2250115740740741</v>
      </c>
      <c r="C260" t="s">
        <v>18</v>
      </c>
      <c r="D260" t="s">
        <v>33</v>
      </c>
      <c r="E260" t="s">
        <v>925</v>
      </c>
      <c r="F260" s="4">
        <v>52820.24</v>
      </c>
      <c r="G260">
        <v>0</v>
      </c>
      <c r="H260" s="4">
        <v>52820.24</v>
      </c>
      <c r="I260">
        <v>0</v>
      </c>
      <c r="J260" t="s">
        <v>927</v>
      </c>
      <c r="O260">
        <v>0</v>
      </c>
      <c r="P260">
        <v>0</v>
      </c>
      <c r="R260" t="s">
        <v>35</v>
      </c>
    </row>
    <row r="261" spans="1:18" x14ac:dyDescent="0.25">
      <c r="A261" s="1">
        <v>44594</v>
      </c>
      <c r="B261" s="2">
        <v>0.22322916666666667</v>
      </c>
      <c r="C261" t="s">
        <v>18</v>
      </c>
      <c r="D261" t="s">
        <v>924</v>
      </c>
      <c r="E261" t="s">
        <v>925</v>
      </c>
      <c r="F261" s="4">
        <v>-26467.53</v>
      </c>
      <c r="G261">
        <v>0</v>
      </c>
      <c r="H261" s="4">
        <v>-26467.53</v>
      </c>
      <c r="I261" s="4">
        <v>-26467.53</v>
      </c>
      <c r="J261" t="s">
        <v>77</v>
      </c>
      <c r="M261" t="s">
        <v>926</v>
      </c>
      <c r="N261">
        <v>998</v>
      </c>
      <c r="O261">
        <v>0</v>
      </c>
      <c r="P261">
        <v>0</v>
      </c>
    </row>
    <row r="262" spans="1:18" x14ac:dyDescent="0.25">
      <c r="A262" s="1">
        <v>44594</v>
      </c>
      <c r="B262" s="2">
        <v>0.22322916666666667</v>
      </c>
      <c r="C262" t="s">
        <v>18</v>
      </c>
      <c r="D262" t="s">
        <v>33</v>
      </c>
      <c r="E262" t="s">
        <v>925</v>
      </c>
      <c r="F262" s="4">
        <v>26467.53</v>
      </c>
      <c r="G262">
        <v>0</v>
      </c>
      <c r="H262" s="4">
        <v>26467.53</v>
      </c>
      <c r="I262">
        <v>0</v>
      </c>
      <c r="J262" t="s">
        <v>928</v>
      </c>
      <c r="O262">
        <v>0</v>
      </c>
      <c r="P262">
        <v>0</v>
      </c>
      <c r="R262" t="s">
        <v>77</v>
      </c>
    </row>
    <row r="263" spans="1:18" x14ac:dyDescent="0.25">
      <c r="A263" s="1">
        <v>44622</v>
      </c>
      <c r="B263" s="2">
        <v>0.17826388888888889</v>
      </c>
      <c r="C263" t="s">
        <v>18</v>
      </c>
      <c r="D263" t="s">
        <v>924</v>
      </c>
      <c r="E263" t="s">
        <v>925</v>
      </c>
      <c r="F263" s="4">
        <v>-9431.6</v>
      </c>
      <c r="G263">
        <v>0</v>
      </c>
      <c r="H263" s="4">
        <v>-9431.6</v>
      </c>
      <c r="I263" s="4">
        <v>-9431.6</v>
      </c>
      <c r="J263" t="s">
        <v>100</v>
      </c>
      <c r="M263" t="s">
        <v>926</v>
      </c>
      <c r="N263">
        <v>998</v>
      </c>
      <c r="O263">
        <v>0</v>
      </c>
      <c r="P263">
        <v>0</v>
      </c>
    </row>
    <row r="264" spans="1:18" x14ac:dyDescent="0.25">
      <c r="A264" s="1">
        <v>44622</v>
      </c>
      <c r="B264" s="2">
        <v>0.17826388888888889</v>
      </c>
      <c r="C264" t="s">
        <v>18</v>
      </c>
      <c r="D264" t="s">
        <v>33</v>
      </c>
      <c r="E264" t="s">
        <v>925</v>
      </c>
      <c r="F264" s="4">
        <v>9431.6</v>
      </c>
      <c r="G264">
        <v>0</v>
      </c>
      <c r="H264" s="4">
        <v>9431.6</v>
      </c>
      <c r="I264">
        <v>0</v>
      </c>
      <c r="J264" t="s">
        <v>929</v>
      </c>
      <c r="O264">
        <v>0</v>
      </c>
      <c r="P264">
        <v>0</v>
      </c>
      <c r="R264" t="s">
        <v>100</v>
      </c>
    </row>
    <row r="265" spans="1:18" x14ac:dyDescent="0.25">
      <c r="A265" s="1">
        <v>44653</v>
      </c>
      <c r="B265" s="2">
        <v>0.18726851851851853</v>
      </c>
      <c r="C265" t="s">
        <v>18</v>
      </c>
      <c r="D265" t="s">
        <v>924</v>
      </c>
      <c r="E265" t="s">
        <v>925</v>
      </c>
      <c r="F265" s="4">
        <v>-6345.54</v>
      </c>
      <c r="G265">
        <v>0</v>
      </c>
      <c r="H265" s="4">
        <v>-6345.54</v>
      </c>
      <c r="I265" s="4">
        <v>-6345.54</v>
      </c>
      <c r="J265" t="s">
        <v>130</v>
      </c>
      <c r="M265" t="s">
        <v>926</v>
      </c>
      <c r="N265">
        <v>998</v>
      </c>
      <c r="O265">
        <v>0</v>
      </c>
      <c r="P265">
        <v>0</v>
      </c>
    </row>
    <row r="266" spans="1:18" x14ac:dyDescent="0.25">
      <c r="A266" s="1">
        <v>44653</v>
      </c>
      <c r="B266" s="2">
        <v>0.18726851851851853</v>
      </c>
      <c r="C266" t="s">
        <v>18</v>
      </c>
      <c r="D266" t="s">
        <v>33</v>
      </c>
      <c r="E266" t="s">
        <v>925</v>
      </c>
      <c r="F266" s="4">
        <v>6345.54</v>
      </c>
      <c r="G266">
        <v>0</v>
      </c>
      <c r="H266" s="4">
        <v>6345.54</v>
      </c>
      <c r="I266">
        <v>0</v>
      </c>
      <c r="J266" t="s">
        <v>930</v>
      </c>
      <c r="O266">
        <v>0</v>
      </c>
      <c r="P266">
        <v>0</v>
      </c>
      <c r="R266" t="s">
        <v>130</v>
      </c>
    </row>
    <row r="267" spans="1:18" x14ac:dyDescent="0.25">
      <c r="A267" s="1">
        <v>44683</v>
      </c>
      <c r="B267" s="2">
        <v>0.22925925925925927</v>
      </c>
      <c r="C267" t="s">
        <v>18</v>
      </c>
      <c r="D267" t="s">
        <v>924</v>
      </c>
      <c r="E267" t="s">
        <v>925</v>
      </c>
      <c r="F267" s="4">
        <v>-2013.59</v>
      </c>
      <c r="G267">
        <v>0</v>
      </c>
      <c r="H267" s="4">
        <v>-2013.59</v>
      </c>
      <c r="I267" s="4">
        <v>-2013.59</v>
      </c>
      <c r="J267" t="s">
        <v>154</v>
      </c>
      <c r="M267" t="s">
        <v>926</v>
      </c>
      <c r="N267">
        <v>998</v>
      </c>
      <c r="O267">
        <v>0</v>
      </c>
      <c r="P267">
        <v>0</v>
      </c>
    </row>
    <row r="268" spans="1:18" x14ac:dyDescent="0.25">
      <c r="A268" s="1">
        <v>44683</v>
      </c>
      <c r="B268" s="2">
        <v>0.22925925925925927</v>
      </c>
      <c r="C268" t="s">
        <v>18</v>
      </c>
      <c r="D268" t="s">
        <v>33</v>
      </c>
      <c r="E268" t="s">
        <v>925</v>
      </c>
      <c r="F268" s="4">
        <v>2013.59</v>
      </c>
      <c r="G268">
        <v>0</v>
      </c>
      <c r="H268" s="4">
        <v>2013.59</v>
      </c>
      <c r="I268">
        <v>0</v>
      </c>
      <c r="J268" t="s">
        <v>931</v>
      </c>
      <c r="O268">
        <v>0</v>
      </c>
      <c r="P268">
        <v>0</v>
      </c>
      <c r="R268" t="s">
        <v>154</v>
      </c>
    </row>
    <row r="269" spans="1:18" x14ac:dyDescent="0.25">
      <c r="A269" s="1">
        <v>44714</v>
      </c>
      <c r="B269" s="2">
        <v>0.20436342592592593</v>
      </c>
      <c r="C269" t="s">
        <v>18</v>
      </c>
      <c r="D269" t="s">
        <v>924</v>
      </c>
      <c r="E269" t="s">
        <v>925</v>
      </c>
      <c r="F269" s="4">
        <v>-26413.09</v>
      </c>
      <c r="G269">
        <v>0</v>
      </c>
      <c r="H269" s="4">
        <v>-26413.09</v>
      </c>
      <c r="I269" s="4">
        <v>-26413.09</v>
      </c>
      <c r="J269" t="s">
        <v>168</v>
      </c>
      <c r="M269" t="s">
        <v>926</v>
      </c>
      <c r="N269">
        <v>998</v>
      </c>
      <c r="O269">
        <v>0</v>
      </c>
      <c r="P269">
        <v>0</v>
      </c>
    </row>
    <row r="270" spans="1:18" x14ac:dyDescent="0.25">
      <c r="A270" s="1">
        <v>44714</v>
      </c>
      <c r="B270" s="2">
        <v>0.20436342592592593</v>
      </c>
      <c r="C270" t="s">
        <v>18</v>
      </c>
      <c r="D270" t="s">
        <v>33</v>
      </c>
      <c r="E270" t="s">
        <v>925</v>
      </c>
      <c r="F270" s="4">
        <v>26413.09</v>
      </c>
      <c r="G270">
        <v>0</v>
      </c>
      <c r="H270" s="4">
        <v>26413.09</v>
      </c>
      <c r="I270">
        <v>0</v>
      </c>
      <c r="J270" t="s">
        <v>932</v>
      </c>
      <c r="O270">
        <v>0</v>
      </c>
      <c r="P270">
        <v>0</v>
      </c>
      <c r="R270" t="s">
        <v>168</v>
      </c>
    </row>
    <row r="271" spans="1:18" x14ac:dyDescent="0.25">
      <c r="A271" s="1">
        <v>44744</v>
      </c>
      <c r="B271" s="2">
        <v>0.20245370370370372</v>
      </c>
      <c r="C271" t="s">
        <v>18</v>
      </c>
      <c r="D271" t="s">
        <v>924</v>
      </c>
      <c r="E271" t="s">
        <v>925</v>
      </c>
      <c r="F271" s="4">
        <v>-200251.42</v>
      </c>
      <c r="G271">
        <v>0</v>
      </c>
      <c r="H271" s="4">
        <v>-200251.42</v>
      </c>
      <c r="I271" s="4">
        <v>-200251.42</v>
      </c>
      <c r="J271" t="s">
        <v>203</v>
      </c>
      <c r="M271" t="s">
        <v>926</v>
      </c>
      <c r="N271">
        <v>998</v>
      </c>
      <c r="O271">
        <v>0</v>
      </c>
      <c r="P271">
        <v>0</v>
      </c>
    </row>
    <row r="272" spans="1:18" x14ac:dyDescent="0.25">
      <c r="A272" s="1">
        <v>44744</v>
      </c>
      <c r="B272" s="2">
        <v>0.20245370370370372</v>
      </c>
      <c r="C272" t="s">
        <v>18</v>
      </c>
      <c r="D272" t="s">
        <v>33</v>
      </c>
      <c r="E272" t="s">
        <v>925</v>
      </c>
      <c r="F272" s="4">
        <v>200251.42</v>
      </c>
      <c r="G272">
        <v>0</v>
      </c>
      <c r="H272" s="4">
        <v>200251.42</v>
      </c>
      <c r="I272">
        <v>0</v>
      </c>
      <c r="J272" t="s">
        <v>933</v>
      </c>
      <c r="O272">
        <v>0</v>
      </c>
      <c r="P272">
        <v>0</v>
      </c>
      <c r="R272" t="s">
        <v>203</v>
      </c>
    </row>
    <row r="273" spans="1:18" x14ac:dyDescent="0.25">
      <c r="A273" s="1">
        <v>44775</v>
      </c>
      <c r="B273" s="2">
        <v>0.18921296296296297</v>
      </c>
      <c r="C273" t="s">
        <v>18</v>
      </c>
      <c r="D273" t="s">
        <v>924</v>
      </c>
      <c r="E273" t="s">
        <v>925</v>
      </c>
      <c r="F273" s="4">
        <v>-54553.23</v>
      </c>
      <c r="G273">
        <v>0</v>
      </c>
      <c r="H273" s="4">
        <v>-54553.23</v>
      </c>
      <c r="I273" s="4">
        <v>-54553.23</v>
      </c>
      <c r="J273" t="s">
        <v>240</v>
      </c>
      <c r="M273" t="s">
        <v>926</v>
      </c>
      <c r="N273">
        <v>998</v>
      </c>
      <c r="O273">
        <v>0</v>
      </c>
      <c r="P273">
        <v>0</v>
      </c>
    </row>
    <row r="274" spans="1:18" x14ac:dyDescent="0.25">
      <c r="A274" s="1">
        <v>44775</v>
      </c>
      <c r="B274" s="2">
        <v>0.18921296296296297</v>
      </c>
      <c r="C274" t="s">
        <v>18</v>
      </c>
      <c r="D274" t="s">
        <v>33</v>
      </c>
      <c r="E274" t="s">
        <v>925</v>
      </c>
      <c r="F274" s="4">
        <v>54553.23</v>
      </c>
      <c r="G274">
        <v>0</v>
      </c>
      <c r="H274" s="4">
        <v>54553.23</v>
      </c>
      <c r="I274">
        <v>0</v>
      </c>
      <c r="J274" t="s">
        <v>934</v>
      </c>
      <c r="O274">
        <v>0</v>
      </c>
      <c r="P274">
        <v>0</v>
      </c>
      <c r="R274" t="s">
        <v>240</v>
      </c>
    </row>
    <row r="275" spans="1:18" x14ac:dyDescent="0.25">
      <c r="A275" s="1">
        <v>44806</v>
      </c>
      <c r="B275" s="2">
        <v>0.16773148148148151</v>
      </c>
      <c r="C275" t="s">
        <v>18</v>
      </c>
      <c r="D275" t="s">
        <v>924</v>
      </c>
      <c r="E275" t="s">
        <v>925</v>
      </c>
      <c r="F275" s="4">
        <v>-47809.72</v>
      </c>
      <c r="G275">
        <v>0</v>
      </c>
      <c r="H275" s="4">
        <v>-47809.72</v>
      </c>
      <c r="I275" s="4">
        <v>-47809.72</v>
      </c>
      <c r="J275" t="s">
        <v>274</v>
      </c>
      <c r="M275" t="s">
        <v>926</v>
      </c>
      <c r="N275">
        <v>998</v>
      </c>
      <c r="O275">
        <v>0</v>
      </c>
      <c r="P275">
        <v>0</v>
      </c>
    </row>
    <row r="276" spans="1:18" x14ac:dyDescent="0.25">
      <c r="A276" s="1">
        <v>44806</v>
      </c>
      <c r="B276" s="2">
        <v>0.16773148148148151</v>
      </c>
      <c r="C276" t="s">
        <v>18</v>
      </c>
      <c r="D276" t="s">
        <v>33</v>
      </c>
      <c r="E276" t="s">
        <v>925</v>
      </c>
      <c r="F276" s="4">
        <v>47809.72</v>
      </c>
      <c r="G276">
        <v>0</v>
      </c>
      <c r="H276" s="4">
        <v>47809.72</v>
      </c>
      <c r="I276">
        <v>0</v>
      </c>
      <c r="J276" t="s">
        <v>935</v>
      </c>
      <c r="O276">
        <v>0</v>
      </c>
      <c r="P276">
        <v>0</v>
      </c>
      <c r="R276" t="s">
        <v>274</v>
      </c>
    </row>
    <row r="277" spans="1:18" x14ac:dyDescent="0.25">
      <c r="A277" s="1">
        <v>44836</v>
      </c>
      <c r="B277" s="2">
        <v>0.17281250000000001</v>
      </c>
      <c r="C277" t="s">
        <v>18</v>
      </c>
      <c r="D277" t="s">
        <v>924</v>
      </c>
      <c r="E277" t="s">
        <v>925</v>
      </c>
      <c r="F277" s="4">
        <v>-24433.87</v>
      </c>
      <c r="G277">
        <v>0</v>
      </c>
      <c r="H277" s="4">
        <v>-24433.87</v>
      </c>
      <c r="I277" s="4">
        <v>-24433.87</v>
      </c>
      <c r="J277" t="s">
        <v>292</v>
      </c>
      <c r="M277" t="s">
        <v>926</v>
      </c>
      <c r="N277">
        <v>998</v>
      </c>
      <c r="O277">
        <v>0</v>
      </c>
      <c r="P277">
        <v>0</v>
      </c>
    </row>
    <row r="278" spans="1:18" x14ac:dyDescent="0.25">
      <c r="A278" s="1">
        <v>44836</v>
      </c>
      <c r="B278" s="2">
        <v>0.17281250000000001</v>
      </c>
      <c r="C278" t="s">
        <v>18</v>
      </c>
      <c r="D278" t="s">
        <v>33</v>
      </c>
      <c r="E278" t="s">
        <v>925</v>
      </c>
      <c r="F278" s="4">
        <v>24433.87</v>
      </c>
      <c r="G278">
        <v>0</v>
      </c>
      <c r="H278" s="4">
        <v>24433.87</v>
      </c>
      <c r="I278">
        <v>0</v>
      </c>
      <c r="J278" t="s">
        <v>936</v>
      </c>
      <c r="O278">
        <v>0</v>
      </c>
      <c r="P278">
        <v>0</v>
      </c>
      <c r="R278" t="s">
        <v>292</v>
      </c>
    </row>
    <row r="279" spans="1:18" x14ac:dyDescent="0.25">
      <c r="A279" s="1">
        <v>44867</v>
      </c>
      <c r="B279" s="2">
        <v>0.21604166666666666</v>
      </c>
      <c r="C279" t="s">
        <v>18</v>
      </c>
      <c r="D279" t="s">
        <v>924</v>
      </c>
      <c r="E279" t="s">
        <v>925</v>
      </c>
      <c r="F279" s="4">
        <v>-24502.02</v>
      </c>
      <c r="G279">
        <v>0</v>
      </c>
      <c r="H279" s="4">
        <v>-24502.02</v>
      </c>
      <c r="I279" s="4">
        <v>-24502.02</v>
      </c>
      <c r="J279" t="s">
        <v>308</v>
      </c>
      <c r="M279" t="s">
        <v>926</v>
      </c>
      <c r="N279">
        <v>998</v>
      </c>
      <c r="O279">
        <v>0</v>
      </c>
      <c r="P279">
        <v>0</v>
      </c>
    </row>
    <row r="280" spans="1:18" x14ac:dyDescent="0.25">
      <c r="A280" s="1">
        <v>44867</v>
      </c>
      <c r="B280" s="2">
        <v>0.21604166666666666</v>
      </c>
      <c r="C280" t="s">
        <v>18</v>
      </c>
      <c r="D280" t="s">
        <v>33</v>
      </c>
      <c r="E280" t="s">
        <v>925</v>
      </c>
      <c r="F280" s="4">
        <v>24502.02</v>
      </c>
      <c r="G280">
        <v>0</v>
      </c>
      <c r="H280" s="4">
        <v>24502.02</v>
      </c>
      <c r="I280">
        <v>0</v>
      </c>
      <c r="J280" t="s">
        <v>937</v>
      </c>
      <c r="O280">
        <v>0</v>
      </c>
      <c r="P280">
        <v>0</v>
      </c>
      <c r="R280" t="s">
        <v>308</v>
      </c>
    </row>
    <row r="281" spans="1:18" x14ac:dyDescent="0.25">
      <c r="A281" s="1">
        <v>44897</v>
      </c>
      <c r="B281" s="2">
        <v>0.20597222222222222</v>
      </c>
      <c r="C281" t="s">
        <v>18</v>
      </c>
      <c r="D281" t="s">
        <v>924</v>
      </c>
      <c r="E281" t="s">
        <v>925</v>
      </c>
      <c r="F281" s="4">
        <v>-27305.35</v>
      </c>
      <c r="G281">
        <v>0</v>
      </c>
      <c r="H281" s="4">
        <v>-27305.35</v>
      </c>
      <c r="I281" s="4">
        <v>-27305.35</v>
      </c>
      <c r="J281" t="s">
        <v>340</v>
      </c>
      <c r="M281" t="s">
        <v>926</v>
      </c>
      <c r="N281">
        <v>998</v>
      </c>
      <c r="O281">
        <v>0</v>
      </c>
      <c r="P281">
        <v>0</v>
      </c>
    </row>
    <row r="282" spans="1:18" x14ac:dyDescent="0.25">
      <c r="A282" s="1">
        <v>44897</v>
      </c>
      <c r="B282" s="2">
        <v>0.20597222222222222</v>
      </c>
      <c r="C282" t="s">
        <v>18</v>
      </c>
      <c r="D282" t="s">
        <v>33</v>
      </c>
      <c r="E282" t="s">
        <v>925</v>
      </c>
      <c r="F282" s="4">
        <v>27305.35</v>
      </c>
      <c r="G282">
        <v>0</v>
      </c>
      <c r="H282" s="4">
        <v>27305.35</v>
      </c>
      <c r="I282">
        <v>0</v>
      </c>
      <c r="J282" t="s">
        <v>938</v>
      </c>
      <c r="O282">
        <v>0</v>
      </c>
      <c r="P282">
        <v>0</v>
      </c>
      <c r="R282" t="s">
        <v>340</v>
      </c>
    </row>
    <row r="283" spans="1:18" x14ac:dyDescent="0.25">
      <c r="A283" t="s">
        <v>349</v>
      </c>
      <c r="B283" s="2">
        <v>0.20746527777777779</v>
      </c>
      <c r="C283" t="s">
        <v>18</v>
      </c>
      <c r="D283" t="s">
        <v>924</v>
      </c>
      <c r="E283" t="s">
        <v>925</v>
      </c>
      <c r="F283" s="4">
        <v>-23235.4</v>
      </c>
      <c r="G283">
        <v>0</v>
      </c>
      <c r="H283" s="4">
        <v>-23235.4</v>
      </c>
      <c r="I283" s="4">
        <v>-23235.4</v>
      </c>
      <c r="J283" t="s">
        <v>371</v>
      </c>
      <c r="M283" t="s">
        <v>926</v>
      </c>
      <c r="N283">
        <v>998</v>
      </c>
      <c r="O283">
        <v>0</v>
      </c>
      <c r="P283">
        <v>0</v>
      </c>
    </row>
    <row r="284" spans="1:18" x14ac:dyDescent="0.25">
      <c r="A284" t="s">
        <v>349</v>
      </c>
      <c r="B284" s="2">
        <v>0.20746527777777779</v>
      </c>
      <c r="C284" t="s">
        <v>18</v>
      </c>
      <c r="D284" t="s">
        <v>33</v>
      </c>
      <c r="E284" t="s">
        <v>925</v>
      </c>
      <c r="F284" s="4">
        <v>23235.4</v>
      </c>
      <c r="G284">
        <v>0</v>
      </c>
      <c r="H284" s="4">
        <v>23235.4</v>
      </c>
      <c r="I284">
        <v>0</v>
      </c>
      <c r="J284" t="s">
        <v>939</v>
      </c>
      <c r="O284">
        <v>0</v>
      </c>
      <c r="P284">
        <v>0</v>
      </c>
      <c r="R284" t="s">
        <v>371</v>
      </c>
    </row>
    <row r="285" spans="1:18" x14ac:dyDescent="0.25">
      <c r="A285" t="s">
        <v>380</v>
      </c>
      <c r="B285" s="2">
        <v>0.19013888888888889</v>
      </c>
      <c r="C285" t="s">
        <v>18</v>
      </c>
      <c r="D285" t="s">
        <v>924</v>
      </c>
      <c r="E285" t="s">
        <v>925</v>
      </c>
      <c r="F285" s="4">
        <v>-25887.52</v>
      </c>
      <c r="G285">
        <v>0</v>
      </c>
      <c r="H285" s="4">
        <v>-25887.52</v>
      </c>
      <c r="I285" s="4">
        <v>-25887.52</v>
      </c>
      <c r="J285" t="s">
        <v>398</v>
      </c>
      <c r="M285" t="s">
        <v>926</v>
      </c>
      <c r="N285">
        <v>998</v>
      </c>
      <c r="O285">
        <v>0</v>
      </c>
      <c r="P285">
        <v>0</v>
      </c>
    </row>
    <row r="286" spans="1:18" x14ac:dyDescent="0.25">
      <c r="A286" t="s">
        <v>380</v>
      </c>
      <c r="B286" s="2">
        <v>0.19013888888888889</v>
      </c>
      <c r="C286" t="s">
        <v>18</v>
      </c>
      <c r="D286" t="s">
        <v>33</v>
      </c>
      <c r="E286" t="s">
        <v>925</v>
      </c>
      <c r="F286" s="4">
        <v>25887.52</v>
      </c>
      <c r="G286">
        <v>0</v>
      </c>
      <c r="H286" s="4">
        <v>25887.52</v>
      </c>
      <c r="I286">
        <v>0</v>
      </c>
      <c r="J286" t="s">
        <v>940</v>
      </c>
      <c r="O286">
        <v>0</v>
      </c>
      <c r="P286">
        <v>0</v>
      </c>
      <c r="R286" t="s">
        <v>398</v>
      </c>
    </row>
    <row r="287" spans="1:18" x14ac:dyDescent="0.25">
      <c r="A287" t="s">
        <v>423</v>
      </c>
      <c r="B287" s="2">
        <v>0.2041087962962963</v>
      </c>
      <c r="C287" t="s">
        <v>18</v>
      </c>
      <c r="D287" t="s">
        <v>924</v>
      </c>
      <c r="E287" t="s">
        <v>925</v>
      </c>
      <c r="F287" s="4">
        <v>-36833.22</v>
      </c>
      <c r="G287">
        <v>0</v>
      </c>
      <c r="H287" s="4">
        <v>-36833.22</v>
      </c>
      <c r="I287" s="4">
        <v>-36833.22</v>
      </c>
      <c r="J287" t="s">
        <v>437</v>
      </c>
      <c r="M287" t="s">
        <v>926</v>
      </c>
      <c r="N287">
        <v>998</v>
      </c>
      <c r="O287">
        <v>0</v>
      </c>
      <c r="P287">
        <v>0</v>
      </c>
    </row>
    <row r="288" spans="1:18" x14ac:dyDescent="0.25">
      <c r="A288" t="s">
        <v>423</v>
      </c>
      <c r="B288" s="2">
        <v>0.2041087962962963</v>
      </c>
      <c r="C288" t="s">
        <v>18</v>
      </c>
      <c r="D288" t="s">
        <v>33</v>
      </c>
      <c r="E288" t="s">
        <v>925</v>
      </c>
      <c r="F288" s="4">
        <v>36833.22</v>
      </c>
      <c r="G288">
        <v>0</v>
      </c>
      <c r="H288" s="4">
        <v>36833.22</v>
      </c>
      <c r="I288">
        <v>0</v>
      </c>
      <c r="J288" t="s">
        <v>941</v>
      </c>
      <c r="O288">
        <v>0</v>
      </c>
      <c r="P288">
        <v>0</v>
      </c>
      <c r="R288" t="s">
        <v>437</v>
      </c>
    </row>
    <row r="289" spans="1:18" x14ac:dyDescent="0.25">
      <c r="A289" t="s">
        <v>442</v>
      </c>
      <c r="B289" s="2">
        <v>0.21540509259259258</v>
      </c>
      <c r="C289" t="s">
        <v>18</v>
      </c>
      <c r="D289" t="s">
        <v>924</v>
      </c>
      <c r="E289" t="s">
        <v>925</v>
      </c>
      <c r="F289" s="4">
        <v>-14494.81</v>
      </c>
      <c r="G289">
        <v>0</v>
      </c>
      <c r="H289" s="4">
        <v>-14494.81</v>
      </c>
      <c r="I289" s="4">
        <v>-14494.81</v>
      </c>
      <c r="J289" t="s">
        <v>452</v>
      </c>
      <c r="M289" t="s">
        <v>926</v>
      </c>
      <c r="N289">
        <v>998</v>
      </c>
      <c r="O289">
        <v>0</v>
      </c>
      <c r="P289">
        <v>0</v>
      </c>
    </row>
    <row r="290" spans="1:18" x14ac:dyDescent="0.25">
      <c r="A290" t="s">
        <v>442</v>
      </c>
      <c r="B290" s="2">
        <v>0.21540509259259258</v>
      </c>
      <c r="C290" t="s">
        <v>18</v>
      </c>
      <c r="D290" t="s">
        <v>33</v>
      </c>
      <c r="E290" t="s">
        <v>925</v>
      </c>
      <c r="F290" s="4">
        <v>14494.81</v>
      </c>
      <c r="G290">
        <v>0</v>
      </c>
      <c r="H290" s="4">
        <v>14494.81</v>
      </c>
      <c r="I290">
        <v>0</v>
      </c>
      <c r="J290" t="s">
        <v>942</v>
      </c>
      <c r="O290">
        <v>0</v>
      </c>
      <c r="P290">
        <v>0</v>
      </c>
      <c r="R290" t="s">
        <v>452</v>
      </c>
    </row>
    <row r="291" spans="1:18" x14ac:dyDescent="0.25">
      <c r="A291" t="s">
        <v>479</v>
      </c>
      <c r="B291" s="2">
        <v>0.17374999999999999</v>
      </c>
      <c r="C291" t="s">
        <v>18</v>
      </c>
      <c r="D291" t="s">
        <v>924</v>
      </c>
      <c r="E291" t="s">
        <v>925</v>
      </c>
      <c r="F291" s="4">
        <v>-28674.22</v>
      </c>
      <c r="G291">
        <v>0</v>
      </c>
      <c r="H291" s="4">
        <v>-28674.22</v>
      </c>
      <c r="I291" s="4">
        <v>-28674.22</v>
      </c>
      <c r="J291" t="s">
        <v>497</v>
      </c>
      <c r="M291" t="s">
        <v>926</v>
      </c>
      <c r="N291">
        <v>998</v>
      </c>
      <c r="O291">
        <v>0</v>
      </c>
      <c r="P291">
        <v>0</v>
      </c>
    </row>
    <row r="292" spans="1:18" x14ac:dyDescent="0.25">
      <c r="A292" t="s">
        <v>479</v>
      </c>
      <c r="B292" s="2">
        <v>0.17374999999999999</v>
      </c>
      <c r="C292" t="s">
        <v>18</v>
      </c>
      <c r="D292" t="s">
        <v>33</v>
      </c>
      <c r="E292" t="s">
        <v>925</v>
      </c>
      <c r="F292" s="4">
        <v>28674.22</v>
      </c>
      <c r="G292">
        <v>0</v>
      </c>
      <c r="H292" s="4">
        <v>28674.22</v>
      </c>
      <c r="I292">
        <v>0</v>
      </c>
      <c r="J292" t="s">
        <v>943</v>
      </c>
      <c r="O292">
        <v>0</v>
      </c>
      <c r="P292">
        <v>0</v>
      </c>
      <c r="R292" t="s">
        <v>497</v>
      </c>
    </row>
    <row r="293" spans="1:18" x14ac:dyDescent="0.25">
      <c r="A293" t="s">
        <v>500</v>
      </c>
      <c r="B293" s="2">
        <v>0.2222685185185185</v>
      </c>
      <c r="C293" t="s">
        <v>18</v>
      </c>
      <c r="D293" t="s">
        <v>924</v>
      </c>
      <c r="E293" t="s">
        <v>925</v>
      </c>
      <c r="F293" s="4">
        <v>-10104.17</v>
      </c>
      <c r="G293">
        <v>0</v>
      </c>
      <c r="H293" s="4">
        <v>-10104.17</v>
      </c>
      <c r="I293" s="4">
        <v>-10104.17</v>
      </c>
      <c r="J293" t="s">
        <v>512</v>
      </c>
      <c r="M293" t="s">
        <v>926</v>
      </c>
      <c r="N293">
        <v>998</v>
      </c>
      <c r="O293">
        <v>0</v>
      </c>
      <c r="P293">
        <v>0</v>
      </c>
    </row>
    <row r="294" spans="1:18" x14ac:dyDescent="0.25">
      <c r="A294" t="s">
        <v>500</v>
      </c>
      <c r="B294" s="2">
        <v>0.2222685185185185</v>
      </c>
      <c r="C294" t="s">
        <v>18</v>
      </c>
      <c r="D294" t="s">
        <v>33</v>
      </c>
      <c r="E294" t="s">
        <v>925</v>
      </c>
      <c r="F294" s="4">
        <v>10104.17</v>
      </c>
      <c r="G294">
        <v>0</v>
      </c>
      <c r="H294" s="4">
        <v>10104.17</v>
      </c>
      <c r="I294">
        <v>0</v>
      </c>
      <c r="J294" t="s">
        <v>944</v>
      </c>
      <c r="O294">
        <v>0</v>
      </c>
      <c r="P294">
        <v>0</v>
      </c>
      <c r="R294" t="s">
        <v>512</v>
      </c>
    </row>
    <row r="295" spans="1:18" x14ac:dyDescent="0.25">
      <c r="A295" t="s">
        <v>533</v>
      </c>
      <c r="B295" s="2">
        <v>0.2107175925925926</v>
      </c>
      <c r="C295" t="s">
        <v>18</v>
      </c>
      <c r="D295" t="s">
        <v>924</v>
      </c>
      <c r="E295" t="s">
        <v>925</v>
      </c>
      <c r="F295" s="4">
        <v>-22420.9</v>
      </c>
      <c r="G295">
        <v>0</v>
      </c>
      <c r="H295" s="4">
        <v>-22420.9</v>
      </c>
      <c r="I295" s="4">
        <v>-22420.9</v>
      </c>
      <c r="J295" t="s">
        <v>539</v>
      </c>
      <c r="M295" t="s">
        <v>926</v>
      </c>
      <c r="N295">
        <v>998</v>
      </c>
      <c r="O295">
        <v>0</v>
      </c>
      <c r="P295">
        <v>0</v>
      </c>
    </row>
    <row r="296" spans="1:18" x14ac:dyDescent="0.25">
      <c r="A296" t="s">
        <v>533</v>
      </c>
      <c r="B296" s="2">
        <v>0.2107175925925926</v>
      </c>
      <c r="C296" t="s">
        <v>18</v>
      </c>
      <c r="D296" t="s">
        <v>33</v>
      </c>
      <c r="E296" t="s">
        <v>925</v>
      </c>
      <c r="F296" s="4">
        <v>22420.9</v>
      </c>
      <c r="G296">
        <v>0</v>
      </c>
      <c r="H296" s="4">
        <v>22420.9</v>
      </c>
      <c r="I296">
        <v>0</v>
      </c>
      <c r="J296" t="s">
        <v>945</v>
      </c>
      <c r="O296">
        <v>0</v>
      </c>
      <c r="P296">
        <v>0</v>
      </c>
      <c r="R296" t="s">
        <v>539</v>
      </c>
    </row>
    <row r="297" spans="1:18" x14ac:dyDescent="0.25">
      <c r="A297" t="s">
        <v>568</v>
      </c>
      <c r="B297" s="2">
        <v>0.19318287037037038</v>
      </c>
      <c r="C297" t="s">
        <v>18</v>
      </c>
      <c r="D297" t="s">
        <v>924</v>
      </c>
      <c r="E297" t="s">
        <v>925</v>
      </c>
      <c r="F297" s="4">
        <v>-34416.28</v>
      </c>
      <c r="G297">
        <v>0</v>
      </c>
      <c r="H297" s="4">
        <v>-34416.28</v>
      </c>
      <c r="I297" s="4">
        <v>-34416.28</v>
      </c>
      <c r="J297" t="s">
        <v>582</v>
      </c>
      <c r="M297" t="s">
        <v>926</v>
      </c>
      <c r="N297">
        <v>998</v>
      </c>
      <c r="O297">
        <v>0</v>
      </c>
      <c r="P297">
        <v>0</v>
      </c>
    </row>
    <row r="298" spans="1:18" x14ac:dyDescent="0.25">
      <c r="A298" t="s">
        <v>568</v>
      </c>
      <c r="B298" s="2">
        <v>0.19318287037037038</v>
      </c>
      <c r="C298" t="s">
        <v>18</v>
      </c>
      <c r="D298" t="s">
        <v>33</v>
      </c>
      <c r="E298" t="s">
        <v>925</v>
      </c>
      <c r="F298" s="4">
        <v>34416.28</v>
      </c>
      <c r="G298">
        <v>0</v>
      </c>
      <c r="H298" s="4">
        <v>34416.28</v>
      </c>
      <c r="I298">
        <v>0</v>
      </c>
      <c r="J298" t="s">
        <v>946</v>
      </c>
      <c r="O298">
        <v>0</v>
      </c>
      <c r="P298">
        <v>0</v>
      </c>
      <c r="R298" t="s">
        <v>582</v>
      </c>
    </row>
    <row r="299" spans="1:18" x14ac:dyDescent="0.25">
      <c r="A299" t="s">
        <v>591</v>
      </c>
      <c r="B299" s="2">
        <v>0.18718749999999998</v>
      </c>
      <c r="C299" t="s">
        <v>18</v>
      </c>
      <c r="D299" t="s">
        <v>924</v>
      </c>
      <c r="E299" t="s">
        <v>925</v>
      </c>
      <c r="F299" s="4">
        <v>-12167.95</v>
      </c>
      <c r="G299">
        <v>0</v>
      </c>
      <c r="H299" s="4">
        <v>-12167.95</v>
      </c>
      <c r="I299" s="4">
        <v>-12167.95</v>
      </c>
      <c r="J299" t="s">
        <v>609</v>
      </c>
      <c r="M299" t="s">
        <v>926</v>
      </c>
      <c r="N299">
        <v>998</v>
      </c>
      <c r="O299">
        <v>0</v>
      </c>
      <c r="P299">
        <v>0</v>
      </c>
    </row>
    <row r="300" spans="1:18" x14ac:dyDescent="0.25">
      <c r="A300" t="s">
        <v>591</v>
      </c>
      <c r="B300" s="2">
        <v>0.18718749999999998</v>
      </c>
      <c r="C300" t="s">
        <v>18</v>
      </c>
      <c r="D300" t="s">
        <v>33</v>
      </c>
      <c r="E300" t="s">
        <v>925</v>
      </c>
      <c r="F300" s="4">
        <v>12167.95</v>
      </c>
      <c r="G300">
        <v>0</v>
      </c>
      <c r="H300" s="4">
        <v>12167.95</v>
      </c>
      <c r="I300">
        <v>0</v>
      </c>
      <c r="J300" t="s">
        <v>947</v>
      </c>
      <c r="O300">
        <v>0</v>
      </c>
      <c r="P300">
        <v>0</v>
      </c>
      <c r="R300" t="s">
        <v>609</v>
      </c>
    </row>
    <row r="301" spans="1:18" x14ac:dyDescent="0.25">
      <c r="A301" t="s">
        <v>636</v>
      </c>
      <c r="B301" s="2">
        <v>0.20357638888888888</v>
      </c>
      <c r="C301" t="s">
        <v>18</v>
      </c>
      <c r="D301" t="s">
        <v>924</v>
      </c>
      <c r="E301" t="s">
        <v>925</v>
      </c>
      <c r="F301" s="4">
        <v>-42444.22</v>
      </c>
      <c r="G301">
        <v>0</v>
      </c>
      <c r="H301" s="4">
        <v>-42444.22</v>
      </c>
      <c r="I301" s="4">
        <v>-42444.22</v>
      </c>
      <c r="J301" t="s">
        <v>642</v>
      </c>
      <c r="M301" t="s">
        <v>926</v>
      </c>
      <c r="N301">
        <v>998</v>
      </c>
      <c r="O301">
        <v>0</v>
      </c>
      <c r="P301">
        <v>0</v>
      </c>
    </row>
    <row r="302" spans="1:18" x14ac:dyDescent="0.25">
      <c r="A302" t="s">
        <v>636</v>
      </c>
      <c r="B302" s="2">
        <v>0.20357638888888888</v>
      </c>
      <c r="C302" t="s">
        <v>18</v>
      </c>
      <c r="D302" t="s">
        <v>33</v>
      </c>
      <c r="E302" t="s">
        <v>925</v>
      </c>
      <c r="F302" s="4">
        <v>42444.22</v>
      </c>
      <c r="G302">
        <v>0</v>
      </c>
      <c r="H302" s="4">
        <v>42444.22</v>
      </c>
      <c r="I302">
        <v>0</v>
      </c>
      <c r="J302" t="s">
        <v>948</v>
      </c>
      <c r="O302">
        <v>0</v>
      </c>
      <c r="P302">
        <v>0</v>
      </c>
      <c r="R302" t="s">
        <v>642</v>
      </c>
    </row>
    <row r="303" spans="1:18" x14ac:dyDescent="0.25">
      <c r="A303" t="s">
        <v>661</v>
      </c>
      <c r="B303" s="2">
        <v>0.17730324074074075</v>
      </c>
      <c r="C303" t="s">
        <v>18</v>
      </c>
      <c r="D303" t="s">
        <v>924</v>
      </c>
      <c r="E303" t="s">
        <v>925</v>
      </c>
      <c r="F303" s="4">
        <v>-30979.77</v>
      </c>
      <c r="G303">
        <v>0</v>
      </c>
      <c r="H303" s="4">
        <v>-30979.77</v>
      </c>
      <c r="I303" s="4">
        <v>-30979.77</v>
      </c>
      <c r="J303" t="s">
        <v>667</v>
      </c>
      <c r="M303" t="s">
        <v>926</v>
      </c>
      <c r="N303">
        <v>998</v>
      </c>
      <c r="O303">
        <v>0</v>
      </c>
      <c r="P303">
        <v>0</v>
      </c>
    </row>
    <row r="304" spans="1:18" x14ac:dyDescent="0.25">
      <c r="A304" t="s">
        <v>661</v>
      </c>
      <c r="B304" s="2">
        <v>0.17730324074074075</v>
      </c>
      <c r="C304" t="s">
        <v>18</v>
      </c>
      <c r="D304" t="s">
        <v>33</v>
      </c>
      <c r="E304" t="s">
        <v>925</v>
      </c>
      <c r="F304" s="4">
        <v>30979.77</v>
      </c>
      <c r="G304">
        <v>0</v>
      </c>
      <c r="H304" s="4">
        <v>30979.77</v>
      </c>
      <c r="I304">
        <v>0</v>
      </c>
      <c r="J304" t="s">
        <v>949</v>
      </c>
      <c r="O304">
        <v>0</v>
      </c>
      <c r="P304">
        <v>0</v>
      </c>
      <c r="R304" t="s">
        <v>667</v>
      </c>
    </row>
    <row r="305" spans="1:18" x14ac:dyDescent="0.25">
      <c r="A305" t="s">
        <v>690</v>
      </c>
      <c r="B305" s="2">
        <v>0.19126157407407407</v>
      </c>
      <c r="C305" t="s">
        <v>18</v>
      </c>
      <c r="D305" t="s">
        <v>924</v>
      </c>
      <c r="E305" t="s">
        <v>925</v>
      </c>
      <c r="F305" s="4">
        <v>-27073.9</v>
      </c>
      <c r="G305">
        <v>0</v>
      </c>
      <c r="H305" s="4">
        <v>-27073.9</v>
      </c>
      <c r="I305" s="4">
        <v>-27073.9</v>
      </c>
      <c r="J305" t="s">
        <v>704</v>
      </c>
      <c r="M305" t="s">
        <v>926</v>
      </c>
      <c r="N305">
        <v>998</v>
      </c>
      <c r="O305">
        <v>0</v>
      </c>
      <c r="P305">
        <v>0</v>
      </c>
    </row>
    <row r="306" spans="1:18" x14ac:dyDescent="0.25">
      <c r="A306" t="s">
        <v>690</v>
      </c>
      <c r="B306" s="2">
        <v>0.19126157407407407</v>
      </c>
      <c r="C306" t="s">
        <v>18</v>
      </c>
      <c r="D306" t="s">
        <v>33</v>
      </c>
      <c r="E306" t="s">
        <v>925</v>
      </c>
      <c r="F306" s="4">
        <v>27073.9</v>
      </c>
      <c r="G306">
        <v>0</v>
      </c>
      <c r="H306" s="4">
        <v>27073.9</v>
      </c>
      <c r="I306">
        <v>0</v>
      </c>
      <c r="J306" t="s">
        <v>950</v>
      </c>
      <c r="O306">
        <v>0</v>
      </c>
      <c r="P306">
        <v>0</v>
      </c>
      <c r="R306" t="s">
        <v>704</v>
      </c>
    </row>
    <row r="307" spans="1:18" x14ac:dyDescent="0.25">
      <c r="A307" t="s">
        <v>719</v>
      </c>
      <c r="B307" s="2">
        <v>0.18747685185185184</v>
      </c>
      <c r="C307" t="s">
        <v>18</v>
      </c>
      <c r="D307" t="s">
        <v>924</v>
      </c>
      <c r="E307" t="s">
        <v>925</v>
      </c>
      <c r="F307" s="4">
        <v>-31679.1</v>
      </c>
      <c r="G307">
        <v>0</v>
      </c>
      <c r="H307" s="4">
        <v>-31679.1</v>
      </c>
      <c r="I307" s="4">
        <v>-31679.1</v>
      </c>
      <c r="J307" t="s">
        <v>741</v>
      </c>
      <c r="M307" t="s">
        <v>926</v>
      </c>
      <c r="N307">
        <v>998</v>
      </c>
      <c r="O307">
        <v>0</v>
      </c>
      <c r="P307">
        <v>0</v>
      </c>
    </row>
    <row r="308" spans="1:18" x14ac:dyDescent="0.25">
      <c r="A308" t="s">
        <v>719</v>
      </c>
      <c r="B308" s="2">
        <v>0.18747685185185184</v>
      </c>
      <c r="C308" t="s">
        <v>18</v>
      </c>
      <c r="D308" t="s">
        <v>33</v>
      </c>
      <c r="E308" t="s">
        <v>925</v>
      </c>
      <c r="F308" s="4">
        <v>31679.1</v>
      </c>
      <c r="G308">
        <v>0</v>
      </c>
      <c r="H308" s="4">
        <v>31679.1</v>
      </c>
      <c r="I308">
        <v>0</v>
      </c>
      <c r="J308" t="s">
        <v>951</v>
      </c>
      <c r="O308">
        <v>0</v>
      </c>
      <c r="P308">
        <v>0</v>
      </c>
      <c r="R308" t="s">
        <v>741</v>
      </c>
    </row>
    <row r="309" spans="1:18" x14ac:dyDescent="0.25">
      <c r="A309" t="s">
        <v>782</v>
      </c>
      <c r="B309" s="2">
        <v>0.19781250000000003</v>
      </c>
      <c r="C309" t="s">
        <v>18</v>
      </c>
      <c r="D309" t="s">
        <v>924</v>
      </c>
      <c r="E309" t="s">
        <v>925</v>
      </c>
      <c r="F309" s="4">
        <v>-70681.31</v>
      </c>
      <c r="G309">
        <v>0</v>
      </c>
      <c r="H309" s="4">
        <v>-70681.31</v>
      </c>
      <c r="I309" s="4">
        <v>-70681.31</v>
      </c>
      <c r="J309" t="s">
        <v>808</v>
      </c>
      <c r="M309" t="s">
        <v>926</v>
      </c>
      <c r="N309">
        <v>998</v>
      </c>
      <c r="O309">
        <v>0</v>
      </c>
      <c r="P309">
        <v>0</v>
      </c>
    </row>
    <row r="310" spans="1:18" x14ac:dyDescent="0.25">
      <c r="A310" t="s">
        <v>782</v>
      </c>
      <c r="B310" s="2">
        <v>0.19781250000000003</v>
      </c>
      <c r="C310" t="s">
        <v>18</v>
      </c>
      <c r="D310" t="s">
        <v>33</v>
      </c>
      <c r="E310" t="s">
        <v>925</v>
      </c>
      <c r="F310" s="4">
        <v>70681.31</v>
      </c>
      <c r="G310">
        <v>0</v>
      </c>
      <c r="H310" s="4">
        <v>70681.31</v>
      </c>
      <c r="I310">
        <v>0</v>
      </c>
      <c r="J310" t="s">
        <v>952</v>
      </c>
      <c r="O310">
        <v>0</v>
      </c>
      <c r="P310">
        <v>0</v>
      </c>
      <c r="R310" t="s">
        <v>808</v>
      </c>
    </row>
    <row r="311" spans="1:18" x14ac:dyDescent="0.25">
      <c r="A311" t="s">
        <v>841</v>
      </c>
      <c r="B311" s="2">
        <v>0.18415509259259258</v>
      </c>
      <c r="C311" t="s">
        <v>18</v>
      </c>
      <c r="D311" t="s">
        <v>924</v>
      </c>
      <c r="E311" t="s">
        <v>925</v>
      </c>
      <c r="F311" s="4">
        <v>-62537.279999999999</v>
      </c>
      <c r="G311">
        <v>0</v>
      </c>
      <c r="H311" s="4">
        <v>-62537.279999999999</v>
      </c>
      <c r="I311" s="4">
        <v>-62537.279999999999</v>
      </c>
      <c r="J311" t="s">
        <v>857</v>
      </c>
      <c r="M311" t="s">
        <v>926</v>
      </c>
      <c r="N311">
        <v>998</v>
      </c>
      <c r="O311">
        <v>0</v>
      </c>
      <c r="P311">
        <v>0</v>
      </c>
    </row>
    <row r="312" spans="1:18" x14ac:dyDescent="0.25">
      <c r="A312" t="s">
        <v>841</v>
      </c>
      <c r="B312" s="2">
        <v>0.18415509259259258</v>
      </c>
      <c r="C312" t="s">
        <v>18</v>
      </c>
      <c r="D312" t="s">
        <v>33</v>
      </c>
      <c r="E312" t="s">
        <v>925</v>
      </c>
      <c r="F312" s="4">
        <v>62537.279999999999</v>
      </c>
      <c r="G312">
        <v>0</v>
      </c>
      <c r="H312" s="4">
        <v>62537.279999999999</v>
      </c>
      <c r="I312">
        <v>0</v>
      </c>
      <c r="J312" t="s">
        <v>953</v>
      </c>
      <c r="O312">
        <v>0</v>
      </c>
      <c r="P312">
        <v>0</v>
      </c>
      <c r="R312" t="s">
        <v>857</v>
      </c>
    </row>
    <row r="313" spans="1:18" x14ac:dyDescent="0.25">
      <c r="A313" t="s">
        <v>880</v>
      </c>
      <c r="B313" s="2">
        <v>0.19116898148148151</v>
      </c>
      <c r="C313" t="s">
        <v>18</v>
      </c>
      <c r="D313" t="s">
        <v>924</v>
      </c>
      <c r="E313" t="s">
        <v>925</v>
      </c>
      <c r="F313" s="4">
        <v>-30629.07</v>
      </c>
      <c r="G313">
        <v>0</v>
      </c>
      <c r="H313" s="4">
        <v>-30629.07</v>
      </c>
      <c r="I313" s="4">
        <v>-30629.07</v>
      </c>
      <c r="J313" t="s">
        <v>888</v>
      </c>
      <c r="M313" t="s">
        <v>926</v>
      </c>
      <c r="N313">
        <v>998</v>
      </c>
      <c r="O313">
        <v>0</v>
      </c>
      <c r="P313">
        <v>0</v>
      </c>
    </row>
    <row r="314" spans="1:18" x14ac:dyDescent="0.25">
      <c r="A314" t="s">
        <v>880</v>
      </c>
      <c r="B314" s="2">
        <v>0.19116898148148151</v>
      </c>
      <c r="C314" t="s">
        <v>18</v>
      </c>
      <c r="D314" t="s">
        <v>33</v>
      </c>
      <c r="E314" t="s">
        <v>925</v>
      </c>
      <c r="F314" s="4">
        <v>30629.07</v>
      </c>
      <c r="G314">
        <v>0</v>
      </c>
      <c r="H314" s="4">
        <v>30629.07</v>
      </c>
      <c r="I314">
        <v>0</v>
      </c>
      <c r="J314" t="s">
        <v>954</v>
      </c>
      <c r="O314">
        <v>0</v>
      </c>
      <c r="P314">
        <v>0</v>
      </c>
      <c r="R314" t="s">
        <v>888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E7FCD-6C7A-453A-A2EE-7C3EDBF8E4EB}">
  <dimension ref="A1:R258"/>
  <sheetViews>
    <sheetView workbookViewId="0">
      <selection activeCell="F3" sqref="F3"/>
    </sheetView>
  </sheetViews>
  <sheetFormatPr defaultRowHeight="15" x14ac:dyDescent="0.25"/>
  <cols>
    <col min="1" max="1" width="10.7109375" bestFit="1" customWidth="1"/>
    <col min="2" max="2" width="8.140625" bestFit="1" customWidth="1"/>
    <col min="3" max="3" width="12.7109375" bestFit="1" customWidth="1"/>
    <col min="4" max="4" width="40.140625" bestFit="1" customWidth="1"/>
    <col min="5" max="5" width="8.85546875" bestFit="1" customWidth="1"/>
    <col min="6" max="6" width="11.42578125" bestFit="1" customWidth="1"/>
    <col min="7" max="7" width="7.7109375" bestFit="1" customWidth="1"/>
    <col min="8" max="9" width="11.42578125" bestFit="1" customWidth="1"/>
    <col min="10" max="10" width="20.7109375" bestFit="1" customWidth="1"/>
    <col min="11" max="11" width="39.42578125" bestFit="1" customWidth="1"/>
    <col min="12" max="12" width="34.28515625" bestFit="1" customWidth="1"/>
    <col min="13" max="13" width="11.140625" bestFit="1" customWidth="1"/>
    <col min="14" max="14" width="12.5703125" bestFit="1" customWidth="1"/>
    <col min="15" max="15" width="29" bestFit="1" customWidth="1"/>
    <col min="16" max="16" width="4.5703125" bestFit="1" customWidth="1"/>
    <col min="17" max="17" width="28.7109375" bestFit="1" customWidth="1"/>
    <col min="18" max="18" width="20.42578125" bestFit="1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25">
      <c r="A2" s="1">
        <v>44563</v>
      </c>
      <c r="B2" s="2">
        <v>2.8414351851851847E-2</v>
      </c>
      <c r="C2" t="s">
        <v>18</v>
      </c>
      <c r="D2" t="s">
        <v>19</v>
      </c>
      <c r="E2" t="s">
        <v>20</v>
      </c>
      <c r="F2">
        <v>99</v>
      </c>
      <c r="G2">
        <v>-4.67</v>
      </c>
      <c r="H2">
        <v>94.33</v>
      </c>
      <c r="I2">
        <v>828.99</v>
      </c>
      <c r="J2" t="s">
        <v>21</v>
      </c>
      <c r="K2" t="s">
        <v>22</v>
      </c>
      <c r="L2" t="s">
        <v>23</v>
      </c>
      <c r="O2">
        <v>0</v>
      </c>
      <c r="P2">
        <v>0</v>
      </c>
      <c r="Q2" t="s">
        <v>24</v>
      </c>
    </row>
    <row r="3" spans="1:18" x14ac:dyDescent="0.25">
      <c r="A3" s="1">
        <v>44563</v>
      </c>
      <c r="B3" s="2">
        <v>6.4178240740740744E-2</v>
      </c>
      <c r="C3" t="s">
        <v>18</v>
      </c>
      <c r="D3" t="s">
        <v>19</v>
      </c>
      <c r="E3" t="s">
        <v>20</v>
      </c>
      <c r="F3">
        <v>40</v>
      </c>
      <c r="G3">
        <v>-2.1</v>
      </c>
      <c r="H3">
        <v>37.9</v>
      </c>
      <c r="I3">
        <v>866.89</v>
      </c>
      <c r="J3" t="s">
        <v>25</v>
      </c>
      <c r="K3" t="s">
        <v>26</v>
      </c>
      <c r="L3" t="s">
        <v>27</v>
      </c>
      <c r="O3">
        <v>0</v>
      </c>
      <c r="P3">
        <v>0</v>
      </c>
      <c r="Q3" t="s">
        <v>28</v>
      </c>
    </row>
    <row r="4" spans="1:18" x14ac:dyDescent="0.25">
      <c r="A4" s="1">
        <v>44563</v>
      </c>
      <c r="B4" s="2">
        <v>0.14880787037037038</v>
      </c>
      <c r="C4" t="s">
        <v>18</v>
      </c>
      <c r="D4" t="s">
        <v>19</v>
      </c>
      <c r="E4" t="s">
        <v>20</v>
      </c>
      <c r="F4">
        <v>20</v>
      </c>
      <c r="G4">
        <v>-1.23</v>
      </c>
      <c r="H4">
        <v>18.77</v>
      </c>
      <c r="I4">
        <v>885.66</v>
      </c>
      <c r="J4" t="s">
        <v>29</v>
      </c>
      <c r="K4" t="s">
        <v>26</v>
      </c>
      <c r="L4" t="s">
        <v>27</v>
      </c>
      <c r="O4">
        <v>0</v>
      </c>
      <c r="P4">
        <v>0</v>
      </c>
      <c r="Q4" t="s">
        <v>30</v>
      </c>
    </row>
    <row r="5" spans="1:18" x14ac:dyDescent="0.25">
      <c r="A5" s="1">
        <v>44563</v>
      </c>
      <c r="B5" s="2">
        <v>0.16230324074074073</v>
      </c>
      <c r="C5" t="s">
        <v>18</v>
      </c>
      <c r="D5" t="s">
        <v>19</v>
      </c>
      <c r="E5" t="s">
        <v>20</v>
      </c>
      <c r="F5">
        <v>10</v>
      </c>
      <c r="G5">
        <v>-0.79</v>
      </c>
      <c r="H5">
        <v>9.2100000000000009</v>
      </c>
      <c r="I5">
        <v>894.87</v>
      </c>
      <c r="J5" t="s">
        <v>31</v>
      </c>
      <c r="K5" t="s">
        <v>26</v>
      </c>
      <c r="L5" t="s">
        <v>27</v>
      </c>
      <c r="O5">
        <v>0</v>
      </c>
      <c r="P5">
        <v>0</v>
      </c>
      <c r="Q5" t="s">
        <v>32</v>
      </c>
    </row>
    <row r="6" spans="1:18" x14ac:dyDescent="0.25">
      <c r="A6" s="1">
        <v>44563</v>
      </c>
      <c r="B6" s="2">
        <v>0.2250115740740741</v>
      </c>
      <c r="C6" t="s">
        <v>18</v>
      </c>
      <c r="D6" t="s">
        <v>33</v>
      </c>
      <c r="E6" t="s">
        <v>20</v>
      </c>
      <c r="F6">
        <v>-734.66</v>
      </c>
      <c r="G6">
        <v>0</v>
      </c>
      <c r="H6">
        <v>-734.66</v>
      </c>
      <c r="I6">
        <v>160.21</v>
      </c>
      <c r="J6" t="s">
        <v>34</v>
      </c>
      <c r="O6">
        <v>0</v>
      </c>
      <c r="P6">
        <v>0</v>
      </c>
      <c r="R6" t="s">
        <v>35</v>
      </c>
    </row>
    <row r="7" spans="1:18" x14ac:dyDescent="0.25">
      <c r="A7" s="1">
        <v>44563</v>
      </c>
      <c r="B7" s="2">
        <v>0.27847222222222223</v>
      </c>
      <c r="C7" t="s">
        <v>18</v>
      </c>
      <c r="D7" t="s">
        <v>19</v>
      </c>
      <c r="E7" t="s">
        <v>20</v>
      </c>
      <c r="F7">
        <v>20</v>
      </c>
      <c r="G7">
        <v>-1.23</v>
      </c>
      <c r="H7">
        <v>18.77</v>
      </c>
      <c r="I7">
        <v>178.98</v>
      </c>
      <c r="J7" t="s">
        <v>36</v>
      </c>
      <c r="K7" t="s">
        <v>37</v>
      </c>
      <c r="L7" t="s">
        <v>38</v>
      </c>
      <c r="O7">
        <v>0</v>
      </c>
      <c r="P7">
        <v>0</v>
      </c>
      <c r="Q7" t="s">
        <v>39</v>
      </c>
    </row>
    <row r="8" spans="1:18" x14ac:dyDescent="0.25">
      <c r="A8" s="1">
        <v>44563</v>
      </c>
      <c r="B8" s="2">
        <v>0.37232638888888886</v>
      </c>
      <c r="C8" t="s">
        <v>18</v>
      </c>
      <c r="D8" t="s">
        <v>19</v>
      </c>
      <c r="E8" t="s">
        <v>20</v>
      </c>
      <c r="F8">
        <v>79</v>
      </c>
      <c r="G8">
        <v>-3.8</v>
      </c>
      <c r="H8">
        <v>75.2</v>
      </c>
      <c r="I8">
        <v>254.18</v>
      </c>
      <c r="J8" t="s">
        <v>40</v>
      </c>
      <c r="K8" t="s">
        <v>41</v>
      </c>
      <c r="L8" t="s">
        <v>42</v>
      </c>
      <c r="O8">
        <v>0</v>
      </c>
      <c r="P8">
        <v>0</v>
      </c>
      <c r="Q8" t="s">
        <v>43</v>
      </c>
    </row>
    <row r="9" spans="1:18" x14ac:dyDescent="0.25">
      <c r="A9" s="1">
        <v>44563</v>
      </c>
      <c r="B9" s="2">
        <v>0.38015046296296301</v>
      </c>
      <c r="C9" t="s">
        <v>18</v>
      </c>
      <c r="D9" t="s">
        <v>19</v>
      </c>
      <c r="E9" t="s">
        <v>20</v>
      </c>
      <c r="F9">
        <v>20</v>
      </c>
      <c r="G9">
        <v>-1.23</v>
      </c>
      <c r="H9">
        <v>18.77</v>
      </c>
      <c r="I9">
        <v>272.95</v>
      </c>
      <c r="J9" t="s">
        <v>44</v>
      </c>
      <c r="K9" t="s">
        <v>41</v>
      </c>
      <c r="L9" t="s">
        <v>42</v>
      </c>
      <c r="O9">
        <v>0</v>
      </c>
      <c r="P9">
        <v>0</v>
      </c>
      <c r="Q9" t="s">
        <v>45</v>
      </c>
    </row>
    <row r="10" spans="1:18" x14ac:dyDescent="0.25">
      <c r="A10" s="1">
        <v>44563</v>
      </c>
      <c r="B10" s="2">
        <v>0.5997569444444445</v>
      </c>
      <c r="C10" t="s">
        <v>18</v>
      </c>
      <c r="D10" t="s">
        <v>19</v>
      </c>
      <c r="E10" t="s">
        <v>20</v>
      </c>
      <c r="F10">
        <v>69</v>
      </c>
      <c r="G10">
        <v>-3.36</v>
      </c>
      <c r="H10">
        <v>65.64</v>
      </c>
      <c r="I10">
        <v>338.59</v>
      </c>
      <c r="J10" t="s">
        <v>46</v>
      </c>
      <c r="K10" t="s">
        <v>47</v>
      </c>
      <c r="L10" t="s">
        <v>48</v>
      </c>
      <c r="O10">
        <v>0</v>
      </c>
      <c r="P10">
        <v>0</v>
      </c>
      <c r="Q10" t="s">
        <v>49</v>
      </c>
    </row>
    <row r="11" spans="1:18" x14ac:dyDescent="0.25">
      <c r="A11" s="1">
        <v>44563</v>
      </c>
      <c r="B11" s="2">
        <v>0.60660879629629627</v>
      </c>
      <c r="C11" t="s">
        <v>18</v>
      </c>
      <c r="D11" t="s">
        <v>19</v>
      </c>
      <c r="E11" t="s">
        <v>20</v>
      </c>
      <c r="F11">
        <v>20</v>
      </c>
      <c r="G11">
        <v>-1.23</v>
      </c>
      <c r="H11">
        <v>18.77</v>
      </c>
      <c r="I11">
        <v>357.36</v>
      </c>
      <c r="J11" t="s">
        <v>50</v>
      </c>
      <c r="K11" t="s">
        <v>51</v>
      </c>
      <c r="L11" t="s">
        <v>52</v>
      </c>
      <c r="O11">
        <v>0</v>
      </c>
      <c r="P11">
        <v>0</v>
      </c>
      <c r="Q11" t="s">
        <v>53</v>
      </c>
    </row>
    <row r="12" spans="1:18" x14ac:dyDescent="0.25">
      <c r="A12" s="1">
        <v>44563</v>
      </c>
      <c r="B12" s="2">
        <v>0.60973379629629632</v>
      </c>
      <c r="C12" t="s">
        <v>18</v>
      </c>
      <c r="D12" t="s">
        <v>19</v>
      </c>
      <c r="E12" t="s">
        <v>20</v>
      </c>
      <c r="F12">
        <v>20</v>
      </c>
      <c r="G12">
        <v>-1.23</v>
      </c>
      <c r="H12">
        <v>18.77</v>
      </c>
      <c r="I12">
        <v>376.13</v>
      </c>
      <c r="J12" t="s">
        <v>54</v>
      </c>
      <c r="K12" t="s">
        <v>51</v>
      </c>
      <c r="L12" t="s">
        <v>52</v>
      </c>
      <c r="O12">
        <v>0</v>
      </c>
      <c r="P12">
        <v>0</v>
      </c>
      <c r="Q12" t="s">
        <v>55</v>
      </c>
    </row>
    <row r="13" spans="1:18" x14ac:dyDescent="0.25">
      <c r="A13" s="1">
        <v>44563</v>
      </c>
      <c r="B13" s="2">
        <v>0.8621875</v>
      </c>
      <c r="C13" t="s">
        <v>18</v>
      </c>
      <c r="D13" t="s">
        <v>19</v>
      </c>
      <c r="E13" t="s">
        <v>20</v>
      </c>
      <c r="F13">
        <v>79</v>
      </c>
      <c r="G13">
        <v>-3.8</v>
      </c>
      <c r="H13">
        <v>75.2</v>
      </c>
      <c r="I13">
        <v>451.33</v>
      </c>
      <c r="J13" t="s">
        <v>56</v>
      </c>
      <c r="K13" t="s">
        <v>57</v>
      </c>
      <c r="L13" t="s">
        <v>58</v>
      </c>
      <c r="O13">
        <v>0</v>
      </c>
      <c r="P13">
        <v>0</v>
      </c>
      <c r="Q13" t="s">
        <v>59</v>
      </c>
    </row>
    <row r="14" spans="1:18" x14ac:dyDescent="0.25">
      <c r="A14" s="1">
        <v>44563</v>
      </c>
      <c r="B14" s="2">
        <v>0.87063657407407413</v>
      </c>
      <c r="C14" t="s">
        <v>18</v>
      </c>
      <c r="D14" t="s">
        <v>60</v>
      </c>
      <c r="E14" t="s">
        <v>20</v>
      </c>
      <c r="F14">
        <v>-87</v>
      </c>
      <c r="G14">
        <v>3.8</v>
      </c>
      <c r="H14">
        <v>-83.2</v>
      </c>
      <c r="I14">
        <v>368.13</v>
      </c>
      <c r="J14" t="s">
        <v>61</v>
      </c>
      <c r="K14" t="s">
        <v>62</v>
      </c>
      <c r="L14" t="s">
        <v>63</v>
      </c>
      <c r="O14">
        <v>0</v>
      </c>
      <c r="P14">
        <v>0</v>
      </c>
      <c r="Q14" t="s">
        <v>64</v>
      </c>
      <c r="R14" t="s">
        <v>65</v>
      </c>
    </row>
    <row r="15" spans="1:18" x14ac:dyDescent="0.25">
      <c r="A15" s="1">
        <v>44594</v>
      </c>
      <c r="B15" s="2">
        <v>1.0543981481481481E-2</v>
      </c>
      <c r="C15" t="s">
        <v>18</v>
      </c>
      <c r="D15" t="s">
        <v>19</v>
      </c>
      <c r="E15" t="s">
        <v>20</v>
      </c>
      <c r="F15">
        <v>20</v>
      </c>
      <c r="G15">
        <v>-1.23</v>
      </c>
      <c r="H15">
        <v>18.77</v>
      </c>
      <c r="I15">
        <v>386.9</v>
      </c>
      <c r="J15" t="s">
        <v>66</v>
      </c>
      <c r="K15" t="s">
        <v>37</v>
      </c>
      <c r="L15" t="s">
        <v>38</v>
      </c>
      <c r="O15">
        <v>0</v>
      </c>
      <c r="P15">
        <v>0</v>
      </c>
      <c r="Q15" t="s">
        <v>67</v>
      </c>
    </row>
    <row r="16" spans="1:18" x14ac:dyDescent="0.25">
      <c r="A16" s="1">
        <v>44594</v>
      </c>
      <c r="B16" s="2">
        <v>0.20351851851851852</v>
      </c>
      <c r="C16" t="s">
        <v>18</v>
      </c>
      <c r="D16" t="s">
        <v>19</v>
      </c>
      <c r="E16" t="s">
        <v>20</v>
      </c>
      <c r="F16">
        <v>79</v>
      </c>
      <c r="G16">
        <v>-3.8</v>
      </c>
      <c r="H16">
        <v>75.2</v>
      </c>
      <c r="I16">
        <v>462.1</v>
      </c>
      <c r="J16" t="s">
        <v>68</v>
      </c>
      <c r="K16" t="s">
        <v>69</v>
      </c>
      <c r="L16" t="s">
        <v>70</v>
      </c>
      <c r="O16">
        <v>0</v>
      </c>
      <c r="P16">
        <v>0</v>
      </c>
      <c r="Q16" t="s">
        <v>71</v>
      </c>
    </row>
    <row r="17" spans="1:18" x14ac:dyDescent="0.25">
      <c r="A17" s="1">
        <v>44594</v>
      </c>
      <c r="B17" s="2">
        <v>0.21381944444444445</v>
      </c>
      <c r="C17" t="s">
        <v>18</v>
      </c>
      <c r="D17" t="s">
        <v>19</v>
      </c>
      <c r="E17" t="s">
        <v>20</v>
      </c>
      <c r="F17">
        <v>20</v>
      </c>
      <c r="G17">
        <v>-1.23</v>
      </c>
      <c r="H17">
        <v>18.77</v>
      </c>
      <c r="I17">
        <v>480.87</v>
      </c>
      <c r="J17" t="s">
        <v>72</v>
      </c>
      <c r="K17" t="s">
        <v>73</v>
      </c>
      <c r="L17" t="s">
        <v>74</v>
      </c>
      <c r="O17">
        <v>0</v>
      </c>
      <c r="P17">
        <v>0</v>
      </c>
      <c r="Q17" t="s">
        <v>75</v>
      </c>
    </row>
    <row r="18" spans="1:18" x14ac:dyDescent="0.25">
      <c r="A18" s="1">
        <v>44594</v>
      </c>
      <c r="B18" s="2">
        <v>0.22322916666666667</v>
      </c>
      <c r="C18" t="s">
        <v>18</v>
      </c>
      <c r="D18" t="s">
        <v>33</v>
      </c>
      <c r="E18" t="s">
        <v>20</v>
      </c>
      <c r="F18">
        <v>-368.13</v>
      </c>
      <c r="G18">
        <v>0</v>
      </c>
      <c r="H18">
        <v>-368.13</v>
      </c>
      <c r="I18">
        <v>112.74</v>
      </c>
      <c r="J18" t="s">
        <v>76</v>
      </c>
      <c r="O18">
        <v>0</v>
      </c>
      <c r="P18">
        <v>0</v>
      </c>
      <c r="R18" t="s">
        <v>77</v>
      </c>
    </row>
    <row r="19" spans="1:18" x14ac:dyDescent="0.25">
      <c r="A19" s="1">
        <v>44594</v>
      </c>
      <c r="B19" s="2">
        <v>0.24149305555555556</v>
      </c>
      <c r="C19" t="s">
        <v>18</v>
      </c>
      <c r="D19" t="s">
        <v>19</v>
      </c>
      <c r="E19" t="s">
        <v>20</v>
      </c>
      <c r="F19">
        <v>20</v>
      </c>
      <c r="G19">
        <v>-1.23</v>
      </c>
      <c r="H19">
        <v>18.77</v>
      </c>
      <c r="I19">
        <v>131.51</v>
      </c>
      <c r="J19" t="s">
        <v>78</v>
      </c>
      <c r="K19" t="s">
        <v>79</v>
      </c>
      <c r="L19" t="s">
        <v>80</v>
      </c>
      <c r="O19">
        <v>0</v>
      </c>
      <c r="P19">
        <v>0</v>
      </c>
      <c r="Q19" t="s">
        <v>81</v>
      </c>
    </row>
    <row r="20" spans="1:18" x14ac:dyDescent="0.25">
      <c r="A20" s="1">
        <v>44594</v>
      </c>
      <c r="B20" s="2">
        <v>0.45829861111111114</v>
      </c>
      <c r="C20" t="s">
        <v>18</v>
      </c>
      <c r="D20" t="s">
        <v>60</v>
      </c>
      <c r="E20" t="s">
        <v>20</v>
      </c>
      <c r="F20">
        <v>-79</v>
      </c>
      <c r="G20">
        <v>3.45</v>
      </c>
      <c r="H20">
        <v>-75.55</v>
      </c>
      <c r="I20">
        <v>55.96</v>
      </c>
      <c r="J20" t="s">
        <v>82</v>
      </c>
      <c r="K20" t="s">
        <v>83</v>
      </c>
      <c r="L20" t="s">
        <v>84</v>
      </c>
      <c r="O20">
        <v>0</v>
      </c>
      <c r="P20">
        <v>0</v>
      </c>
      <c r="Q20" t="s">
        <v>85</v>
      </c>
      <c r="R20" t="s">
        <v>86</v>
      </c>
    </row>
    <row r="21" spans="1:18" x14ac:dyDescent="0.25">
      <c r="A21" s="1">
        <v>44594</v>
      </c>
      <c r="B21" s="2">
        <v>0.51758101851851845</v>
      </c>
      <c r="C21" t="s">
        <v>18</v>
      </c>
      <c r="D21" t="s">
        <v>19</v>
      </c>
      <c r="E21" t="s">
        <v>20</v>
      </c>
      <c r="F21">
        <v>20</v>
      </c>
      <c r="G21">
        <v>-1.23</v>
      </c>
      <c r="H21">
        <v>18.77</v>
      </c>
      <c r="I21">
        <v>74.73</v>
      </c>
      <c r="J21" t="s">
        <v>87</v>
      </c>
      <c r="K21" t="s">
        <v>88</v>
      </c>
      <c r="L21" t="s">
        <v>89</v>
      </c>
      <c r="O21">
        <v>0</v>
      </c>
      <c r="P21">
        <v>0</v>
      </c>
      <c r="Q21" t="s">
        <v>90</v>
      </c>
    </row>
    <row r="22" spans="1:18" x14ac:dyDescent="0.25">
      <c r="A22" s="1">
        <v>44594</v>
      </c>
      <c r="B22" s="2">
        <v>0.91721064814814823</v>
      </c>
      <c r="C22" t="s">
        <v>18</v>
      </c>
      <c r="D22" t="s">
        <v>19</v>
      </c>
      <c r="E22" t="s">
        <v>20</v>
      </c>
      <c r="F22">
        <v>20</v>
      </c>
      <c r="G22">
        <v>-1.23</v>
      </c>
      <c r="H22">
        <v>18.77</v>
      </c>
      <c r="I22">
        <v>93.5</v>
      </c>
      <c r="J22" t="s">
        <v>91</v>
      </c>
      <c r="K22" t="s">
        <v>92</v>
      </c>
      <c r="L22" t="s">
        <v>93</v>
      </c>
      <c r="O22">
        <v>0</v>
      </c>
      <c r="P22">
        <v>0</v>
      </c>
      <c r="Q22" t="s">
        <v>94</v>
      </c>
    </row>
    <row r="23" spans="1:18" x14ac:dyDescent="0.25">
      <c r="A23" s="1">
        <v>44594</v>
      </c>
      <c r="B23" s="2">
        <v>0.92156249999999995</v>
      </c>
      <c r="C23" t="s">
        <v>18</v>
      </c>
      <c r="D23" t="s">
        <v>19</v>
      </c>
      <c r="E23" t="s">
        <v>20</v>
      </c>
      <c r="F23">
        <v>40</v>
      </c>
      <c r="G23">
        <v>-2.1</v>
      </c>
      <c r="H23">
        <v>37.9</v>
      </c>
      <c r="I23">
        <v>131.4</v>
      </c>
      <c r="J23" t="s">
        <v>95</v>
      </c>
      <c r="K23" t="s">
        <v>96</v>
      </c>
      <c r="L23" t="s">
        <v>97</v>
      </c>
      <c r="O23">
        <v>0</v>
      </c>
      <c r="P23">
        <v>0</v>
      </c>
      <c r="Q23" t="s">
        <v>98</v>
      </c>
    </row>
    <row r="24" spans="1:18" x14ac:dyDescent="0.25">
      <c r="A24" s="1">
        <v>44622</v>
      </c>
      <c r="B24" s="2">
        <v>0.17826388888888889</v>
      </c>
      <c r="C24" t="s">
        <v>18</v>
      </c>
      <c r="D24" t="s">
        <v>33</v>
      </c>
      <c r="E24" t="s">
        <v>20</v>
      </c>
      <c r="F24">
        <v>-131.4</v>
      </c>
      <c r="G24">
        <v>0</v>
      </c>
      <c r="H24">
        <v>-131.4</v>
      </c>
      <c r="I24">
        <v>0</v>
      </c>
      <c r="J24" t="s">
        <v>99</v>
      </c>
      <c r="O24">
        <v>0</v>
      </c>
      <c r="P24">
        <v>0</v>
      </c>
      <c r="R24" t="s">
        <v>100</v>
      </c>
    </row>
    <row r="25" spans="1:18" x14ac:dyDescent="0.25">
      <c r="A25" s="1">
        <v>44622</v>
      </c>
      <c r="B25" s="2">
        <v>0.34608796296296296</v>
      </c>
      <c r="C25" t="s">
        <v>18</v>
      </c>
      <c r="D25" t="s">
        <v>19</v>
      </c>
      <c r="E25" t="s">
        <v>20</v>
      </c>
      <c r="F25">
        <v>20</v>
      </c>
      <c r="G25">
        <v>-1.23</v>
      </c>
      <c r="H25">
        <v>18.77</v>
      </c>
      <c r="I25">
        <v>18.77</v>
      </c>
      <c r="J25" t="s">
        <v>101</v>
      </c>
      <c r="K25" t="s">
        <v>102</v>
      </c>
      <c r="L25" t="s">
        <v>103</v>
      </c>
      <c r="O25">
        <v>0</v>
      </c>
      <c r="P25">
        <v>0</v>
      </c>
      <c r="Q25" t="s">
        <v>104</v>
      </c>
    </row>
    <row r="26" spans="1:18" x14ac:dyDescent="0.25">
      <c r="A26" s="1">
        <v>44622</v>
      </c>
      <c r="B26" s="2">
        <v>0.37248842592592596</v>
      </c>
      <c r="C26" t="s">
        <v>18</v>
      </c>
      <c r="D26" t="s">
        <v>19</v>
      </c>
      <c r="E26" t="s">
        <v>20</v>
      </c>
      <c r="F26">
        <v>20</v>
      </c>
      <c r="G26">
        <v>-1.23</v>
      </c>
      <c r="H26">
        <v>18.77</v>
      </c>
      <c r="I26">
        <v>37.54</v>
      </c>
      <c r="J26" t="s">
        <v>105</v>
      </c>
      <c r="K26" t="s">
        <v>106</v>
      </c>
      <c r="L26" t="s">
        <v>107</v>
      </c>
      <c r="O26">
        <v>0</v>
      </c>
      <c r="P26">
        <v>0</v>
      </c>
      <c r="Q26" t="s">
        <v>108</v>
      </c>
    </row>
    <row r="27" spans="1:18" x14ac:dyDescent="0.25">
      <c r="A27" s="1">
        <v>44622</v>
      </c>
      <c r="B27" s="2">
        <v>0.43885416666666671</v>
      </c>
      <c r="C27" t="s">
        <v>18</v>
      </c>
      <c r="D27" t="s">
        <v>19</v>
      </c>
      <c r="E27" t="s">
        <v>20</v>
      </c>
      <c r="F27">
        <v>48</v>
      </c>
      <c r="G27">
        <v>-2.4500000000000002</v>
      </c>
      <c r="H27">
        <v>45.55</v>
      </c>
      <c r="I27">
        <v>83.09</v>
      </c>
      <c r="J27" t="s">
        <v>109</v>
      </c>
      <c r="K27" t="s">
        <v>110</v>
      </c>
      <c r="L27" t="s">
        <v>111</v>
      </c>
      <c r="O27">
        <v>0</v>
      </c>
      <c r="P27">
        <v>0</v>
      </c>
      <c r="Q27" t="s">
        <v>112</v>
      </c>
    </row>
    <row r="28" spans="1:18" x14ac:dyDescent="0.25">
      <c r="A28" s="1">
        <v>44622</v>
      </c>
      <c r="B28" s="2">
        <v>0.87130787037037039</v>
      </c>
      <c r="C28" t="s">
        <v>18</v>
      </c>
      <c r="D28" t="s">
        <v>19</v>
      </c>
      <c r="E28" t="s">
        <v>20</v>
      </c>
      <c r="F28">
        <v>99</v>
      </c>
      <c r="G28">
        <v>-4.67</v>
      </c>
      <c r="H28">
        <v>94.33</v>
      </c>
      <c r="I28">
        <v>177.42</v>
      </c>
      <c r="J28" t="s">
        <v>113</v>
      </c>
      <c r="K28" t="s">
        <v>114</v>
      </c>
      <c r="L28" t="s">
        <v>115</v>
      </c>
      <c r="O28">
        <v>0</v>
      </c>
      <c r="P28">
        <v>0</v>
      </c>
      <c r="Q28" t="s">
        <v>116</v>
      </c>
    </row>
    <row r="29" spans="1:18" x14ac:dyDescent="0.25">
      <c r="A29" s="1">
        <v>44653</v>
      </c>
      <c r="B29" s="2">
        <v>7.5763888888888895E-2</v>
      </c>
      <c r="C29" t="s">
        <v>18</v>
      </c>
      <c r="D29" t="s">
        <v>117</v>
      </c>
      <c r="E29" t="s">
        <v>20</v>
      </c>
      <c r="F29">
        <v>-75.2</v>
      </c>
      <c r="G29">
        <v>0</v>
      </c>
      <c r="H29">
        <v>-75.2</v>
      </c>
      <c r="I29">
        <v>102.22</v>
      </c>
      <c r="J29" s="3" t="s">
        <v>118</v>
      </c>
      <c r="K29" t="s">
        <v>69</v>
      </c>
      <c r="L29" t="s">
        <v>70</v>
      </c>
      <c r="O29">
        <v>0</v>
      </c>
      <c r="P29">
        <v>0</v>
      </c>
      <c r="Q29" t="s">
        <v>71</v>
      </c>
      <c r="R29" t="s">
        <v>68</v>
      </c>
    </row>
    <row r="30" spans="1:18" x14ac:dyDescent="0.25">
      <c r="A30" s="1">
        <v>44653</v>
      </c>
      <c r="B30" s="2">
        <v>8.0231481481481473E-2</v>
      </c>
      <c r="C30" t="s">
        <v>18</v>
      </c>
      <c r="D30" t="s">
        <v>119</v>
      </c>
      <c r="E30" t="s">
        <v>20</v>
      </c>
      <c r="F30">
        <v>94.33</v>
      </c>
      <c r="G30">
        <v>0</v>
      </c>
      <c r="H30">
        <v>94.33</v>
      </c>
      <c r="I30">
        <v>196.55</v>
      </c>
      <c r="J30" t="s">
        <v>120</v>
      </c>
      <c r="K30" t="s">
        <v>121</v>
      </c>
      <c r="L30" t="s">
        <v>122</v>
      </c>
      <c r="O30">
        <v>0</v>
      </c>
      <c r="P30">
        <v>0</v>
      </c>
      <c r="Q30" t="s">
        <v>123</v>
      </c>
      <c r="R30" t="s">
        <v>124</v>
      </c>
    </row>
    <row r="31" spans="1:18" x14ac:dyDescent="0.25">
      <c r="A31" s="1">
        <v>44653</v>
      </c>
      <c r="B31" s="2">
        <v>8.0254629629629634E-2</v>
      </c>
      <c r="C31" t="s">
        <v>18</v>
      </c>
      <c r="D31" t="s">
        <v>125</v>
      </c>
      <c r="E31" t="s">
        <v>20</v>
      </c>
      <c r="F31">
        <v>-99</v>
      </c>
      <c r="G31">
        <v>0</v>
      </c>
      <c r="H31">
        <v>-99</v>
      </c>
      <c r="I31">
        <v>97.55</v>
      </c>
      <c r="J31" t="s">
        <v>126</v>
      </c>
      <c r="O31">
        <v>0</v>
      </c>
      <c r="P31">
        <v>0</v>
      </c>
      <c r="Q31" t="s">
        <v>123</v>
      </c>
      <c r="R31" t="s">
        <v>124</v>
      </c>
    </row>
    <row r="32" spans="1:18" x14ac:dyDescent="0.25">
      <c r="A32" s="1">
        <v>44653</v>
      </c>
      <c r="B32" s="2">
        <v>8.0266203703703701E-2</v>
      </c>
      <c r="C32" t="s">
        <v>18</v>
      </c>
      <c r="D32" t="s">
        <v>127</v>
      </c>
      <c r="E32" t="s">
        <v>20</v>
      </c>
      <c r="F32">
        <v>-9.44</v>
      </c>
      <c r="G32">
        <v>0</v>
      </c>
      <c r="H32">
        <v>-9.44</v>
      </c>
      <c r="I32">
        <v>88.11</v>
      </c>
      <c r="J32" t="s">
        <v>128</v>
      </c>
      <c r="O32">
        <v>0</v>
      </c>
      <c r="P32">
        <v>0</v>
      </c>
      <c r="Q32" t="s">
        <v>123</v>
      </c>
      <c r="R32" t="s">
        <v>124</v>
      </c>
    </row>
    <row r="33" spans="1:18" x14ac:dyDescent="0.25">
      <c r="A33" s="1">
        <v>44653</v>
      </c>
      <c r="B33" s="2">
        <v>0.18726851851851853</v>
      </c>
      <c r="C33" t="s">
        <v>18</v>
      </c>
      <c r="D33" t="s">
        <v>33</v>
      </c>
      <c r="E33" t="s">
        <v>20</v>
      </c>
      <c r="F33">
        <v>-88.11</v>
      </c>
      <c r="G33">
        <v>0</v>
      </c>
      <c r="H33">
        <v>-88.11</v>
      </c>
      <c r="I33">
        <v>0</v>
      </c>
      <c r="J33" t="s">
        <v>129</v>
      </c>
      <c r="O33">
        <v>0</v>
      </c>
      <c r="P33">
        <v>0</v>
      </c>
      <c r="R33" t="s">
        <v>130</v>
      </c>
    </row>
    <row r="34" spans="1:18" x14ac:dyDescent="0.25">
      <c r="A34" s="1">
        <v>44653</v>
      </c>
      <c r="B34" s="2">
        <v>0.4312037037037037</v>
      </c>
      <c r="C34" t="s">
        <v>18</v>
      </c>
      <c r="D34" t="s">
        <v>19</v>
      </c>
      <c r="E34" t="s">
        <v>20</v>
      </c>
      <c r="F34">
        <v>20</v>
      </c>
      <c r="G34">
        <v>-1.23</v>
      </c>
      <c r="H34">
        <v>18.77</v>
      </c>
      <c r="I34">
        <v>18.77</v>
      </c>
      <c r="J34" t="s">
        <v>131</v>
      </c>
      <c r="K34" t="s">
        <v>132</v>
      </c>
      <c r="L34" t="s">
        <v>133</v>
      </c>
      <c r="O34">
        <v>0</v>
      </c>
      <c r="P34">
        <v>0</v>
      </c>
      <c r="Q34" t="s">
        <v>134</v>
      </c>
    </row>
    <row r="35" spans="1:18" x14ac:dyDescent="0.25">
      <c r="A35" s="1">
        <v>44653</v>
      </c>
      <c r="B35" s="2">
        <v>0.94557870370370367</v>
      </c>
      <c r="C35" t="s">
        <v>18</v>
      </c>
      <c r="D35" t="s">
        <v>19</v>
      </c>
      <c r="E35" t="s">
        <v>20</v>
      </c>
      <c r="F35">
        <v>10</v>
      </c>
      <c r="G35">
        <v>-0.79</v>
      </c>
      <c r="H35">
        <v>9.2100000000000009</v>
      </c>
      <c r="I35">
        <v>27.98</v>
      </c>
      <c r="J35" t="s">
        <v>135</v>
      </c>
      <c r="K35" t="s">
        <v>136</v>
      </c>
      <c r="L35" t="s">
        <v>137</v>
      </c>
      <c r="O35">
        <v>0</v>
      </c>
      <c r="P35">
        <v>0</v>
      </c>
      <c r="Q35" t="s">
        <v>138</v>
      </c>
    </row>
    <row r="36" spans="1:18" x14ac:dyDescent="0.25">
      <c r="A36" s="1">
        <v>44683</v>
      </c>
      <c r="B36" s="2">
        <v>4.2696759259259261E-2</v>
      </c>
      <c r="C36" t="s">
        <v>18</v>
      </c>
      <c r="D36" t="s">
        <v>19</v>
      </c>
      <c r="E36" t="s">
        <v>20</v>
      </c>
      <c r="F36">
        <v>99</v>
      </c>
      <c r="G36">
        <v>-4.67</v>
      </c>
      <c r="H36">
        <v>94.33</v>
      </c>
      <c r="I36">
        <v>122.31</v>
      </c>
      <c r="J36" t="s">
        <v>139</v>
      </c>
      <c r="K36" t="s">
        <v>140</v>
      </c>
      <c r="L36" t="s">
        <v>141</v>
      </c>
      <c r="O36">
        <v>0</v>
      </c>
      <c r="P36">
        <v>0</v>
      </c>
      <c r="Q36" t="s">
        <v>142</v>
      </c>
    </row>
    <row r="37" spans="1:18" x14ac:dyDescent="0.25">
      <c r="A37" s="1">
        <v>44683</v>
      </c>
      <c r="B37" s="2">
        <v>8.0983796296296304E-2</v>
      </c>
      <c r="C37" t="s">
        <v>18</v>
      </c>
      <c r="D37" t="s">
        <v>19</v>
      </c>
      <c r="E37" t="s">
        <v>20</v>
      </c>
      <c r="F37">
        <v>69</v>
      </c>
      <c r="G37">
        <v>-3.36</v>
      </c>
      <c r="H37">
        <v>65.64</v>
      </c>
      <c r="I37">
        <v>187.95</v>
      </c>
      <c r="J37" t="s">
        <v>143</v>
      </c>
      <c r="K37" t="s">
        <v>47</v>
      </c>
      <c r="L37" t="s">
        <v>48</v>
      </c>
      <c r="O37">
        <v>0</v>
      </c>
      <c r="P37">
        <v>0</v>
      </c>
      <c r="Q37" t="s">
        <v>144</v>
      </c>
    </row>
    <row r="38" spans="1:18" x14ac:dyDescent="0.25">
      <c r="A38" s="1">
        <v>44683</v>
      </c>
      <c r="B38" s="2">
        <v>9.3344907407407404E-2</v>
      </c>
      <c r="C38" t="s">
        <v>18</v>
      </c>
      <c r="D38" t="s">
        <v>19</v>
      </c>
      <c r="E38" t="s">
        <v>20</v>
      </c>
      <c r="F38">
        <v>79</v>
      </c>
      <c r="G38">
        <v>-3.8</v>
      </c>
      <c r="H38">
        <v>75.2</v>
      </c>
      <c r="I38">
        <v>263.14999999999998</v>
      </c>
      <c r="J38" t="s">
        <v>145</v>
      </c>
      <c r="K38" t="s">
        <v>146</v>
      </c>
      <c r="L38" t="s">
        <v>147</v>
      </c>
      <c r="O38">
        <v>0</v>
      </c>
      <c r="P38">
        <v>0</v>
      </c>
      <c r="Q38" t="s">
        <v>148</v>
      </c>
    </row>
    <row r="39" spans="1:18" x14ac:dyDescent="0.25">
      <c r="A39" s="1">
        <v>44683</v>
      </c>
      <c r="B39" s="2">
        <v>0.13244212962962962</v>
      </c>
      <c r="C39" t="s">
        <v>18</v>
      </c>
      <c r="D39" t="s">
        <v>19</v>
      </c>
      <c r="E39" t="s">
        <v>20</v>
      </c>
      <c r="F39">
        <v>40</v>
      </c>
      <c r="G39">
        <v>-2.1</v>
      </c>
      <c r="H39">
        <v>37.9</v>
      </c>
      <c r="I39">
        <v>301.05</v>
      </c>
      <c r="J39" t="s">
        <v>149</v>
      </c>
      <c r="K39" t="s">
        <v>150</v>
      </c>
      <c r="L39" t="s">
        <v>151</v>
      </c>
      <c r="O39">
        <v>0</v>
      </c>
      <c r="P39">
        <v>0</v>
      </c>
      <c r="Q39" t="s">
        <v>152</v>
      </c>
    </row>
    <row r="40" spans="1:18" x14ac:dyDescent="0.25">
      <c r="A40" s="1">
        <v>44683</v>
      </c>
      <c r="B40" s="2">
        <v>0.22925925925925927</v>
      </c>
      <c r="C40" t="s">
        <v>18</v>
      </c>
      <c r="D40" t="s">
        <v>33</v>
      </c>
      <c r="E40" t="s">
        <v>20</v>
      </c>
      <c r="F40">
        <v>-27.98</v>
      </c>
      <c r="G40">
        <v>0</v>
      </c>
      <c r="H40">
        <v>-27.98</v>
      </c>
      <c r="I40">
        <v>273.07</v>
      </c>
      <c r="J40" t="s">
        <v>153</v>
      </c>
      <c r="O40">
        <v>0</v>
      </c>
      <c r="P40">
        <v>0</v>
      </c>
      <c r="R40" t="s">
        <v>154</v>
      </c>
    </row>
    <row r="41" spans="1:18" x14ac:dyDescent="0.25">
      <c r="A41" s="1">
        <v>44683</v>
      </c>
      <c r="B41" s="2">
        <v>0.45790509259259254</v>
      </c>
      <c r="C41" t="s">
        <v>18</v>
      </c>
      <c r="D41" t="s">
        <v>19</v>
      </c>
      <c r="E41" t="s">
        <v>20</v>
      </c>
      <c r="F41">
        <v>79</v>
      </c>
      <c r="G41">
        <v>-3.8</v>
      </c>
      <c r="H41">
        <v>75.2</v>
      </c>
      <c r="I41">
        <v>348.27</v>
      </c>
      <c r="J41" t="s">
        <v>155</v>
      </c>
      <c r="K41" t="s">
        <v>156</v>
      </c>
      <c r="L41" t="s">
        <v>157</v>
      </c>
      <c r="O41">
        <v>0</v>
      </c>
      <c r="P41">
        <v>0</v>
      </c>
      <c r="Q41" t="s">
        <v>158</v>
      </c>
    </row>
    <row r="42" spans="1:18" x14ac:dyDescent="0.25">
      <c r="A42" s="1">
        <v>44683</v>
      </c>
      <c r="B42" s="2">
        <v>0.77059027777777767</v>
      </c>
      <c r="C42" t="s">
        <v>18</v>
      </c>
      <c r="D42" t="s">
        <v>19</v>
      </c>
      <c r="E42" t="s">
        <v>20</v>
      </c>
      <c r="F42">
        <v>20</v>
      </c>
      <c r="G42">
        <v>-1.23</v>
      </c>
      <c r="H42">
        <v>18.77</v>
      </c>
      <c r="I42">
        <v>367.04</v>
      </c>
      <c r="J42" t="s">
        <v>159</v>
      </c>
      <c r="K42" t="s">
        <v>160</v>
      </c>
      <c r="L42" t="s">
        <v>161</v>
      </c>
      <c r="O42">
        <v>0</v>
      </c>
      <c r="P42">
        <v>0</v>
      </c>
      <c r="Q42" t="s">
        <v>162</v>
      </c>
    </row>
    <row r="43" spans="1:18" x14ac:dyDescent="0.25">
      <c r="A43" s="1">
        <v>44714</v>
      </c>
      <c r="B43" s="2">
        <v>9.1666666666666674E-2</v>
      </c>
      <c r="C43" t="s">
        <v>18</v>
      </c>
      <c r="D43" t="s">
        <v>19</v>
      </c>
      <c r="E43" t="s">
        <v>20</v>
      </c>
      <c r="F43">
        <v>40</v>
      </c>
      <c r="G43">
        <v>-2.1</v>
      </c>
      <c r="H43">
        <v>37.9</v>
      </c>
      <c r="I43">
        <v>404.94</v>
      </c>
      <c r="J43" t="s">
        <v>163</v>
      </c>
      <c r="K43" t="s">
        <v>164</v>
      </c>
      <c r="L43" t="s">
        <v>165</v>
      </c>
      <c r="O43">
        <v>0</v>
      </c>
      <c r="P43">
        <v>0</v>
      </c>
      <c r="Q43" t="s">
        <v>166</v>
      </c>
    </row>
    <row r="44" spans="1:18" x14ac:dyDescent="0.25">
      <c r="A44" s="1">
        <v>44714</v>
      </c>
      <c r="B44" s="2">
        <v>0.20436342592592593</v>
      </c>
      <c r="C44" t="s">
        <v>18</v>
      </c>
      <c r="D44" t="s">
        <v>33</v>
      </c>
      <c r="E44" t="s">
        <v>20</v>
      </c>
      <c r="F44">
        <v>-367.04</v>
      </c>
      <c r="G44">
        <v>0</v>
      </c>
      <c r="H44">
        <v>-367.04</v>
      </c>
      <c r="I44">
        <v>37.9</v>
      </c>
      <c r="J44" t="s">
        <v>167</v>
      </c>
      <c r="O44">
        <v>0</v>
      </c>
      <c r="P44">
        <v>0</v>
      </c>
      <c r="R44" t="s">
        <v>168</v>
      </c>
    </row>
    <row r="45" spans="1:18" x14ac:dyDescent="0.25">
      <c r="A45" s="1">
        <v>44714</v>
      </c>
      <c r="B45" s="2">
        <v>0.23260416666666664</v>
      </c>
      <c r="C45" t="s">
        <v>18</v>
      </c>
      <c r="D45" t="s">
        <v>19</v>
      </c>
      <c r="E45" t="s">
        <v>20</v>
      </c>
      <c r="F45">
        <v>49</v>
      </c>
      <c r="G45">
        <v>-2.4900000000000002</v>
      </c>
      <c r="H45">
        <v>46.51</v>
      </c>
      <c r="I45">
        <v>84.41</v>
      </c>
      <c r="J45" t="s">
        <v>169</v>
      </c>
      <c r="K45" t="s">
        <v>170</v>
      </c>
      <c r="L45" t="s">
        <v>171</v>
      </c>
      <c r="O45">
        <v>0</v>
      </c>
      <c r="P45">
        <v>0</v>
      </c>
      <c r="Q45" t="s">
        <v>172</v>
      </c>
    </row>
    <row r="46" spans="1:18" x14ac:dyDescent="0.25">
      <c r="A46" s="1">
        <v>44714</v>
      </c>
      <c r="B46" s="2">
        <v>0.37328703703703708</v>
      </c>
      <c r="C46" t="s">
        <v>18</v>
      </c>
      <c r="D46" t="s">
        <v>19</v>
      </c>
      <c r="E46" t="s">
        <v>20</v>
      </c>
      <c r="F46">
        <v>40</v>
      </c>
      <c r="G46">
        <v>-2.1</v>
      </c>
      <c r="H46">
        <v>37.9</v>
      </c>
      <c r="I46">
        <v>122.31</v>
      </c>
      <c r="J46" t="s">
        <v>173</v>
      </c>
      <c r="K46" t="s">
        <v>174</v>
      </c>
      <c r="L46" t="s">
        <v>175</v>
      </c>
      <c r="O46">
        <v>0</v>
      </c>
      <c r="P46">
        <v>0</v>
      </c>
      <c r="Q46" t="s">
        <v>176</v>
      </c>
    </row>
    <row r="47" spans="1:18" x14ac:dyDescent="0.25">
      <c r="A47" s="1">
        <v>44714</v>
      </c>
      <c r="B47" s="2">
        <v>0.42787037037037035</v>
      </c>
      <c r="C47" t="s">
        <v>18</v>
      </c>
      <c r="D47" t="s">
        <v>19</v>
      </c>
      <c r="E47" t="s">
        <v>20</v>
      </c>
      <c r="F47">
        <v>79</v>
      </c>
      <c r="G47">
        <v>-3.8</v>
      </c>
      <c r="H47">
        <v>75.2</v>
      </c>
      <c r="I47">
        <v>197.51</v>
      </c>
      <c r="J47" t="s">
        <v>177</v>
      </c>
      <c r="K47" t="s">
        <v>178</v>
      </c>
      <c r="L47" t="s">
        <v>179</v>
      </c>
      <c r="O47">
        <v>0</v>
      </c>
      <c r="P47">
        <v>0</v>
      </c>
      <c r="Q47" t="s">
        <v>180</v>
      </c>
    </row>
    <row r="48" spans="1:18" x14ac:dyDescent="0.25">
      <c r="A48" s="1">
        <v>44714</v>
      </c>
      <c r="B48" s="2">
        <v>0.93538194444444445</v>
      </c>
      <c r="C48" t="s">
        <v>18</v>
      </c>
      <c r="D48" t="s">
        <v>181</v>
      </c>
      <c r="E48" t="s">
        <v>20</v>
      </c>
      <c r="F48" s="4">
        <v>2625</v>
      </c>
      <c r="G48">
        <v>-114.97</v>
      </c>
      <c r="H48" s="4">
        <v>2510.0300000000002</v>
      </c>
      <c r="I48" s="4">
        <v>2707.54</v>
      </c>
      <c r="J48" t="s">
        <v>182</v>
      </c>
      <c r="K48" t="s">
        <v>183</v>
      </c>
      <c r="L48" t="s">
        <v>184</v>
      </c>
      <c r="O48">
        <v>0</v>
      </c>
      <c r="P48">
        <v>0</v>
      </c>
      <c r="Q48" t="s">
        <v>185</v>
      </c>
    </row>
    <row r="49" spans="1:18" x14ac:dyDescent="0.25">
      <c r="A49" s="1">
        <v>44714</v>
      </c>
      <c r="B49" s="2">
        <v>0.98060185185185189</v>
      </c>
      <c r="C49" t="s">
        <v>18</v>
      </c>
      <c r="D49" t="s">
        <v>19</v>
      </c>
      <c r="E49" t="s">
        <v>20</v>
      </c>
      <c r="F49">
        <v>79</v>
      </c>
      <c r="G49">
        <v>-3.8</v>
      </c>
      <c r="H49">
        <v>75.2</v>
      </c>
      <c r="I49" s="4">
        <v>2782.74</v>
      </c>
      <c r="J49" t="s">
        <v>186</v>
      </c>
      <c r="K49" t="s">
        <v>187</v>
      </c>
      <c r="L49" t="s">
        <v>188</v>
      </c>
      <c r="O49">
        <v>0</v>
      </c>
      <c r="P49">
        <v>0</v>
      </c>
      <c r="Q49" t="s">
        <v>189</v>
      </c>
    </row>
    <row r="50" spans="1:18" x14ac:dyDescent="0.25">
      <c r="A50" s="1">
        <v>44744</v>
      </c>
      <c r="B50" s="2">
        <v>8.5983796296296308E-2</v>
      </c>
      <c r="C50" t="s">
        <v>18</v>
      </c>
      <c r="D50" t="s">
        <v>19</v>
      </c>
      <c r="E50" t="s">
        <v>20</v>
      </c>
      <c r="F50">
        <v>99</v>
      </c>
      <c r="G50">
        <v>-4.67</v>
      </c>
      <c r="H50">
        <v>94.33</v>
      </c>
      <c r="I50" s="4">
        <v>2877.07</v>
      </c>
      <c r="J50" t="s">
        <v>190</v>
      </c>
      <c r="K50" t="s">
        <v>191</v>
      </c>
      <c r="L50" t="s">
        <v>192</v>
      </c>
      <c r="O50">
        <v>0</v>
      </c>
      <c r="P50">
        <v>0</v>
      </c>
      <c r="Q50" t="s">
        <v>193</v>
      </c>
    </row>
    <row r="51" spans="1:18" x14ac:dyDescent="0.25">
      <c r="A51" s="1">
        <v>44744</v>
      </c>
      <c r="B51" s="2">
        <v>0.11028935185185185</v>
      </c>
      <c r="C51" t="s">
        <v>18</v>
      </c>
      <c r="D51" t="s">
        <v>19</v>
      </c>
      <c r="E51" t="s">
        <v>20</v>
      </c>
      <c r="F51">
        <v>79</v>
      </c>
      <c r="G51">
        <v>-3.8</v>
      </c>
      <c r="H51">
        <v>75.2</v>
      </c>
      <c r="I51" s="4">
        <v>2952.27</v>
      </c>
      <c r="J51" t="s">
        <v>194</v>
      </c>
      <c r="K51" t="s">
        <v>195</v>
      </c>
      <c r="L51" t="s">
        <v>196</v>
      </c>
      <c r="O51">
        <v>0</v>
      </c>
      <c r="P51">
        <v>0</v>
      </c>
      <c r="Q51" t="s">
        <v>197</v>
      </c>
    </row>
    <row r="52" spans="1:18" x14ac:dyDescent="0.25">
      <c r="A52" s="1">
        <v>44744</v>
      </c>
      <c r="B52" s="2">
        <v>0.15283564814814815</v>
      </c>
      <c r="C52" t="s">
        <v>18</v>
      </c>
      <c r="D52" t="s">
        <v>19</v>
      </c>
      <c r="E52" t="s">
        <v>20</v>
      </c>
      <c r="F52">
        <v>119</v>
      </c>
      <c r="G52">
        <v>-5.55</v>
      </c>
      <c r="H52">
        <v>113.45</v>
      </c>
      <c r="I52" s="4">
        <v>3065.72</v>
      </c>
      <c r="J52" t="s">
        <v>198</v>
      </c>
      <c r="K52" t="s">
        <v>199</v>
      </c>
      <c r="L52" t="s">
        <v>200</v>
      </c>
      <c r="O52">
        <v>0</v>
      </c>
      <c r="P52">
        <v>0</v>
      </c>
      <c r="Q52" t="s">
        <v>201</v>
      </c>
    </row>
    <row r="53" spans="1:18" x14ac:dyDescent="0.25">
      <c r="A53" s="1">
        <v>44744</v>
      </c>
      <c r="B53" s="2">
        <v>0.20245370370370372</v>
      </c>
      <c r="C53" t="s">
        <v>18</v>
      </c>
      <c r="D53" t="s">
        <v>33</v>
      </c>
      <c r="E53" t="s">
        <v>20</v>
      </c>
      <c r="F53" s="4">
        <v>-2782.74</v>
      </c>
      <c r="G53">
        <v>0</v>
      </c>
      <c r="H53" s="4">
        <v>-2782.74</v>
      </c>
      <c r="I53">
        <v>282.98</v>
      </c>
      <c r="J53" t="s">
        <v>202</v>
      </c>
      <c r="O53">
        <v>0</v>
      </c>
      <c r="P53">
        <v>0</v>
      </c>
      <c r="R53" t="s">
        <v>203</v>
      </c>
    </row>
    <row r="54" spans="1:18" x14ac:dyDescent="0.25">
      <c r="A54" s="1">
        <v>44744</v>
      </c>
      <c r="B54" s="2">
        <v>0.25564814814814812</v>
      </c>
      <c r="C54" t="s">
        <v>18</v>
      </c>
      <c r="D54" t="s">
        <v>19</v>
      </c>
      <c r="E54" t="s">
        <v>20</v>
      </c>
      <c r="F54">
        <v>49</v>
      </c>
      <c r="G54">
        <v>-2.4900000000000002</v>
      </c>
      <c r="H54">
        <v>46.51</v>
      </c>
      <c r="I54">
        <v>329.49</v>
      </c>
      <c r="J54" t="s">
        <v>204</v>
      </c>
      <c r="K54" t="s">
        <v>205</v>
      </c>
      <c r="L54" t="s">
        <v>206</v>
      </c>
      <c r="O54">
        <v>0</v>
      </c>
      <c r="P54">
        <v>0</v>
      </c>
      <c r="Q54" t="s">
        <v>207</v>
      </c>
    </row>
    <row r="55" spans="1:18" x14ac:dyDescent="0.25">
      <c r="A55" s="1">
        <v>44744</v>
      </c>
      <c r="B55" s="2">
        <v>0.35928240740740741</v>
      </c>
      <c r="C55" t="s">
        <v>18</v>
      </c>
      <c r="D55" t="s">
        <v>19</v>
      </c>
      <c r="E55" t="s">
        <v>20</v>
      </c>
      <c r="F55">
        <v>79</v>
      </c>
      <c r="G55">
        <v>-3.8</v>
      </c>
      <c r="H55">
        <v>75.2</v>
      </c>
      <c r="I55">
        <v>404.69</v>
      </c>
      <c r="J55" t="s">
        <v>208</v>
      </c>
      <c r="K55" t="s">
        <v>209</v>
      </c>
      <c r="L55" t="s">
        <v>210</v>
      </c>
      <c r="O55">
        <v>0</v>
      </c>
      <c r="P55">
        <v>0</v>
      </c>
      <c r="Q55" t="s">
        <v>211</v>
      </c>
    </row>
    <row r="56" spans="1:18" x14ac:dyDescent="0.25">
      <c r="A56" s="1">
        <v>44744</v>
      </c>
      <c r="B56" s="2">
        <v>0.44854166666666667</v>
      </c>
      <c r="C56" t="s">
        <v>18</v>
      </c>
      <c r="D56" t="s">
        <v>19</v>
      </c>
      <c r="E56" t="s">
        <v>20</v>
      </c>
      <c r="F56">
        <v>20</v>
      </c>
      <c r="G56">
        <v>-1.23</v>
      </c>
      <c r="H56">
        <v>18.77</v>
      </c>
      <c r="I56">
        <v>423.46</v>
      </c>
      <c r="J56" t="s">
        <v>212</v>
      </c>
      <c r="K56" t="s">
        <v>213</v>
      </c>
      <c r="L56" t="s">
        <v>133</v>
      </c>
      <c r="O56">
        <v>0</v>
      </c>
      <c r="P56">
        <v>0</v>
      </c>
      <c r="Q56" t="s">
        <v>214</v>
      </c>
    </row>
    <row r="57" spans="1:18" x14ac:dyDescent="0.25">
      <c r="A57" s="1">
        <v>44744</v>
      </c>
      <c r="B57" s="2">
        <v>0.58508101851851857</v>
      </c>
      <c r="C57" t="s">
        <v>18</v>
      </c>
      <c r="D57" t="s">
        <v>181</v>
      </c>
      <c r="E57" t="s">
        <v>20</v>
      </c>
      <c r="F57">
        <v>252</v>
      </c>
      <c r="G57">
        <v>-11.35</v>
      </c>
      <c r="H57">
        <v>240.65</v>
      </c>
      <c r="I57">
        <v>664.11</v>
      </c>
      <c r="J57" t="s">
        <v>215</v>
      </c>
      <c r="K57" t="s">
        <v>216</v>
      </c>
      <c r="L57" t="s">
        <v>217</v>
      </c>
      <c r="O57">
        <v>0</v>
      </c>
      <c r="P57">
        <v>0</v>
      </c>
      <c r="Q57" t="s">
        <v>218</v>
      </c>
    </row>
    <row r="58" spans="1:18" x14ac:dyDescent="0.25">
      <c r="A58" s="1">
        <v>44744</v>
      </c>
      <c r="B58" s="2">
        <v>0.9510185185185186</v>
      </c>
      <c r="C58" t="s">
        <v>18</v>
      </c>
      <c r="D58" t="s">
        <v>19</v>
      </c>
      <c r="E58" t="s">
        <v>20</v>
      </c>
      <c r="F58">
        <v>20</v>
      </c>
      <c r="G58">
        <v>-1.23</v>
      </c>
      <c r="H58">
        <v>18.77</v>
      </c>
      <c r="I58">
        <v>682.88</v>
      </c>
      <c r="J58" t="s">
        <v>219</v>
      </c>
      <c r="K58" t="s">
        <v>220</v>
      </c>
      <c r="L58" t="s">
        <v>221</v>
      </c>
      <c r="O58">
        <v>0</v>
      </c>
      <c r="P58">
        <v>0</v>
      </c>
      <c r="Q58" t="s">
        <v>222</v>
      </c>
    </row>
    <row r="59" spans="1:18" x14ac:dyDescent="0.25">
      <c r="A59" s="1">
        <v>44744</v>
      </c>
      <c r="B59" s="2">
        <v>0.95571759259259259</v>
      </c>
      <c r="C59" t="s">
        <v>18</v>
      </c>
      <c r="D59" t="s">
        <v>19</v>
      </c>
      <c r="E59" t="s">
        <v>20</v>
      </c>
      <c r="F59">
        <v>79</v>
      </c>
      <c r="G59">
        <v>-3.8</v>
      </c>
      <c r="H59">
        <v>75.2</v>
      </c>
      <c r="I59">
        <v>758.08</v>
      </c>
      <c r="J59" t="s">
        <v>223</v>
      </c>
      <c r="K59" t="s">
        <v>224</v>
      </c>
      <c r="L59" t="s">
        <v>225</v>
      </c>
      <c r="O59">
        <v>0</v>
      </c>
      <c r="P59">
        <v>0</v>
      </c>
      <c r="Q59" t="s">
        <v>226</v>
      </c>
    </row>
    <row r="60" spans="1:18" x14ac:dyDescent="0.25">
      <c r="A60" s="1">
        <v>44775</v>
      </c>
      <c r="B60" s="2">
        <v>1.5127314814814816E-2</v>
      </c>
      <c r="C60" t="s">
        <v>18</v>
      </c>
      <c r="D60" t="s">
        <v>19</v>
      </c>
      <c r="E60" t="s">
        <v>20</v>
      </c>
      <c r="F60">
        <v>64</v>
      </c>
      <c r="G60">
        <v>-3.15</v>
      </c>
      <c r="H60">
        <v>60.85</v>
      </c>
      <c r="I60">
        <v>818.93</v>
      </c>
      <c r="J60" t="s">
        <v>227</v>
      </c>
      <c r="K60" t="s">
        <v>228</v>
      </c>
      <c r="L60" t="s">
        <v>229</v>
      </c>
      <c r="O60">
        <v>0</v>
      </c>
      <c r="P60">
        <v>0</v>
      </c>
      <c r="Q60" t="s">
        <v>230</v>
      </c>
    </row>
    <row r="61" spans="1:18" x14ac:dyDescent="0.25">
      <c r="A61" s="1">
        <v>44775</v>
      </c>
      <c r="B61" s="2">
        <v>5.8020833333333334E-2</v>
      </c>
      <c r="C61" t="s">
        <v>18</v>
      </c>
      <c r="D61" t="s">
        <v>19</v>
      </c>
      <c r="E61" t="s">
        <v>20</v>
      </c>
      <c r="F61">
        <v>20</v>
      </c>
      <c r="G61">
        <v>-1.23</v>
      </c>
      <c r="H61">
        <v>18.77</v>
      </c>
      <c r="I61">
        <v>837.7</v>
      </c>
      <c r="J61" t="s">
        <v>231</v>
      </c>
      <c r="K61" t="s">
        <v>232</v>
      </c>
      <c r="L61" t="s">
        <v>233</v>
      </c>
      <c r="O61">
        <v>0</v>
      </c>
      <c r="P61">
        <v>0</v>
      </c>
      <c r="Q61" t="s">
        <v>234</v>
      </c>
    </row>
    <row r="62" spans="1:18" x14ac:dyDescent="0.25">
      <c r="A62" s="1">
        <v>44775</v>
      </c>
      <c r="B62" s="2">
        <v>0.13563657407407406</v>
      </c>
      <c r="C62" t="s">
        <v>18</v>
      </c>
      <c r="D62" t="s">
        <v>19</v>
      </c>
      <c r="E62" t="s">
        <v>20</v>
      </c>
      <c r="F62">
        <v>79</v>
      </c>
      <c r="G62">
        <v>-3.8</v>
      </c>
      <c r="H62">
        <v>75.2</v>
      </c>
      <c r="I62">
        <v>912.9</v>
      </c>
      <c r="J62" t="s">
        <v>235</v>
      </c>
      <c r="K62" t="s">
        <v>236</v>
      </c>
      <c r="L62" t="s">
        <v>237</v>
      </c>
      <c r="O62">
        <v>0</v>
      </c>
      <c r="P62">
        <v>0</v>
      </c>
      <c r="Q62" t="s">
        <v>238</v>
      </c>
    </row>
    <row r="63" spans="1:18" x14ac:dyDescent="0.25">
      <c r="A63" s="1">
        <v>44775</v>
      </c>
      <c r="B63" s="2">
        <v>0.18921296296296297</v>
      </c>
      <c r="C63" t="s">
        <v>18</v>
      </c>
      <c r="D63" t="s">
        <v>33</v>
      </c>
      <c r="E63" t="s">
        <v>20</v>
      </c>
      <c r="F63">
        <v>-758.08</v>
      </c>
      <c r="G63">
        <v>0</v>
      </c>
      <c r="H63">
        <v>-758.08</v>
      </c>
      <c r="I63">
        <v>154.82</v>
      </c>
      <c r="J63" t="s">
        <v>239</v>
      </c>
      <c r="O63">
        <v>0</v>
      </c>
      <c r="P63">
        <v>0</v>
      </c>
      <c r="R63" t="s">
        <v>240</v>
      </c>
    </row>
    <row r="64" spans="1:18" x14ac:dyDescent="0.25">
      <c r="A64" s="1">
        <v>44775</v>
      </c>
      <c r="B64" s="2">
        <v>0.22806712962962963</v>
      </c>
      <c r="C64" t="s">
        <v>18</v>
      </c>
      <c r="D64" t="s">
        <v>19</v>
      </c>
      <c r="E64" t="s">
        <v>20</v>
      </c>
      <c r="F64">
        <v>99</v>
      </c>
      <c r="G64">
        <v>-4.67</v>
      </c>
      <c r="H64">
        <v>94.33</v>
      </c>
      <c r="I64">
        <v>249.15</v>
      </c>
      <c r="J64" t="s">
        <v>241</v>
      </c>
      <c r="K64" t="s">
        <v>242</v>
      </c>
      <c r="L64" t="s">
        <v>243</v>
      </c>
      <c r="O64">
        <v>0</v>
      </c>
      <c r="P64">
        <v>0</v>
      </c>
      <c r="Q64" t="s">
        <v>244</v>
      </c>
    </row>
    <row r="65" spans="1:18" x14ac:dyDescent="0.25">
      <c r="A65" s="1">
        <v>44775</v>
      </c>
      <c r="B65" s="2">
        <v>0.29372685185185182</v>
      </c>
      <c r="C65" t="s">
        <v>18</v>
      </c>
      <c r="D65" t="s">
        <v>19</v>
      </c>
      <c r="E65" t="s">
        <v>20</v>
      </c>
      <c r="F65">
        <v>20</v>
      </c>
      <c r="G65">
        <v>-1.23</v>
      </c>
      <c r="H65">
        <v>18.77</v>
      </c>
      <c r="I65">
        <v>267.92</v>
      </c>
      <c r="J65" t="s">
        <v>245</v>
      </c>
      <c r="K65" t="s">
        <v>246</v>
      </c>
      <c r="L65" t="s">
        <v>247</v>
      </c>
      <c r="O65">
        <v>0</v>
      </c>
      <c r="P65">
        <v>0</v>
      </c>
      <c r="Q65" t="s">
        <v>248</v>
      </c>
    </row>
    <row r="66" spans="1:18" x14ac:dyDescent="0.25">
      <c r="A66" s="1">
        <v>44775</v>
      </c>
      <c r="B66" s="2">
        <v>0.44364583333333335</v>
      </c>
      <c r="C66" t="s">
        <v>18</v>
      </c>
      <c r="D66" t="s">
        <v>60</v>
      </c>
      <c r="E66" t="s">
        <v>20</v>
      </c>
      <c r="F66">
        <v>-79</v>
      </c>
      <c r="G66">
        <v>3.45</v>
      </c>
      <c r="H66">
        <v>-75.55</v>
      </c>
      <c r="I66">
        <v>192.37</v>
      </c>
      <c r="J66" t="s">
        <v>249</v>
      </c>
      <c r="K66" t="s">
        <v>69</v>
      </c>
      <c r="L66" t="s">
        <v>70</v>
      </c>
      <c r="O66">
        <v>0</v>
      </c>
      <c r="P66">
        <v>0</v>
      </c>
      <c r="Q66" t="s">
        <v>71</v>
      </c>
      <c r="R66" t="s">
        <v>68</v>
      </c>
    </row>
    <row r="67" spans="1:18" x14ac:dyDescent="0.25">
      <c r="A67" s="1">
        <v>44775</v>
      </c>
      <c r="B67" s="2">
        <v>0.44364583333333335</v>
      </c>
      <c r="C67" t="s">
        <v>18</v>
      </c>
      <c r="D67" t="s">
        <v>119</v>
      </c>
      <c r="E67" t="s">
        <v>20</v>
      </c>
      <c r="F67">
        <v>75.2</v>
      </c>
      <c r="G67">
        <v>0</v>
      </c>
      <c r="H67">
        <v>75.2</v>
      </c>
      <c r="I67">
        <v>267.57</v>
      </c>
      <c r="J67" s="3" t="s">
        <v>118</v>
      </c>
      <c r="K67" t="s">
        <v>69</v>
      </c>
      <c r="L67" t="s">
        <v>70</v>
      </c>
      <c r="O67">
        <v>0</v>
      </c>
      <c r="P67">
        <v>0</v>
      </c>
      <c r="Q67" t="s">
        <v>71</v>
      </c>
      <c r="R67" t="s">
        <v>68</v>
      </c>
    </row>
    <row r="68" spans="1:18" x14ac:dyDescent="0.25">
      <c r="A68" s="1">
        <v>44775</v>
      </c>
      <c r="B68" s="2">
        <v>0.84318287037037043</v>
      </c>
      <c r="C68" t="s">
        <v>18</v>
      </c>
      <c r="D68" t="s">
        <v>119</v>
      </c>
      <c r="E68" t="s">
        <v>20</v>
      </c>
      <c r="F68">
        <v>283.68</v>
      </c>
      <c r="G68">
        <v>0</v>
      </c>
      <c r="H68">
        <v>283.68</v>
      </c>
      <c r="I68">
        <v>551.25</v>
      </c>
      <c r="J68" t="s">
        <v>250</v>
      </c>
      <c r="K68" t="s">
        <v>251</v>
      </c>
      <c r="L68" t="s">
        <v>252</v>
      </c>
      <c r="O68">
        <v>0</v>
      </c>
      <c r="P68">
        <v>0</v>
      </c>
      <c r="Q68" t="s">
        <v>253</v>
      </c>
      <c r="R68" t="s">
        <v>254</v>
      </c>
    </row>
    <row r="69" spans="1:18" x14ac:dyDescent="0.25">
      <c r="A69" s="1">
        <v>44775</v>
      </c>
      <c r="B69" s="2">
        <v>0.948125</v>
      </c>
      <c r="C69" t="s">
        <v>18</v>
      </c>
      <c r="D69" t="s">
        <v>19</v>
      </c>
      <c r="E69" t="s">
        <v>20</v>
      </c>
      <c r="F69">
        <v>79</v>
      </c>
      <c r="G69">
        <v>-3.8</v>
      </c>
      <c r="H69">
        <v>75.2</v>
      </c>
      <c r="I69">
        <v>626.45000000000005</v>
      </c>
      <c r="J69" t="s">
        <v>255</v>
      </c>
      <c r="K69" t="s">
        <v>256</v>
      </c>
      <c r="L69" t="s">
        <v>257</v>
      </c>
      <c r="O69">
        <v>0</v>
      </c>
      <c r="P69">
        <v>0</v>
      </c>
      <c r="Q69" t="s">
        <v>258</v>
      </c>
    </row>
    <row r="70" spans="1:18" x14ac:dyDescent="0.25">
      <c r="A70" s="1">
        <v>44775</v>
      </c>
      <c r="B70" s="2">
        <v>0.97840277777777773</v>
      </c>
      <c r="C70" t="s">
        <v>18</v>
      </c>
      <c r="D70" t="s">
        <v>19</v>
      </c>
      <c r="E70" t="s">
        <v>20</v>
      </c>
      <c r="F70">
        <v>40</v>
      </c>
      <c r="G70">
        <v>-2.1</v>
      </c>
      <c r="H70">
        <v>37.9</v>
      </c>
      <c r="I70">
        <v>664.35</v>
      </c>
      <c r="J70" t="s">
        <v>259</v>
      </c>
      <c r="K70" t="s">
        <v>260</v>
      </c>
      <c r="L70" t="s">
        <v>261</v>
      </c>
      <c r="O70">
        <v>0</v>
      </c>
      <c r="P70">
        <v>0</v>
      </c>
      <c r="Q70" t="s">
        <v>262</v>
      </c>
    </row>
    <row r="71" spans="1:18" x14ac:dyDescent="0.25">
      <c r="A71" s="1">
        <v>44806</v>
      </c>
      <c r="B71" s="2">
        <v>3.6168981481481483E-2</v>
      </c>
      <c r="C71" t="s">
        <v>18</v>
      </c>
      <c r="D71" t="s">
        <v>19</v>
      </c>
      <c r="E71" t="s">
        <v>20</v>
      </c>
      <c r="F71">
        <v>40</v>
      </c>
      <c r="G71">
        <v>-2.1</v>
      </c>
      <c r="H71">
        <v>37.9</v>
      </c>
      <c r="I71">
        <v>702.25</v>
      </c>
      <c r="J71" t="s">
        <v>263</v>
      </c>
      <c r="K71" t="s">
        <v>260</v>
      </c>
      <c r="L71" t="s">
        <v>261</v>
      </c>
      <c r="O71">
        <v>0</v>
      </c>
      <c r="P71">
        <v>0</v>
      </c>
      <c r="Q71" t="s">
        <v>264</v>
      </c>
    </row>
    <row r="72" spans="1:18" x14ac:dyDescent="0.25">
      <c r="A72" s="1">
        <v>44806</v>
      </c>
      <c r="B72" s="2">
        <v>0.10461805555555555</v>
      </c>
      <c r="C72" t="s">
        <v>18</v>
      </c>
      <c r="D72" t="s">
        <v>19</v>
      </c>
      <c r="E72" t="s">
        <v>20</v>
      </c>
      <c r="F72">
        <v>99</v>
      </c>
      <c r="G72">
        <v>-4.67</v>
      </c>
      <c r="H72">
        <v>94.33</v>
      </c>
      <c r="I72">
        <v>796.58</v>
      </c>
      <c r="J72" t="s">
        <v>265</v>
      </c>
      <c r="K72" t="s">
        <v>266</v>
      </c>
      <c r="L72" t="s">
        <v>267</v>
      </c>
      <c r="O72">
        <v>0</v>
      </c>
      <c r="P72">
        <v>0</v>
      </c>
      <c r="Q72" t="s">
        <v>268</v>
      </c>
    </row>
    <row r="73" spans="1:18" x14ac:dyDescent="0.25">
      <c r="A73" s="1">
        <v>44806</v>
      </c>
      <c r="B73" s="2">
        <v>0.14347222222222222</v>
      </c>
      <c r="C73" t="s">
        <v>18</v>
      </c>
      <c r="D73" t="s">
        <v>19</v>
      </c>
      <c r="E73" t="s">
        <v>20</v>
      </c>
      <c r="F73">
        <v>89</v>
      </c>
      <c r="G73">
        <v>-4.24</v>
      </c>
      <c r="H73">
        <v>84.76</v>
      </c>
      <c r="I73">
        <v>881.34</v>
      </c>
      <c r="J73" t="s">
        <v>269</v>
      </c>
      <c r="K73" t="s">
        <v>270</v>
      </c>
      <c r="L73" t="s">
        <v>271</v>
      </c>
      <c r="O73">
        <v>0</v>
      </c>
      <c r="P73">
        <v>0</v>
      </c>
      <c r="Q73" t="s">
        <v>272</v>
      </c>
    </row>
    <row r="74" spans="1:18" x14ac:dyDescent="0.25">
      <c r="A74" s="1">
        <v>44806</v>
      </c>
      <c r="B74" s="2">
        <v>0.16773148148148151</v>
      </c>
      <c r="C74" t="s">
        <v>18</v>
      </c>
      <c r="D74" t="s">
        <v>33</v>
      </c>
      <c r="E74" t="s">
        <v>20</v>
      </c>
      <c r="F74">
        <v>-664.35</v>
      </c>
      <c r="G74">
        <v>0</v>
      </c>
      <c r="H74">
        <v>-664.35</v>
      </c>
      <c r="I74">
        <v>216.99</v>
      </c>
      <c r="J74" t="s">
        <v>273</v>
      </c>
      <c r="O74">
        <v>0</v>
      </c>
      <c r="P74">
        <v>0</v>
      </c>
      <c r="R74" t="s">
        <v>274</v>
      </c>
    </row>
    <row r="75" spans="1:18" x14ac:dyDescent="0.25">
      <c r="A75" s="1">
        <v>44806</v>
      </c>
      <c r="B75" s="2">
        <v>0.94736111111111121</v>
      </c>
      <c r="C75" t="s">
        <v>18</v>
      </c>
      <c r="D75" t="s">
        <v>19</v>
      </c>
      <c r="E75" t="s">
        <v>20</v>
      </c>
      <c r="F75">
        <v>80</v>
      </c>
      <c r="G75">
        <v>-3.85</v>
      </c>
      <c r="H75">
        <v>76.150000000000006</v>
      </c>
      <c r="I75">
        <v>293.14</v>
      </c>
      <c r="J75" t="s">
        <v>275</v>
      </c>
      <c r="K75" t="s">
        <v>276</v>
      </c>
      <c r="L75" t="s">
        <v>277</v>
      </c>
      <c r="O75">
        <v>0</v>
      </c>
      <c r="P75">
        <v>0</v>
      </c>
      <c r="Q75" t="s">
        <v>278</v>
      </c>
    </row>
    <row r="76" spans="1:18" x14ac:dyDescent="0.25">
      <c r="A76" s="1">
        <v>44806</v>
      </c>
      <c r="B76" s="2">
        <v>0.99803240740740751</v>
      </c>
      <c r="C76" t="s">
        <v>18</v>
      </c>
      <c r="D76" t="s">
        <v>19</v>
      </c>
      <c r="E76" t="s">
        <v>20</v>
      </c>
      <c r="F76">
        <v>49</v>
      </c>
      <c r="G76">
        <v>-2.4900000000000002</v>
      </c>
      <c r="H76">
        <v>46.51</v>
      </c>
      <c r="I76">
        <v>339.65</v>
      </c>
      <c r="J76" t="s">
        <v>279</v>
      </c>
      <c r="K76" t="s">
        <v>280</v>
      </c>
      <c r="L76" t="s">
        <v>281</v>
      </c>
      <c r="O76">
        <v>0</v>
      </c>
      <c r="P76">
        <v>0</v>
      </c>
      <c r="Q76" t="s">
        <v>282</v>
      </c>
    </row>
    <row r="77" spans="1:18" x14ac:dyDescent="0.25">
      <c r="A77" s="1">
        <v>44836</v>
      </c>
      <c r="B77" s="2">
        <v>1.861111111111111E-2</v>
      </c>
      <c r="C77" t="s">
        <v>18</v>
      </c>
      <c r="D77" t="s">
        <v>19</v>
      </c>
      <c r="E77" t="s">
        <v>20</v>
      </c>
      <c r="F77">
        <v>48</v>
      </c>
      <c r="G77">
        <v>-2.4500000000000002</v>
      </c>
      <c r="H77">
        <v>45.55</v>
      </c>
      <c r="I77">
        <v>385.2</v>
      </c>
      <c r="J77" t="s">
        <v>283</v>
      </c>
      <c r="K77" t="s">
        <v>284</v>
      </c>
      <c r="L77" t="s">
        <v>285</v>
      </c>
      <c r="O77">
        <v>0</v>
      </c>
      <c r="P77">
        <v>0</v>
      </c>
      <c r="Q77" t="s">
        <v>286</v>
      </c>
    </row>
    <row r="78" spans="1:18" x14ac:dyDescent="0.25">
      <c r="A78" s="1">
        <v>44836</v>
      </c>
      <c r="B78" s="2">
        <v>0.1494675925925926</v>
      </c>
      <c r="C78" t="s">
        <v>18</v>
      </c>
      <c r="D78" t="s">
        <v>19</v>
      </c>
      <c r="E78" t="s">
        <v>20</v>
      </c>
      <c r="F78">
        <v>99</v>
      </c>
      <c r="G78">
        <v>-4.67</v>
      </c>
      <c r="H78">
        <v>94.33</v>
      </c>
      <c r="I78">
        <v>479.53</v>
      </c>
      <c r="J78" t="s">
        <v>287</v>
      </c>
      <c r="K78" t="s">
        <v>288</v>
      </c>
      <c r="L78" t="s">
        <v>289</v>
      </c>
      <c r="O78">
        <v>0</v>
      </c>
      <c r="P78">
        <v>0</v>
      </c>
      <c r="Q78" t="s">
        <v>290</v>
      </c>
    </row>
    <row r="79" spans="1:18" x14ac:dyDescent="0.25">
      <c r="A79" s="1">
        <v>44836</v>
      </c>
      <c r="B79" s="2">
        <v>0.17281250000000001</v>
      </c>
      <c r="C79" t="s">
        <v>18</v>
      </c>
      <c r="D79" t="s">
        <v>33</v>
      </c>
      <c r="E79" t="s">
        <v>20</v>
      </c>
      <c r="F79">
        <v>-339.65</v>
      </c>
      <c r="G79">
        <v>0</v>
      </c>
      <c r="H79">
        <v>-339.65</v>
      </c>
      <c r="I79">
        <v>139.88</v>
      </c>
      <c r="J79" t="s">
        <v>291</v>
      </c>
      <c r="O79">
        <v>0</v>
      </c>
      <c r="P79">
        <v>0</v>
      </c>
      <c r="R79" t="s">
        <v>292</v>
      </c>
    </row>
    <row r="80" spans="1:18" x14ac:dyDescent="0.25">
      <c r="A80" s="1">
        <v>44836</v>
      </c>
      <c r="B80" s="2">
        <v>0.38549768518518518</v>
      </c>
      <c r="C80" t="s">
        <v>18</v>
      </c>
      <c r="D80" t="s">
        <v>19</v>
      </c>
      <c r="E80" t="s">
        <v>20</v>
      </c>
      <c r="F80">
        <v>20</v>
      </c>
      <c r="G80">
        <v>-1.23</v>
      </c>
      <c r="H80">
        <v>18.77</v>
      </c>
      <c r="I80">
        <v>158.65</v>
      </c>
      <c r="J80" t="s">
        <v>293</v>
      </c>
      <c r="K80" t="s">
        <v>294</v>
      </c>
      <c r="L80" t="s">
        <v>295</v>
      </c>
      <c r="O80">
        <v>0</v>
      </c>
      <c r="P80">
        <v>0</v>
      </c>
      <c r="Q80" t="s">
        <v>296</v>
      </c>
    </row>
    <row r="81" spans="1:18" x14ac:dyDescent="0.25">
      <c r="A81" s="1">
        <v>44836</v>
      </c>
      <c r="B81" s="2">
        <v>0.40067129629629633</v>
      </c>
      <c r="C81" t="s">
        <v>18</v>
      </c>
      <c r="D81" t="s">
        <v>19</v>
      </c>
      <c r="E81" t="s">
        <v>20</v>
      </c>
      <c r="F81">
        <v>111</v>
      </c>
      <c r="G81">
        <v>-5.2</v>
      </c>
      <c r="H81">
        <v>105.8</v>
      </c>
      <c r="I81">
        <v>264.45</v>
      </c>
      <c r="J81" t="s">
        <v>297</v>
      </c>
      <c r="K81" t="s">
        <v>298</v>
      </c>
      <c r="L81" t="s">
        <v>299</v>
      </c>
      <c r="O81">
        <v>0</v>
      </c>
      <c r="P81">
        <v>0</v>
      </c>
      <c r="Q81" t="s">
        <v>300</v>
      </c>
    </row>
    <row r="82" spans="1:18" x14ac:dyDescent="0.25">
      <c r="A82" s="1">
        <v>44836</v>
      </c>
      <c r="B82" s="2">
        <v>0.54812499999999997</v>
      </c>
      <c r="C82" t="s">
        <v>18</v>
      </c>
      <c r="D82" t="s">
        <v>19</v>
      </c>
      <c r="E82" t="s">
        <v>20</v>
      </c>
      <c r="F82">
        <v>79</v>
      </c>
      <c r="G82">
        <v>-3.8</v>
      </c>
      <c r="H82">
        <v>75.2</v>
      </c>
      <c r="I82">
        <v>339.65</v>
      </c>
      <c r="J82" t="s">
        <v>301</v>
      </c>
      <c r="K82" t="s">
        <v>102</v>
      </c>
      <c r="L82" t="s">
        <v>103</v>
      </c>
      <c r="O82">
        <v>0</v>
      </c>
      <c r="P82">
        <v>0</v>
      </c>
      <c r="Q82" t="s">
        <v>302</v>
      </c>
    </row>
    <row r="83" spans="1:18" x14ac:dyDescent="0.25">
      <c r="A83" s="1">
        <v>44867</v>
      </c>
      <c r="B83" s="2">
        <v>7.0949074074074074E-3</v>
      </c>
      <c r="C83" t="s">
        <v>18</v>
      </c>
      <c r="D83" t="s">
        <v>19</v>
      </c>
      <c r="E83" t="s">
        <v>20</v>
      </c>
      <c r="F83">
        <v>40</v>
      </c>
      <c r="G83">
        <v>-2.1</v>
      </c>
      <c r="H83">
        <v>37.9</v>
      </c>
      <c r="I83">
        <v>377.55</v>
      </c>
      <c r="J83" t="s">
        <v>303</v>
      </c>
      <c r="K83" t="s">
        <v>304</v>
      </c>
      <c r="L83" t="s">
        <v>305</v>
      </c>
      <c r="O83">
        <v>0</v>
      </c>
      <c r="P83">
        <v>0</v>
      </c>
      <c r="Q83" t="s">
        <v>306</v>
      </c>
    </row>
    <row r="84" spans="1:18" x14ac:dyDescent="0.25">
      <c r="A84" s="1">
        <v>44867</v>
      </c>
      <c r="B84" s="2">
        <v>0.21604166666666666</v>
      </c>
      <c r="C84" t="s">
        <v>18</v>
      </c>
      <c r="D84" t="s">
        <v>33</v>
      </c>
      <c r="E84" t="s">
        <v>20</v>
      </c>
      <c r="F84">
        <v>-339.65</v>
      </c>
      <c r="G84">
        <v>0</v>
      </c>
      <c r="H84">
        <v>-339.65</v>
      </c>
      <c r="I84">
        <v>37.9</v>
      </c>
      <c r="J84" t="s">
        <v>307</v>
      </c>
      <c r="O84">
        <v>0</v>
      </c>
      <c r="P84">
        <v>0</v>
      </c>
      <c r="R84" t="s">
        <v>308</v>
      </c>
    </row>
    <row r="85" spans="1:18" x14ac:dyDescent="0.25">
      <c r="A85" s="1">
        <v>44867</v>
      </c>
      <c r="B85" s="2">
        <v>0.28520833333333334</v>
      </c>
      <c r="C85" t="s">
        <v>18</v>
      </c>
      <c r="D85" t="s">
        <v>19</v>
      </c>
      <c r="E85" t="s">
        <v>20</v>
      </c>
      <c r="F85">
        <v>20</v>
      </c>
      <c r="G85">
        <v>-1.23</v>
      </c>
      <c r="H85">
        <v>18.77</v>
      </c>
      <c r="I85">
        <v>56.67</v>
      </c>
      <c r="J85" t="s">
        <v>309</v>
      </c>
      <c r="K85" t="s">
        <v>310</v>
      </c>
      <c r="L85" t="s">
        <v>311</v>
      </c>
      <c r="O85">
        <v>0</v>
      </c>
      <c r="P85">
        <v>0</v>
      </c>
      <c r="Q85" t="s">
        <v>312</v>
      </c>
    </row>
    <row r="86" spans="1:18" x14ac:dyDescent="0.25">
      <c r="A86" s="1">
        <v>44867</v>
      </c>
      <c r="B86" s="2">
        <v>0.3729513888888889</v>
      </c>
      <c r="C86" t="s">
        <v>18</v>
      </c>
      <c r="D86" t="s">
        <v>19</v>
      </c>
      <c r="E86" t="s">
        <v>20</v>
      </c>
      <c r="F86">
        <v>111</v>
      </c>
      <c r="G86">
        <v>-5.2</v>
      </c>
      <c r="H86">
        <v>105.8</v>
      </c>
      <c r="I86">
        <v>162.47</v>
      </c>
      <c r="J86" t="s">
        <v>313</v>
      </c>
      <c r="K86" t="s">
        <v>314</v>
      </c>
      <c r="L86" t="s">
        <v>315</v>
      </c>
      <c r="O86">
        <v>0</v>
      </c>
      <c r="P86">
        <v>0</v>
      </c>
      <c r="Q86" t="s">
        <v>316</v>
      </c>
    </row>
    <row r="87" spans="1:18" x14ac:dyDescent="0.25">
      <c r="A87" s="1">
        <v>44867</v>
      </c>
      <c r="B87" s="2">
        <v>0.59805555555555556</v>
      </c>
      <c r="C87" t="s">
        <v>18</v>
      </c>
      <c r="D87" t="s">
        <v>19</v>
      </c>
      <c r="E87" t="s">
        <v>20</v>
      </c>
      <c r="F87">
        <v>49</v>
      </c>
      <c r="G87">
        <v>-2.4900000000000002</v>
      </c>
      <c r="H87">
        <v>46.51</v>
      </c>
      <c r="I87">
        <v>208.98</v>
      </c>
      <c r="J87" t="s">
        <v>317</v>
      </c>
      <c r="K87" t="s">
        <v>284</v>
      </c>
      <c r="L87" t="s">
        <v>285</v>
      </c>
      <c r="O87">
        <v>0</v>
      </c>
      <c r="P87">
        <v>0</v>
      </c>
      <c r="Q87" t="s">
        <v>318</v>
      </c>
    </row>
    <row r="88" spans="1:18" x14ac:dyDescent="0.25">
      <c r="A88" s="1">
        <v>44867</v>
      </c>
      <c r="B88" s="2">
        <v>0.8715046296296296</v>
      </c>
      <c r="C88" t="s">
        <v>18</v>
      </c>
      <c r="D88" t="s">
        <v>19</v>
      </c>
      <c r="E88" t="s">
        <v>20</v>
      </c>
      <c r="F88">
        <v>79</v>
      </c>
      <c r="G88">
        <v>-3.8</v>
      </c>
      <c r="H88">
        <v>75.2</v>
      </c>
      <c r="I88">
        <v>284.18</v>
      </c>
      <c r="J88" t="s">
        <v>319</v>
      </c>
      <c r="K88" t="s">
        <v>320</v>
      </c>
      <c r="L88" t="s">
        <v>321</v>
      </c>
      <c r="O88">
        <v>0</v>
      </c>
      <c r="P88">
        <v>0</v>
      </c>
      <c r="Q88" t="s">
        <v>322</v>
      </c>
    </row>
    <row r="89" spans="1:18" x14ac:dyDescent="0.25">
      <c r="A89" s="1">
        <v>44867</v>
      </c>
      <c r="B89" s="2">
        <v>0.95228009259259261</v>
      </c>
      <c r="C89" t="s">
        <v>18</v>
      </c>
      <c r="D89" t="s">
        <v>19</v>
      </c>
      <c r="E89" t="s">
        <v>20</v>
      </c>
      <c r="F89">
        <v>99</v>
      </c>
      <c r="G89">
        <v>-4.67</v>
      </c>
      <c r="H89">
        <v>94.33</v>
      </c>
      <c r="I89">
        <v>378.51</v>
      </c>
      <c r="J89" t="s">
        <v>323</v>
      </c>
      <c r="K89" t="s">
        <v>324</v>
      </c>
      <c r="L89" t="s">
        <v>325</v>
      </c>
      <c r="O89">
        <v>0</v>
      </c>
      <c r="P89">
        <v>0</v>
      </c>
      <c r="Q89" t="s">
        <v>326</v>
      </c>
    </row>
    <row r="90" spans="1:18" x14ac:dyDescent="0.25">
      <c r="A90" s="1">
        <v>44897</v>
      </c>
      <c r="B90" s="2">
        <v>2.6041666666666665E-3</v>
      </c>
      <c r="C90" t="s">
        <v>18</v>
      </c>
      <c r="D90" t="s">
        <v>19</v>
      </c>
      <c r="E90" t="s">
        <v>20</v>
      </c>
      <c r="F90">
        <v>40</v>
      </c>
      <c r="G90">
        <v>-2.1</v>
      </c>
      <c r="H90">
        <v>37.9</v>
      </c>
      <c r="I90">
        <v>416.41</v>
      </c>
      <c r="J90" t="s">
        <v>327</v>
      </c>
      <c r="K90" t="s">
        <v>328</v>
      </c>
      <c r="L90" t="s">
        <v>329</v>
      </c>
      <c r="O90">
        <v>0</v>
      </c>
      <c r="P90">
        <v>0</v>
      </c>
      <c r="Q90" t="s">
        <v>330</v>
      </c>
    </row>
    <row r="91" spans="1:18" x14ac:dyDescent="0.25">
      <c r="A91" s="1">
        <v>44897</v>
      </c>
      <c r="B91" s="2">
        <v>2.630787037037037E-2</v>
      </c>
      <c r="C91" t="s">
        <v>18</v>
      </c>
      <c r="D91" t="s">
        <v>19</v>
      </c>
      <c r="E91" t="s">
        <v>20</v>
      </c>
      <c r="F91">
        <v>129</v>
      </c>
      <c r="G91">
        <v>-5.98</v>
      </c>
      <c r="H91">
        <v>123.02</v>
      </c>
      <c r="I91">
        <v>539.42999999999995</v>
      </c>
      <c r="J91" t="s">
        <v>331</v>
      </c>
      <c r="K91" t="s">
        <v>332</v>
      </c>
      <c r="L91" t="s">
        <v>333</v>
      </c>
      <c r="O91">
        <v>0</v>
      </c>
      <c r="P91">
        <v>0</v>
      </c>
      <c r="Q91" t="s">
        <v>334</v>
      </c>
    </row>
    <row r="92" spans="1:18" x14ac:dyDescent="0.25">
      <c r="A92" s="1">
        <v>44897</v>
      </c>
      <c r="B92" s="2">
        <v>0.11144675925925925</v>
      </c>
      <c r="C92" t="s">
        <v>18</v>
      </c>
      <c r="D92" t="s">
        <v>19</v>
      </c>
      <c r="E92" t="s">
        <v>20</v>
      </c>
      <c r="F92">
        <v>79</v>
      </c>
      <c r="G92">
        <v>-3.8</v>
      </c>
      <c r="H92">
        <v>75.2</v>
      </c>
      <c r="I92">
        <v>614.63</v>
      </c>
      <c r="J92" s="3" t="s">
        <v>335</v>
      </c>
      <c r="K92" t="s">
        <v>336</v>
      </c>
      <c r="L92" t="s">
        <v>337</v>
      </c>
      <c r="O92">
        <v>0</v>
      </c>
      <c r="P92">
        <v>0</v>
      </c>
      <c r="Q92" t="s">
        <v>338</v>
      </c>
    </row>
    <row r="93" spans="1:18" x14ac:dyDescent="0.25">
      <c r="A93" s="1">
        <v>44897</v>
      </c>
      <c r="B93" s="2">
        <v>0.20597222222222222</v>
      </c>
      <c r="C93" t="s">
        <v>18</v>
      </c>
      <c r="D93" t="s">
        <v>33</v>
      </c>
      <c r="E93" t="s">
        <v>20</v>
      </c>
      <c r="F93">
        <v>-378.51</v>
      </c>
      <c r="G93">
        <v>0</v>
      </c>
      <c r="H93">
        <v>-378.51</v>
      </c>
      <c r="I93">
        <v>236.12</v>
      </c>
      <c r="J93" t="s">
        <v>339</v>
      </c>
      <c r="O93">
        <v>0</v>
      </c>
      <c r="P93">
        <v>0</v>
      </c>
      <c r="R93" t="s">
        <v>340</v>
      </c>
    </row>
    <row r="94" spans="1:18" x14ac:dyDescent="0.25">
      <c r="A94" s="1">
        <v>44897</v>
      </c>
      <c r="B94" s="2">
        <v>0.43118055555555551</v>
      </c>
      <c r="C94" t="s">
        <v>18</v>
      </c>
      <c r="D94" t="s">
        <v>19</v>
      </c>
      <c r="E94" t="s">
        <v>20</v>
      </c>
      <c r="F94">
        <v>49</v>
      </c>
      <c r="G94">
        <v>-2.4900000000000002</v>
      </c>
      <c r="H94">
        <v>46.51</v>
      </c>
      <c r="I94">
        <v>282.63</v>
      </c>
      <c r="J94" t="s">
        <v>341</v>
      </c>
      <c r="K94" t="s">
        <v>342</v>
      </c>
      <c r="L94" t="s">
        <v>343</v>
      </c>
      <c r="O94">
        <v>0</v>
      </c>
      <c r="P94">
        <v>0</v>
      </c>
      <c r="Q94" t="s">
        <v>344</v>
      </c>
    </row>
    <row r="95" spans="1:18" x14ac:dyDescent="0.25">
      <c r="A95" s="1">
        <v>44897</v>
      </c>
      <c r="B95" s="2">
        <v>0.57512731481481483</v>
      </c>
      <c r="C95" t="s">
        <v>18</v>
      </c>
      <c r="D95" t="s">
        <v>19</v>
      </c>
      <c r="E95" t="s">
        <v>20</v>
      </c>
      <c r="F95">
        <v>40</v>
      </c>
      <c r="G95">
        <v>-2.1</v>
      </c>
      <c r="H95">
        <v>37.9</v>
      </c>
      <c r="I95">
        <v>320.52999999999997</v>
      </c>
      <c r="J95" t="s">
        <v>345</v>
      </c>
      <c r="K95" t="s">
        <v>346</v>
      </c>
      <c r="L95" t="s">
        <v>347</v>
      </c>
      <c r="O95">
        <v>0</v>
      </c>
      <c r="P95">
        <v>0</v>
      </c>
      <c r="Q95" t="s">
        <v>348</v>
      </c>
    </row>
    <row r="96" spans="1:18" x14ac:dyDescent="0.25">
      <c r="A96" t="s">
        <v>349</v>
      </c>
      <c r="B96" s="2">
        <v>1.8865740740740742E-3</v>
      </c>
      <c r="C96" t="s">
        <v>18</v>
      </c>
      <c r="D96" t="s">
        <v>19</v>
      </c>
      <c r="E96" t="s">
        <v>20</v>
      </c>
      <c r="F96">
        <v>79</v>
      </c>
      <c r="G96">
        <v>-3.8</v>
      </c>
      <c r="H96">
        <v>75.2</v>
      </c>
      <c r="I96">
        <v>395.73</v>
      </c>
      <c r="J96" t="s">
        <v>350</v>
      </c>
      <c r="K96" t="s">
        <v>351</v>
      </c>
      <c r="L96" t="s">
        <v>352</v>
      </c>
      <c r="O96">
        <v>0</v>
      </c>
      <c r="P96">
        <v>0</v>
      </c>
      <c r="Q96" t="s">
        <v>353</v>
      </c>
    </row>
    <row r="97" spans="1:18" x14ac:dyDescent="0.25">
      <c r="A97" t="s">
        <v>349</v>
      </c>
      <c r="B97" s="2">
        <v>3.0555555555555557E-3</v>
      </c>
      <c r="C97" t="s">
        <v>18</v>
      </c>
      <c r="D97" t="s">
        <v>19</v>
      </c>
      <c r="E97" t="s">
        <v>20</v>
      </c>
      <c r="F97">
        <v>99</v>
      </c>
      <c r="G97">
        <v>-4.67</v>
      </c>
      <c r="H97">
        <v>94.33</v>
      </c>
      <c r="I97">
        <v>490.06</v>
      </c>
      <c r="J97" t="s">
        <v>354</v>
      </c>
      <c r="K97" t="s">
        <v>355</v>
      </c>
      <c r="L97" t="s">
        <v>356</v>
      </c>
      <c r="O97">
        <v>0</v>
      </c>
      <c r="P97">
        <v>0</v>
      </c>
      <c r="Q97" t="s">
        <v>357</v>
      </c>
    </row>
    <row r="98" spans="1:18" x14ac:dyDescent="0.25">
      <c r="A98" t="s">
        <v>349</v>
      </c>
      <c r="B98" s="2">
        <v>0.14195601851851852</v>
      </c>
      <c r="C98" t="s">
        <v>18</v>
      </c>
      <c r="D98" t="s">
        <v>19</v>
      </c>
      <c r="E98" t="s">
        <v>20</v>
      </c>
      <c r="F98">
        <v>49</v>
      </c>
      <c r="G98">
        <v>-2.4900000000000002</v>
      </c>
      <c r="H98">
        <v>46.51</v>
      </c>
      <c r="I98">
        <v>536.57000000000005</v>
      </c>
      <c r="J98" t="s">
        <v>358</v>
      </c>
      <c r="K98" t="s">
        <v>359</v>
      </c>
      <c r="L98" t="s">
        <v>360</v>
      </c>
      <c r="O98">
        <v>0</v>
      </c>
      <c r="P98">
        <v>0</v>
      </c>
      <c r="Q98" t="s">
        <v>361</v>
      </c>
    </row>
    <row r="99" spans="1:18" x14ac:dyDescent="0.25">
      <c r="A99" t="s">
        <v>349</v>
      </c>
      <c r="B99" s="2">
        <v>0.15937500000000002</v>
      </c>
      <c r="C99" t="s">
        <v>18</v>
      </c>
      <c r="D99" t="s">
        <v>19</v>
      </c>
      <c r="E99" t="s">
        <v>20</v>
      </c>
      <c r="F99">
        <v>20</v>
      </c>
      <c r="G99">
        <v>-1.23</v>
      </c>
      <c r="H99">
        <v>18.77</v>
      </c>
      <c r="I99">
        <v>555.34</v>
      </c>
      <c r="J99" t="s">
        <v>362</v>
      </c>
      <c r="K99" t="s">
        <v>363</v>
      </c>
      <c r="L99" t="s">
        <v>364</v>
      </c>
      <c r="O99">
        <v>0</v>
      </c>
      <c r="P99">
        <v>0</v>
      </c>
      <c r="Q99" t="s">
        <v>365</v>
      </c>
    </row>
    <row r="100" spans="1:18" x14ac:dyDescent="0.25">
      <c r="A100" t="s">
        <v>349</v>
      </c>
      <c r="B100" s="2">
        <v>0.17409722222222224</v>
      </c>
      <c r="C100" t="s">
        <v>18</v>
      </c>
      <c r="D100" t="s">
        <v>19</v>
      </c>
      <c r="E100" t="s">
        <v>20</v>
      </c>
      <c r="F100">
        <v>10</v>
      </c>
      <c r="G100">
        <v>-0.79</v>
      </c>
      <c r="H100">
        <v>9.2100000000000009</v>
      </c>
      <c r="I100">
        <v>564.54999999999995</v>
      </c>
      <c r="J100" t="s">
        <v>366</v>
      </c>
      <c r="K100" t="s">
        <v>367</v>
      </c>
      <c r="L100" t="s">
        <v>368</v>
      </c>
      <c r="O100">
        <v>0</v>
      </c>
      <c r="P100">
        <v>0</v>
      </c>
      <c r="Q100" t="s">
        <v>369</v>
      </c>
    </row>
    <row r="101" spans="1:18" x14ac:dyDescent="0.25">
      <c r="A101" t="s">
        <v>349</v>
      </c>
      <c r="B101" s="2">
        <v>0.20746527777777779</v>
      </c>
      <c r="C101" t="s">
        <v>18</v>
      </c>
      <c r="D101" t="s">
        <v>33</v>
      </c>
      <c r="E101" t="s">
        <v>20</v>
      </c>
      <c r="F101">
        <v>-320.52999999999997</v>
      </c>
      <c r="G101">
        <v>0</v>
      </c>
      <c r="H101">
        <v>-320.52999999999997</v>
      </c>
      <c r="I101">
        <v>244.02</v>
      </c>
      <c r="J101" t="s">
        <v>370</v>
      </c>
      <c r="O101">
        <v>0</v>
      </c>
      <c r="P101">
        <v>0</v>
      </c>
      <c r="R101" t="s">
        <v>371</v>
      </c>
    </row>
    <row r="102" spans="1:18" x14ac:dyDescent="0.25">
      <c r="A102" t="s">
        <v>349</v>
      </c>
      <c r="B102" s="2">
        <v>0.35668981481481482</v>
      </c>
      <c r="C102" t="s">
        <v>18</v>
      </c>
      <c r="D102" t="s">
        <v>19</v>
      </c>
      <c r="E102" t="s">
        <v>20</v>
      </c>
      <c r="F102">
        <v>40</v>
      </c>
      <c r="G102">
        <v>-2.1</v>
      </c>
      <c r="H102">
        <v>37.9</v>
      </c>
      <c r="I102">
        <v>281.92</v>
      </c>
      <c r="J102" t="s">
        <v>372</v>
      </c>
      <c r="K102" t="s">
        <v>373</v>
      </c>
      <c r="L102" t="s">
        <v>374</v>
      </c>
      <c r="O102">
        <v>0</v>
      </c>
      <c r="P102">
        <v>0</v>
      </c>
      <c r="Q102" t="s">
        <v>375</v>
      </c>
    </row>
    <row r="103" spans="1:18" x14ac:dyDescent="0.25">
      <c r="A103" t="s">
        <v>349</v>
      </c>
      <c r="B103" s="2">
        <v>0.9337847222222222</v>
      </c>
      <c r="C103" t="s">
        <v>18</v>
      </c>
      <c r="D103" t="s">
        <v>19</v>
      </c>
      <c r="E103" t="s">
        <v>20</v>
      </c>
      <c r="F103">
        <v>79</v>
      </c>
      <c r="G103">
        <v>-3.8</v>
      </c>
      <c r="H103">
        <v>75.2</v>
      </c>
      <c r="I103">
        <v>357.12</v>
      </c>
      <c r="J103" t="s">
        <v>376</v>
      </c>
      <c r="K103" t="s">
        <v>377</v>
      </c>
      <c r="L103" t="s">
        <v>378</v>
      </c>
      <c r="O103">
        <v>0</v>
      </c>
      <c r="P103">
        <v>0</v>
      </c>
      <c r="Q103" t="s">
        <v>379</v>
      </c>
    </row>
    <row r="104" spans="1:18" x14ac:dyDescent="0.25">
      <c r="A104" t="s">
        <v>380</v>
      </c>
      <c r="B104" s="2">
        <v>4.5138888888888892E-4</v>
      </c>
      <c r="C104" t="s">
        <v>18</v>
      </c>
      <c r="D104" t="s">
        <v>19</v>
      </c>
      <c r="E104" t="s">
        <v>20</v>
      </c>
      <c r="F104">
        <v>20</v>
      </c>
      <c r="G104">
        <v>-1.23</v>
      </c>
      <c r="H104">
        <v>18.77</v>
      </c>
      <c r="I104">
        <v>375.89</v>
      </c>
      <c r="J104" s="3" t="s">
        <v>381</v>
      </c>
      <c r="K104" t="s">
        <v>382</v>
      </c>
      <c r="L104" t="s">
        <v>383</v>
      </c>
      <c r="O104">
        <v>0</v>
      </c>
      <c r="P104">
        <v>0</v>
      </c>
      <c r="Q104" t="s">
        <v>384</v>
      </c>
    </row>
    <row r="105" spans="1:18" x14ac:dyDescent="0.25">
      <c r="A105" t="s">
        <v>380</v>
      </c>
      <c r="B105" s="2">
        <v>0.16701388888888891</v>
      </c>
      <c r="C105" t="s">
        <v>18</v>
      </c>
      <c r="D105" t="s">
        <v>19</v>
      </c>
      <c r="E105" t="s">
        <v>20</v>
      </c>
      <c r="F105">
        <v>79</v>
      </c>
      <c r="G105">
        <v>-3.8</v>
      </c>
      <c r="H105">
        <v>75.2</v>
      </c>
      <c r="I105">
        <v>451.09</v>
      </c>
      <c r="J105" t="s">
        <v>385</v>
      </c>
      <c r="K105" t="s">
        <v>386</v>
      </c>
      <c r="L105" t="s">
        <v>387</v>
      </c>
      <c r="O105">
        <v>0</v>
      </c>
      <c r="P105">
        <v>0</v>
      </c>
      <c r="Q105" t="s">
        <v>388</v>
      </c>
    </row>
    <row r="106" spans="1:18" x14ac:dyDescent="0.25">
      <c r="A106" t="s">
        <v>380</v>
      </c>
      <c r="B106" s="2">
        <v>0.17396990740740739</v>
      </c>
      <c r="C106" t="s">
        <v>18</v>
      </c>
      <c r="D106" t="s">
        <v>19</v>
      </c>
      <c r="E106" t="s">
        <v>20</v>
      </c>
      <c r="F106">
        <v>20</v>
      </c>
      <c r="G106">
        <v>-1.23</v>
      </c>
      <c r="H106">
        <v>18.77</v>
      </c>
      <c r="I106">
        <v>469.86</v>
      </c>
      <c r="J106" t="s">
        <v>389</v>
      </c>
      <c r="K106" t="s">
        <v>390</v>
      </c>
      <c r="L106" t="s">
        <v>391</v>
      </c>
      <c r="O106">
        <v>0</v>
      </c>
      <c r="P106">
        <v>0</v>
      </c>
      <c r="Q106" t="s">
        <v>392</v>
      </c>
    </row>
    <row r="107" spans="1:18" x14ac:dyDescent="0.25">
      <c r="A107" t="s">
        <v>380</v>
      </c>
      <c r="B107" s="2">
        <v>0.18589120370370371</v>
      </c>
      <c r="C107" t="s">
        <v>18</v>
      </c>
      <c r="D107" t="s">
        <v>19</v>
      </c>
      <c r="E107" t="s">
        <v>20</v>
      </c>
      <c r="F107">
        <v>79</v>
      </c>
      <c r="G107">
        <v>-3.8</v>
      </c>
      <c r="H107">
        <v>75.2</v>
      </c>
      <c r="I107">
        <v>545.05999999999995</v>
      </c>
      <c r="J107" t="s">
        <v>393</v>
      </c>
      <c r="K107" t="s">
        <v>394</v>
      </c>
      <c r="L107" t="s">
        <v>395</v>
      </c>
      <c r="O107">
        <v>0</v>
      </c>
      <c r="P107">
        <v>0</v>
      </c>
      <c r="Q107" t="s">
        <v>396</v>
      </c>
    </row>
    <row r="108" spans="1:18" x14ac:dyDescent="0.25">
      <c r="A108" t="s">
        <v>380</v>
      </c>
      <c r="B108" s="2">
        <v>0.19013888888888889</v>
      </c>
      <c r="C108" t="s">
        <v>18</v>
      </c>
      <c r="D108" t="s">
        <v>33</v>
      </c>
      <c r="E108" t="s">
        <v>20</v>
      </c>
      <c r="F108">
        <v>-357.12</v>
      </c>
      <c r="G108">
        <v>0</v>
      </c>
      <c r="H108">
        <v>-357.12</v>
      </c>
      <c r="I108">
        <v>187.94</v>
      </c>
      <c r="J108" t="s">
        <v>397</v>
      </c>
      <c r="O108">
        <v>0</v>
      </c>
      <c r="P108">
        <v>0</v>
      </c>
      <c r="R108" t="s">
        <v>398</v>
      </c>
    </row>
    <row r="109" spans="1:18" x14ac:dyDescent="0.25">
      <c r="A109" t="s">
        <v>380</v>
      </c>
      <c r="B109" s="2">
        <v>0.2091550925925926</v>
      </c>
      <c r="C109" t="s">
        <v>18</v>
      </c>
      <c r="D109" t="s">
        <v>19</v>
      </c>
      <c r="E109" t="s">
        <v>20</v>
      </c>
      <c r="F109">
        <v>40</v>
      </c>
      <c r="G109">
        <v>-2.1</v>
      </c>
      <c r="H109">
        <v>37.9</v>
      </c>
      <c r="I109">
        <v>225.84</v>
      </c>
      <c r="J109" t="s">
        <v>399</v>
      </c>
      <c r="K109" t="s">
        <v>400</v>
      </c>
      <c r="L109" t="s">
        <v>401</v>
      </c>
      <c r="O109">
        <v>0</v>
      </c>
      <c r="P109">
        <v>0</v>
      </c>
      <c r="Q109" t="s">
        <v>402</v>
      </c>
    </row>
    <row r="110" spans="1:18" x14ac:dyDescent="0.25">
      <c r="A110" t="s">
        <v>380</v>
      </c>
      <c r="B110" s="2">
        <v>0.35163194444444446</v>
      </c>
      <c r="C110" t="s">
        <v>18</v>
      </c>
      <c r="D110" t="s">
        <v>19</v>
      </c>
      <c r="E110" t="s">
        <v>20</v>
      </c>
      <c r="F110">
        <v>79</v>
      </c>
      <c r="G110">
        <v>-3.8</v>
      </c>
      <c r="H110">
        <v>75.2</v>
      </c>
      <c r="I110">
        <v>301.04000000000002</v>
      </c>
      <c r="J110" t="s">
        <v>403</v>
      </c>
      <c r="K110" t="s">
        <v>404</v>
      </c>
      <c r="L110" t="s">
        <v>405</v>
      </c>
      <c r="O110">
        <v>0</v>
      </c>
      <c r="P110">
        <v>0</v>
      </c>
      <c r="Q110" t="s">
        <v>406</v>
      </c>
    </row>
    <row r="111" spans="1:18" x14ac:dyDescent="0.25">
      <c r="A111" t="s">
        <v>380</v>
      </c>
      <c r="B111" s="2">
        <v>0.72480324074074076</v>
      </c>
      <c r="C111" t="s">
        <v>18</v>
      </c>
      <c r="D111" t="s">
        <v>19</v>
      </c>
      <c r="E111" t="s">
        <v>20</v>
      </c>
      <c r="F111">
        <v>79</v>
      </c>
      <c r="G111">
        <v>-3.8</v>
      </c>
      <c r="H111">
        <v>75.2</v>
      </c>
      <c r="I111">
        <v>376.24</v>
      </c>
      <c r="J111" t="s">
        <v>407</v>
      </c>
      <c r="K111" t="s">
        <v>408</v>
      </c>
      <c r="L111" t="s">
        <v>409</v>
      </c>
      <c r="O111">
        <v>0</v>
      </c>
      <c r="P111">
        <v>0</v>
      </c>
      <c r="Q111" t="s">
        <v>410</v>
      </c>
    </row>
    <row r="112" spans="1:18" x14ac:dyDescent="0.25">
      <c r="A112" t="s">
        <v>380</v>
      </c>
      <c r="B112" s="2">
        <v>0.81658564814814805</v>
      </c>
      <c r="C112" t="s">
        <v>18</v>
      </c>
      <c r="D112" t="s">
        <v>19</v>
      </c>
      <c r="E112" t="s">
        <v>20</v>
      </c>
      <c r="F112">
        <v>40</v>
      </c>
      <c r="G112">
        <v>-2.1</v>
      </c>
      <c r="H112">
        <v>37.9</v>
      </c>
      <c r="I112">
        <v>414.14</v>
      </c>
      <c r="J112" t="s">
        <v>411</v>
      </c>
      <c r="K112" t="s">
        <v>412</v>
      </c>
      <c r="L112" t="s">
        <v>413</v>
      </c>
      <c r="O112">
        <v>0</v>
      </c>
      <c r="P112">
        <v>0</v>
      </c>
      <c r="Q112" t="s">
        <v>414</v>
      </c>
    </row>
    <row r="113" spans="1:18" x14ac:dyDescent="0.25">
      <c r="A113" t="s">
        <v>380</v>
      </c>
      <c r="B113" s="2">
        <v>0.89045138888888886</v>
      </c>
      <c r="C113" t="s">
        <v>18</v>
      </c>
      <c r="D113" t="s">
        <v>19</v>
      </c>
      <c r="E113" t="s">
        <v>20</v>
      </c>
      <c r="F113">
        <v>79</v>
      </c>
      <c r="G113">
        <v>-3.8</v>
      </c>
      <c r="H113">
        <v>75.2</v>
      </c>
      <c r="I113">
        <v>489.34</v>
      </c>
      <c r="J113" t="s">
        <v>415</v>
      </c>
      <c r="K113" t="s">
        <v>416</v>
      </c>
      <c r="L113" t="s">
        <v>417</v>
      </c>
      <c r="O113">
        <v>0</v>
      </c>
      <c r="P113">
        <v>0</v>
      </c>
      <c r="Q113" t="s">
        <v>418</v>
      </c>
    </row>
    <row r="114" spans="1:18" x14ac:dyDescent="0.25">
      <c r="A114" t="s">
        <v>380</v>
      </c>
      <c r="B114" s="2">
        <v>0.99762731481481481</v>
      </c>
      <c r="C114" t="s">
        <v>18</v>
      </c>
      <c r="D114" t="s">
        <v>19</v>
      </c>
      <c r="E114" t="s">
        <v>20</v>
      </c>
      <c r="F114">
        <v>20</v>
      </c>
      <c r="G114">
        <v>-1.23</v>
      </c>
      <c r="H114">
        <v>18.77</v>
      </c>
      <c r="I114">
        <v>508.11</v>
      </c>
      <c r="J114" t="s">
        <v>419</v>
      </c>
      <c r="K114" t="s">
        <v>420</v>
      </c>
      <c r="L114" t="s">
        <v>421</v>
      </c>
      <c r="O114">
        <v>0</v>
      </c>
      <c r="P114">
        <v>0</v>
      </c>
      <c r="Q114" t="s">
        <v>422</v>
      </c>
    </row>
    <row r="115" spans="1:18" x14ac:dyDescent="0.25">
      <c r="A115" t="s">
        <v>423</v>
      </c>
      <c r="B115" s="2">
        <v>3.9305555555555559E-2</v>
      </c>
      <c r="C115" t="s">
        <v>18</v>
      </c>
      <c r="D115" t="s">
        <v>19</v>
      </c>
      <c r="E115" t="s">
        <v>20</v>
      </c>
      <c r="F115">
        <v>40</v>
      </c>
      <c r="G115">
        <v>-2.1</v>
      </c>
      <c r="H115">
        <v>37.9</v>
      </c>
      <c r="I115">
        <v>546.01</v>
      </c>
      <c r="J115" t="s">
        <v>424</v>
      </c>
      <c r="K115" t="s">
        <v>425</v>
      </c>
      <c r="L115" t="s">
        <v>426</v>
      </c>
      <c r="O115">
        <v>0</v>
      </c>
      <c r="P115">
        <v>0</v>
      </c>
      <c r="Q115" t="s">
        <v>427</v>
      </c>
    </row>
    <row r="116" spans="1:18" x14ac:dyDescent="0.25">
      <c r="A116" t="s">
        <v>423</v>
      </c>
      <c r="B116" s="2">
        <v>6.2199074074074073E-2</v>
      </c>
      <c r="C116" t="s">
        <v>18</v>
      </c>
      <c r="D116" t="s">
        <v>19</v>
      </c>
      <c r="E116" t="s">
        <v>20</v>
      </c>
      <c r="F116">
        <v>71</v>
      </c>
      <c r="G116">
        <v>-3.46</v>
      </c>
      <c r="H116">
        <v>67.540000000000006</v>
      </c>
      <c r="I116">
        <v>613.54999999999995</v>
      </c>
      <c r="J116" t="s">
        <v>428</v>
      </c>
      <c r="K116" t="s">
        <v>429</v>
      </c>
      <c r="L116" t="s">
        <v>430</v>
      </c>
      <c r="O116">
        <v>0</v>
      </c>
      <c r="P116">
        <v>0</v>
      </c>
      <c r="Q116" t="s">
        <v>431</v>
      </c>
    </row>
    <row r="117" spans="1:18" x14ac:dyDescent="0.25">
      <c r="A117" t="s">
        <v>423</v>
      </c>
      <c r="B117" s="2">
        <v>6.3055555555555545E-2</v>
      </c>
      <c r="C117" t="s">
        <v>18</v>
      </c>
      <c r="D117" t="s">
        <v>19</v>
      </c>
      <c r="E117" t="s">
        <v>20</v>
      </c>
      <c r="F117">
        <v>79</v>
      </c>
      <c r="G117">
        <v>-3.8</v>
      </c>
      <c r="H117">
        <v>75.2</v>
      </c>
      <c r="I117">
        <v>688.75</v>
      </c>
      <c r="J117" t="s">
        <v>432</v>
      </c>
      <c r="K117" t="s">
        <v>433</v>
      </c>
      <c r="L117" t="s">
        <v>434</v>
      </c>
      <c r="O117">
        <v>0</v>
      </c>
      <c r="P117">
        <v>0</v>
      </c>
      <c r="Q117" t="s">
        <v>435</v>
      </c>
    </row>
    <row r="118" spans="1:18" x14ac:dyDescent="0.25">
      <c r="A118" t="s">
        <v>423</v>
      </c>
      <c r="B118" s="2">
        <v>0.2041087962962963</v>
      </c>
      <c r="C118" t="s">
        <v>18</v>
      </c>
      <c r="D118" t="s">
        <v>33</v>
      </c>
      <c r="E118" t="s">
        <v>20</v>
      </c>
      <c r="F118">
        <v>-508.11</v>
      </c>
      <c r="G118">
        <v>0</v>
      </c>
      <c r="H118">
        <v>-508.11</v>
      </c>
      <c r="I118">
        <v>180.64</v>
      </c>
      <c r="J118" t="s">
        <v>436</v>
      </c>
      <c r="O118">
        <v>0</v>
      </c>
      <c r="P118">
        <v>0</v>
      </c>
      <c r="R118" t="s">
        <v>437</v>
      </c>
    </row>
    <row r="119" spans="1:18" x14ac:dyDescent="0.25">
      <c r="A119" t="s">
        <v>423</v>
      </c>
      <c r="B119" s="2">
        <v>0.37947916666666665</v>
      </c>
      <c r="C119" t="s">
        <v>18</v>
      </c>
      <c r="D119" t="s">
        <v>19</v>
      </c>
      <c r="E119" t="s">
        <v>20</v>
      </c>
      <c r="F119">
        <v>20</v>
      </c>
      <c r="G119">
        <v>-1.23</v>
      </c>
      <c r="H119">
        <v>18.77</v>
      </c>
      <c r="I119">
        <v>199.41</v>
      </c>
      <c r="J119" t="s">
        <v>438</v>
      </c>
      <c r="K119" t="s">
        <v>439</v>
      </c>
      <c r="L119" t="s">
        <v>440</v>
      </c>
      <c r="O119">
        <v>0</v>
      </c>
      <c r="P119">
        <v>0</v>
      </c>
      <c r="Q119" t="s">
        <v>441</v>
      </c>
    </row>
    <row r="120" spans="1:18" x14ac:dyDescent="0.25">
      <c r="A120" t="s">
        <v>442</v>
      </c>
      <c r="B120" s="2">
        <v>0.10782407407407407</v>
      </c>
      <c r="C120" t="s">
        <v>18</v>
      </c>
      <c r="D120" t="s">
        <v>19</v>
      </c>
      <c r="E120" t="s">
        <v>20</v>
      </c>
      <c r="F120">
        <v>79</v>
      </c>
      <c r="G120">
        <v>-3.8</v>
      </c>
      <c r="H120">
        <v>75.2</v>
      </c>
      <c r="I120">
        <v>274.61</v>
      </c>
      <c r="J120" t="s">
        <v>443</v>
      </c>
      <c r="K120" t="s">
        <v>444</v>
      </c>
      <c r="L120" t="s">
        <v>445</v>
      </c>
      <c r="O120">
        <v>0</v>
      </c>
      <c r="P120">
        <v>0</v>
      </c>
      <c r="Q120" t="s">
        <v>446</v>
      </c>
    </row>
    <row r="121" spans="1:18" x14ac:dyDescent="0.25">
      <c r="A121" t="s">
        <v>442</v>
      </c>
      <c r="B121" s="2">
        <v>0.20746527777777779</v>
      </c>
      <c r="C121" t="s">
        <v>18</v>
      </c>
      <c r="D121" t="s">
        <v>19</v>
      </c>
      <c r="E121" t="s">
        <v>20</v>
      </c>
      <c r="F121">
        <v>20</v>
      </c>
      <c r="G121">
        <v>-1.23</v>
      </c>
      <c r="H121">
        <v>18.77</v>
      </c>
      <c r="I121">
        <v>293.38</v>
      </c>
      <c r="J121" t="s">
        <v>447</v>
      </c>
      <c r="K121" t="s">
        <v>448</v>
      </c>
      <c r="L121" t="s">
        <v>449</v>
      </c>
      <c r="O121">
        <v>0</v>
      </c>
      <c r="P121">
        <v>0</v>
      </c>
      <c r="Q121" t="s">
        <v>450</v>
      </c>
    </row>
    <row r="122" spans="1:18" x14ac:dyDescent="0.25">
      <c r="A122" t="s">
        <v>442</v>
      </c>
      <c r="B122" s="2">
        <v>0.21540509259259258</v>
      </c>
      <c r="C122" t="s">
        <v>18</v>
      </c>
      <c r="D122" t="s">
        <v>33</v>
      </c>
      <c r="E122" t="s">
        <v>20</v>
      </c>
      <c r="F122">
        <v>-199.41</v>
      </c>
      <c r="G122">
        <v>0</v>
      </c>
      <c r="H122">
        <v>-199.41</v>
      </c>
      <c r="I122">
        <v>93.97</v>
      </c>
      <c r="J122" t="s">
        <v>451</v>
      </c>
      <c r="O122">
        <v>0</v>
      </c>
      <c r="P122">
        <v>0</v>
      </c>
      <c r="R122" t="s">
        <v>452</v>
      </c>
    </row>
    <row r="123" spans="1:18" x14ac:dyDescent="0.25">
      <c r="A123" t="s">
        <v>442</v>
      </c>
      <c r="B123" s="2">
        <v>0.44711805555555556</v>
      </c>
      <c r="C123" t="s">
        <v>18</v>
      </c>
      <c r="D123" t="s">
        <v>19</v>
      </c>
      <c r="E123" t="s">
        <v>20</v>
      </c>
      <c r="F123">
        <v>20</v>
      </c>
      <c r="G123">
        <v>-1.23</v>
      </c>
      <c r="H123">
        <v>18.77</v>
      </c>
      <c r="I123">
        <v>112.74</v>
      </c>
      <c r="J123" t="s">
        <v>453</v>
      </c>
      <c r="K123" t="s">
        <v>454</v>
      </c>
      <c r="L123" t="s">
        <v>455</v>
      </c>
      <c r="O123">
        <v>0</v>
      </c>
      <c r="P123">
        <v>0</v>
      </c>
      <c r="Q123" t="s">
        <v>456</v>
      </c>
    </row>
    <row r="124" spans="1:18" x14ac:dyDescent="0.25">
      <c r="A124" t="s">
        <v>442</v>
      </c>
      <c r="B124" s="2">
        <v>0.53715277777777781</v>
      </c>
      <c r="C124" t="s">
        <v>18</v>
      </c>
      <c r="D124" t="s">
        <v>19</v>
      </c>
      <c r="E124" t="s">
        <v>20</v>
      </c>
      <c r="F124">
        <v>99</v>
      </c>
      <c r="G124">
        <v>-4.67</v>
      </c>
      <c r="H124">
        <v>94.33</v>
      </c>
      <c r="I124">
        <v>207.07</v>
      </c>
      <c r="J124" t="s">
        <v>457</v>
      </c>
      <c r="K124" t="s">
        <v>458</v>
      </c>
      <c r="L124" t="s">
        <v>459</v>
      </c>
      <c r="O124">
        <v>0</v>
      </c>
      <c r="P124">
        <v>0</v>
      </c>
      <c r="Q124" t="s">
        <v>460</v>
      </c>
    </row>
    <row r="125" spans="1:18" x14ac:dyDescent="0.25">
      <c r="A125" t="s">
        <v>442</v>
      </c>
      <c r="B125" s="2">
        <v>0.55626157407407406</v>
      </c>
      <c r="C125" t="s">
        <v>18</v>
      </c>
      <c r="D125" t="s">
        <v>19</v>
      </c>
      <c r="E125" t="s">
        <v>20</v>
      </c>
      <c r="F125">
        <v>40</v>
      </c>
      <c r="G125">
        <v>-2.1</v>
      </c>
      <c r="H125">
        <v>37.9</v>
      </c>
      <c r="I125">
        <v>244.97</v>
      </c>
      <c r="J125" t="s">
        <v>461</v>
      </c>
      <c r="K125" t="s">
        <v>462</v>
      </c>
      <c r="L125" t="s">
        <v>463</v>
      </c>
      <c r="O125">
        <v>0</v>
      </c>
      <c r="P125">
        <v>0</v>
      </c>
      <c r="Q125" t="s">
        <v>464</v>
      </c>
    </row>
    <row r="126" spans="1:18" x14ac:dyDescent="0.25">
      <c r="A126" t="s">
        <v>442</v>
      </c>
      <c r="B126" s="2">
        <v>0.63799768518518518</v>
      </c>
      <c r="C126" t="s">
        <v>18</v>
      </c>
      <c r="D126" t="s">
        <v>19</v>
      </c>
      <c r="E126" t="s">
        <v>20</v>
      </c>
      <c r="F126">
        <v>20</v>
      </c>
      <c r="G126">
        <v>-1.23</v>
      </c>
      <c r="H126">
        <v>18.77</v>
      </c>
      <c r="I126">
        <v>263.74</v>
      </c>
      <c r="J126" t="s">
        <v>465</v>
      </c>
      <c r="K126" t="s">
        <v>466</v>
      </c>
      <c r="L126" t="s">
        <v>467</v>
      </c>
      <c r="O126">
        <v>0</v>
      </c>
      <c r="P126">
        <v>0</v>
      </c>
      <c r="Q126" t="s">
        <v>468</v>
      </c>
    </row>
    <row r="127" spans="1:18" x14ac:dyDescent="0.25">
      <c r="A127" t="s">
        <v>442</v>
      </c>
      <c r="B127" s="2">
        <v>0.84902777777777771</v>
      </c>
      <c r="C127" t="s">
        <v>18</v>
      </c>
      <c r="D127" t="s">
        <v>19</v>
      </c>
      <c r="E127" t="s">
        <v>20</v>
      </c>
      <c r="F127">
        <v>20</v>
      </c>
      <c r="G127">
        <v>-1.23</v>
      </c>
      <c r="H127">
        <v>18.77</v>
      </c>
      <c r="I127">
        <v>282.51</v>
      </c>
      <c r="J127" t="s">
        <v>469</v>
      </c>
      <c r="K127" t="s">
        <v>470</v>
      </c>
      <c r="L127" t="s">
        <v>471</v>
      </c>
      <c r="O127">
        <v>0</v>
      </c>
      <c r="P127">
        <v>0</v>
      </c>
      <c r="Q127" t="s">
        <v>472</v>
      </c>
    </row>
    <row r="128" spans="1:18" x14ac:dyDescent="0.25">
      <c r="A128" t="s">
        <v>442</v>
      </c>
      <c r="B128" s="2">
        <v>0.92079861111111105</v>
      </c>
      <c r="C128" t="s">
        <v>18</v>
      </c>
      <c r="D128" t="s">
        <v>19</v>
      </c>
      <c r="E128" t="s">
        <v>20</v>
      </c>
      <c r="F128">
        <v>40</v>
      </c>
      <c r="G128">
        <v>-2.1</v>
      </c>
      <c r="H128">
        <v>37.9</v>
      </c>
      <c r="I128">
        <v>320.41000000000003</v>
      </c>
      <c r="J128" t="s">
        <v>473</v>
      </c>
      <c r="K128" t="s">
        <v>474</v>
      </c>
      <c r="L128" t="s">
        <v>475</v>
      </c>
      <c r="O128">
        <v>0</v>
      </c>
      <c r="P128">
        <v>0</v>
      </c>
      <c r="Q128" t="s">
        <v>476</v>
      </c>
    </row>
    <row r="129" spans="1:18" x14ac:dyDescent="0.25">
      <c r="A129" t="s">
        <v>442</v>
      </c>
      <c r="B129" s="2">
        <v>0.93027777777777787</v>
      </c>
      <c r="C129" t="s">
        <v>18</v>
      </c>
      <c r="D129" t="s">
        <v>19</v>
      </c>
      <c r="E129" t="s">
        <v>20</v>
      </c>
      <c r="F129">
        <v>79</v>
      </c>
      <c r="G129">
        <v>-3.8</v>
      </c>
      <c r="H129">
        <v>75.2</v>
      </c>
      <c r="I129">
        <v>395.61</v>
      </c>
      <c r="J129" t="s">
        <v>477</v>
      </c>
      <c r="K129" t="s">
        <v>470</v>
      </c>
      <c r="L129" t="s">
        <v>471</v>
      </c>
      <c r="O129">
        <v>0</v>
      </c>
      <c r="P129">
        <v>0</v>
      </c>
      <c r="Q129" t="s">
        <v>478</v>
      </c>
    </row>
    <row r="130" spans="1:18" x14ac:dyDescent="0.25">
      <c r="A130" t="s">
        <v>479</v>
      </c>
      <c r="B130" s="2">
        <v>2.4062500000000001E-2</v>
      </c>
      <c r="C130" t="s">
        <v>18</v>
      </c>
      <c r="D130" t="s">
        <v>19</v>
      </c>
      <c r="E130" t="s">
        <v>20</v>
      </c>
      <c r="F130">
        <v>20</v>
      </c>
      <c r="G130">
        <v>-1.23</v>
      </c>
      <c r="H130">
        <v>18.77</v>
      </c>
      <c r="I130">
        <v>414.38</v>
      </c>
      <c r="J130" t="s">
        <v>480</v>
      </c>
      <c r="K130" t="s">
        <v>481</v>
      </c>
      <c r="L130" t="s">
        <v>482</v>
      </c>
      <c r="O130">
        <v>0</v>
      </c>
      <c r="P130">
        <v>0</v>
      </c>
      <c r="Q130" t="s">
        <v>483</v>
      </c>
    </row>
    <row r="131" spans="1:18" x14ac:dyDescent="0.25">
      <c r="A131" t="s">
        <v>479</v>
      </c>
      <c r="B131" s="2">
        <v>0.10368055555555555</v>
      </c>
      <c r="C131" t="s">
        <v>18</v>
      </c>
      <c r="D131" t="s">
        <v>19</v>
      </c>
      <c r="E131" t="s">
        <v>20</v>
      </c>
      <c r="F131">
        <v>40</v>
      </c>
      <c r="G131">
        <v>-2.1</v>
      </c>
      <c r="H131">
        <v>37.9</v>
      </c>
      <c r="I131">
        <v>452.28</v>
      </c>
      <c r="J131" t="s">
        <v>484</v>
      </c>
      <c r="K131" t="s">
        <v>485</v>
      </c>
      <c r="L131" t="s">
        <v>486</v>
      </c>
      <c r="O131">
        <v>0</v>
      </c>
      <c r="P131">
        <v>0</v>
      </c>
      <c r="Q131" t="s">
        <v>487</v>
      </c>
    </row>
    <row r="132" spans="1:18" x14ac:dyDescent="0.25">
      <c r="A132" t="s">
        <v>479</v>
      </c>
      <c r="B132" s="2">
        <v>0.14065972222222223</v>
      </c>
      <c r="C132" t="s">
        <v>18</v>
      </c>
      <c r="D132" t="s">
        <v>19</v>
      </c>
      <c r="E132" t="s">
        <v>20</v>
      </c>
      <c r="F132">
        <v>20</v>
      </c>
      <c r="G132">
        <v>-1.23</v>
      </c>
      <c r="H132">
        <v>18.77</v>
      </c>
      <c r="I132">
        <v>471.05</v>
      </c>
      <c r="J132" t="s">
        <v>488</v>
      </c>
      <c r="K132" t="s">
        <v>489</v>
      </c>
      <c r="L132" t="s">
        <v>490</v>
      </c>
      <c r="O132">
        <v>0</v>
      </c>
      <c r="P132">
        <v>0</v>
      </c>
      <c r="Q132" t="s">
        <v>491</v>
      </c>
    </row>
    <row r="133" spans="1:18" x14ac:dyDescent="0.25">
      <c r="A133" t="s">
        <v>479</v>
      </c>
      <c r="B133" s="2">
        <v>0.16901620370370371</v>
      </c>
      <c r="C133" t="s">
        <v>18</v>
      </c>
      <c r="D133" t="s">
        <v>19</v>
      </c>
      <c r="E133" t="s">
        <v>20</v>
      </c>
      <c r="F133">
        <v>48</v>
      </c>
      <c r="G133">
        <v>-2.4500000000000002</v>
      </c>
      <c r="H133">
        <v>45.55</v>
      </c>
      <c r="I133">
        <v>516.6</v>
      </c>
      <c r="J133" t="s">
        <v>492</v>
      </c>
      <c r="K133" t="s">
        <v>493</v>
      </c>
      <c r="L133" t="s">
        <v>494</v>
      </c>
      <c r="O133">
        <v>0</v>
      </c>
      <c r="P133">
        <v>0</v>
      </c>
      <c r="Q133" t="s">
        <v>495</v>
      </c>
    </row>
    <row r="134" spans="1:18" x14ac:dyDescent="0.25">
      <c r="A134" t="s">
        <v>479</v>
      </c>
      <c r="B134" s="2">
        <v>0.17374999999999999</v>
      </c>
      <c r="C134" t="s">
        <v>18</v>
      </c>
      <c r="D134" t="s">
        <v>33</v>
      </c>
      <c r="E134" t="s">
        <v>20</v>
      </c>
      <c r="F134">
        <v>-395.61</v>
      </c>
      <c r="G134">
        <v>0</v>
      </c>
      <c r="H134">
        <v>-395.61</v>
      </c>
      <c r="I134">
        <v>120.99</v>
      </c>
      <c r="J134" t="s">
        <v>496</v>
      </c>
      <c r="O134">
        <v>0</v>
      </c>
      <c r="P134">
        <v>0</v>
      </c>
      <c r="R134" t="s">
        <v>497</v>
      </c>
    </row>
    <row r="135" spans="1:18" x14ac:dyDescent="0.25">
      <c r="A135" t="s">
        <v>479</v>
      </c>
      <c r="B135" s="2">
        <v>0.27834490740740742</v>
      </c>
      <c r="C135" t="s">
        <v>18</v>
      </c>
      <c r="D135" t="s">
        <v>19</v>
      </c>
      <c r="E135" t="s">
        <v>20</v>
      </c>
      <c r="F135">
        <v>20</v>
      </c>
      <c r="G135">
        <v>-1.23</v>
      </c>
      <c r="H135">
        <v>18.77</v>
      </c>
      <c r="I135">
        <v>139.76</v>
      </c>
      <c r="J135" t="s">
        <v>498</v>
      </c>
      <c r="K135" t="s">
        <v>458</v>
      </c>
      <c r="L135" t="s">
        <v>459</v>
      </c>
      <c r="O135">
        <v>0</v>
      </c>
      <c r="P135">
        <v>0</v>
      </c>
      <c r="Q135" t="s">
        <v>499</v>
      </c>
    </row>
    <row r="136" spans="1:18" x14ac:dyDescent="0.25">
      <c r="A136" t="s">
        <v>500</v>
      </c>
      <c r="B136" s="2">
        <v>0.12738425925925925</v>
      </c>
      <c r="C136" t="s">
        <v>18</v>
      </c>
      <c r="D136" t="s">
        <v>19</v>
      </c>
      <c r="E136" t="s">
        <v>20</v>
      </c>
      <c r="F136">
        <v>79</v>
      </c>
      <c r="G136">
        <v>-3.8</v>
      </c>
      <c r="H136">
        <v>75.2</v>
      </c>
      <c r="I136">
        <v>214.96</v>
      </c>
      <c r="J136" t="s">
        <v>501</v>
      </c>
      <c r="K136" t="s">
        <v>458</v>
      </c>
      <c r="L136" t="s">
        <v>459</v>
      </c>
      <c r="O136">
        <v>0</v>
      </c>
      <c r="P136">
        <v>0</v>
      </c>
      <c r="Q136" t="s">
        <v>502</v>
      </c>
    </row>
    <row r="137" spans="1:18" x14ac:dyDescent="0.25">
      <c r="A137" t="s">
        <v>500</v>
      </c>
      <c r="B137" s="2">
        <v>0.19259259259259257</v>
      </c>
      <c r="C137" t="s">
        <v>18</v>
      </c>
      <c r="D137" t="s">
        <v>19</v>
      </c>
      <c r="E137" t="s">
        <v>20</v>
      </c>
      <c r="F137">
        <v>87</v>
      </c>
      <c r="G137">
        <v>-4.1500000000000004</v>
      </c>
      <c r="H137">
        <v>82.85</v>
      </c>
      <c r="I137">
        <v>297.81</v>
      </c>
      <c r="J137" t="s">
        <v>503</v>
      </c>
      <c r="K137" t="s">
        <v>504</v>
      </c>
      <c r="L137" t="s">
        <v>505</v>
      </c>
      <c r="O137">
        <v>0</v>
      </c>
      <c r="P137">
        <v>0</v>
      </c>
      <c r="Q137" t="s">
        <v>506</v>
      </c>
    </row>
    <row r="138" spans="1:18" x14ac:dyDescent="0.25">
      <c r="A138" t="s">
        <v>500</v>
      </c>
      <c r="B138" s="2">
        <v>0.20508101851851854</v>
      </c>
      <c r="C138" t="s">
        <v>18</v>
      </c>
      <c r="D138" t="s">
        <v>19</v>
      </c>
      <c r="E138" t="s">
        <v>20</v>
      </c>
      <c r="F138">
        <v>40</v>
      </c>
      <c r="G138">
        <v>-2.1</v>
      </c>
      <c r="H138">
        <v>37.9</v>
      </c>
      <c r="I138">
        <v>335.71</v>
      </c>
      <c r="J138" t="s">
        <v>507</v>
      </c>
      <c r="K138" t="s">
        <v>508</v>
      </c>
      <c r="L138" t="s">
        <v>509</v>
      </c>
      <c r="O138">
        <v>0</v>
      </c>
      <c r="P138">
        <v>0</v>
      </c>
      <c r="Q138" t="s">
        <v>510</v>
      </c>
    </row>
    <row r="139" spans="1:18" x14ac:dyDescent="0.25">
      <c r="A139" t="s">
        <v>500</v>
      </c>
      <c r="B139" s="2">
        <v>0.2222685185185185</v>
      </c>
      <c r="C139" t="s">
        <v>18</v>
      </c>
      <c r="D139" t="s">
        <v>33</v>
      </c>
      <c r="E139" t="s">
        <v>20</v>
      </c>
      <c r="F139">
        <v>-139.76</v>
      </c>
      <c r="G139">
        <v>0</v>
      </c>
      <c r="H139">
        <v>-139.76</v>
      </c>
      <c r="I139">
        <v>195.95</v>
      </c>
      <c r="J139" t="s">
        <v>511</v>
      </c>
      <c r="O139">
        <v>0</v>
      </c>
      <c r="P139">
        <v>0</v>
      </c>
      <c r="R139" t="s">
        <v>512</v>
      </c>
    </row>
    <row r="140" spans="1:18" x14ac:dyDescent="0.25">
      <c r="A140" t="s">
        <v>500</v>
      </c>
      <c r="B140" s="2">
        <v>0.47762731481481485</v>
      </c>
      <c r="C140" t="s">
        <v>18</v>
      </c>
      <c r="D140" t="s">
        <v>19</v>
      </c>
      <c r="E140" t="s">
        <v>20</v>
      </c>
      <c r="F140">
        <v>20</v>
      </c>
      <c r="G140">
        <v>-1.23</v>
      </c>
      <c r="H140">
        <v>18.77</v>
      </c>
      <c r="I140">
        <v>214.72</v>
      </c>
      <c r="J140" t="s">
        <v>513</v>
      </c>
      <c r="K140" t="s">
        <v>514</v>
      </c>
      <c r="L140" t="s">
        <v>515</v>
      </c>
      <c r="O140">
        <v>0</v>
      </c>
      <c r="P140">
        <v>0</v>
      </c>
      <c r="Q140" t="s">
        <v>516</v>
      </c>
    </row>
    <row r="141" spans="1:18" x14ac:dyDescent="0.25">
      <c r="A141" t="s">
        <v>500</v>
      </c>
      <c r="B141" s="2">
        <v>0.61802083333333335</v>
      </c>
      <c r="C141" t="s">
        <v>18</v>
      </c>
      <c r="D141" t="s">
        <v>60</v>
      </c>
      <c r="E141" t="s">
        <v>20</v>
      </c>
      <c r="F141">
        <v>-16</v>
      </c>
      <c r="G141">
        <v>0.7</v>
      </c>
      <c r="H141">
        <v>-15.3</v>
      </c>
      <c r="I141">
        <v>199.42</v>
      </c>
      <c r="J141" t="s">
        <v>517</v>
      </c>
      <c r="K141" t="s">
        <v>518</v>
      </c>
      <c r="L141" t="s">
        <v>519</v>
      </c>
      <c r="O141">
        <v>0</v>
      </c>
      <c r="P141">
        <v>0</v>
      </c>
      <c r="Q141" t="s">
        <v>520</v>
      </c>
      <c r="R141" t="s">
        <v>521</v>
      </c>
    </row>
    <row r="142" spans="1:18" x14ac:dyDescent="0.25">
      <c r="A142" t="s">
        <v>500</v>
      </c>
      <c r="B142" s="2">
        <v>0.61806712962962962</v>
      </c>
      <c r="C142" t="s">
        <v>18</v>
      </c>
      <c r="D142" t="s">
        <v>60</v>
      </c>
      <c r="E142" t="s">
        <v>20</v>
      </c>
      <c r="F142">
        <v>-40</v>
      </c>
      <c r="G142">
        <v>1.75</v>
      </c>
      <c r="H142">
        <v>-38.25</v>
      </c>
      <c r="I142">
        <v>161.16999999999999</v>
      </c>
      <c r="J142" t="s">
        <v>522</v>
      </c>
      <c r="K142" t="s">
        <v>518</v>
      </c>
      <c r="L142" t="s">
        <v>519</v>
      </c>
      <c r="O142">
        <v>0</v>
      </c>
      <c r="P142">
        <v>0</v>
      </c>
      <c r="Q142" t="s">
        <v>523</v>
      </c>
      <c r="R142" t="s">
        <v>524</v>
      </c>
    </row>
    <row r="143" spans="1:18" x14ac:dyDescent="0.25">
      <c r="A143" t="s">
        <v>500</v>
      </c>
      <c r="B143" s="2">
        <v>0.7828587962962964</v>
      </c>
      <c r="C143" t="s">
        <v>18</v>
      </c>
      <c r="D143" t="s">
        <v>19</v>
      </c>
      <c r="E143" t="s">
        <v>20</v>
      </c>
      <c r="F143">
        <v>79</v>
      </c>
      <c r="G143">
        <v>-3.8</v>
      </c>
      <c r="H143">
        <v>75.2</v>
      </c>
      <c r="I143">
        <v>236.37</v>
      </c>
      <c r="J143" t="s">
        <v>525</v>
      </c>
      <c r="K143" t="s">
        <v>526</v>
      </c>
      <c r="L143" t="s">
        <v>527</v>
      </c>
      <c r="O143">
        <v>0</v>
      </c>
      <c r="P143">
        <v>0</v>
      </c>
      <c r="Q143" t="s">
        <v>528</v>
      </c>
    </row>
    <row r="144" spans="1:18" x14ac:dyDescent="0.25">
      <c r="A144" t="s">
        <v>500</v>
      </c>
      <c r="B144" s="2">
        <v>0.93517361111111119</v>
      </c>
      <c r="C144" t="s">
        <v>18</v>
      </c>
      <c r="D144" t="s">
        <v>19</v>
      </c>
      <c r="E144" t="s">
        <v>20</v>
      </c>
      <c r="F144">
        <v>40</v>
      </c>
      <c r="G144">
        <v>-2.1</v>
      </c>
      <c r="H144">
        <v>37.9</v>
      </c>
      <c r="I144">
        <v>274.27</v>
      </c>
      <c r="J144" t="s">
        <v>529</v>
      </c>
      <c r="K144" t="s">
        <v>276</v>
      </c>
      <c r="L144" t="s">
        <v>277</v>
      </c>
      <c r="O144">
        <v>0</v>
      </c>
      <c r="P144">
        <v>0</v>
      </c>
      <c r="Q144" t="s">
        <v>530</v>
      </c>
    </row>
    <row r="145" spans="1:18" x14ac:dyDescent="0.25">
      <c r="A145" t="s">
        <v>500</v>
      </c>
      <c r="B145" s="2">
        <v>0.93745370370370373</v>
      </c>
      <c r="C145" t="s">
        <v>18</v>
      </c>
      <c r="D145" t="s">
        <v>19</v>
      </c>
      <c r="E145" t="s">
        <v>20</v>
      </c>
      <c r="F145">
        <v>40</v>
      </c>
      <c r="G145">
        <v>-2.1</v>
      </c>
      <c r="H145">
        <v>37.9</v>
      </c>
      <c r="I145">
        <v>312.17</v>
      </c>
      <c r="J145" t="s">
        <v>531</v>
      </c>
      <c r="K145" t="s">
        <v>276</v>
      </c>
      <c r="L145" t="s">
        <v>277</v>
      </c>
      <c r="O145">
        <v>0</v>
      </c>
      <c r="P145">
        <v>0</v>
      </c>
      <c r="Q145" t="s">
        <v>532</v>
      </c>
    </row>
    <row r="146" spans="1:18" x14ac:dyDescent="0.25">
      <c r="A146" t="s">
        <v>533</v>
      </c>
      <c r="B146" s="2">
        <v>3.1203703703703702E-2</v>
      </c>
      <c r="C146" t="s">
        <v>18</v>
      </c>
      <c r="D146" t="s">
        <v>19</v>
      </c>
      <c r="E146" t="s">
        <v>20</v>
      </c>
      <c r="F146">
        <v>20</v>
      </c>
      <c r="G146">
        <v>-1.23</v>
      </c>
      <c r="H146">
        <v>18.77</v>
      </c>
      <c r="I146">
        <v>330.94</v>
      </c>
      <c r="J146" t="s">
        <v>534</v>
      </c>
      <c r="K146" t="s">
        <v>535</v>
      </c>
      <c r="L146" t="s">
        <v>536</v>
      </c>
      <c r="O146">
        <v>0</v>
      </c>
      <c r="P146">
        <v>0</v>
      </c>
      <c r="Q146" t="s">
        <v>537</v>
      </c>
    </row>
    <row r="147" spans="1:18" x14ac:dyDescent="0.25">
      <c r="A147" t="s">
        <v>533</v>
      </c>
      <c r="B147" s="2">
        <v>0.2107175925925926</v>
      </c>
      <c r="C147" t="s">
        <v>18</v>
      </c>
      <c r="D147" t="s">
        <v>33</v>
      </c>
      <c r="E147" t="s">
        <v>20</v>
      </c>
      <c r="F147">
        <v>-312.17</v>
      </c>
      <c r="G147">
        <v>0</v>
      </c>
      <c r="H147">
        <v>-312.17</v>
      </c>
      <c r="I147">
        <v>18.77</v>
      </c>
      <c r="J147" t="s">
        <v>538</v>
      </c>
      <c r="O147">
        <v>0</v>
      </c>
      <c r="P147">
        <v>0</v>
      </c>
      <c r="R147" t="s">
        <v>539</v>
      </c>
    </row>
    <row r="148" spans="1:18" x14ac:dyDescent="0.25">
      <c r="A148" t="s">
        <v>533</v>
      </c>
      <c r="B148" s="2">
        <v>0.34787037037037033</v>
      </c>
      <c r="C148" t="s">
        <v>18</v>
      </c>
      <c r="D148" t="s">
        <v>19</v>
      </c>
      <c r="E148" t="s">
        <v>20</v>
      </c>
      <c r="F148">
        <v>79</v>
      </c>
      <c r="G148">
        <v>-3.8</v>
      </c>
      <c r="H148">
        <v>75.2</v>
      </c>
      <c r="I148">
        <v>93.97</v>
      </c>
      <c r="J148" t="s">
        <v>540</v>
      </c>
      <c r="K148" t="s">
        <v>541</v>
      </c>
      <c r="L148" t="s">
        <v>542</v>
      </c>
      <c r="O148">
        <v>0</v>
      </c>
      <c r="P148">
        <v>0</v>
      </c>
      <c r="Q148" t="s">
        <v>543</v>
      </c>
    </row>
    <row r="149" spans="1:18" x14ac:dyDescent="0.25">
      <c r="A149" t="s">
        <v>533</v>
      </c>
      <c r="B149" s="2">
        <v>0.59679398148148144</v>
      </c>
      <c r="C149" t="s">
        <v>18</v>
      </c>
      <c r="D149" t="s">
        <v>19</v>
      </c>
      <c r="E149" t="s">
        <v>20</v>
      </c>
      <c r="F149">
        <v>49</v>
      </c>
      <c r="G149">
        <v>-2.4900000000000002</v>
      </c>
      <c r="H149">
        <v>46.51</v>
      </c>
      <c r="I149">
        <v>140.47999999999999</v>
      </c>
      <c r="J149" t="s">
        <v>544</v>
      </c>
      <c r="K149" t="s">
        <v>545</v>
      </c>
      <c r="L149" t="s">
        <v>546</v>
      </c>
      <c r="O149">
        <v>0</v>
      </c>
      <c r="P149">
        <v>0</v>
      </c>
      <c r="Q149" t="s">
        <v>547</v>
      </c>
    </row>
    <row r="150" spans="1:18" x14ac:dyDescent="0.25">
      <c r="A150" t="s">
        <v>533</v>
      </c>
      <c r="B150" s="2">
        <v>0.62422453703703706</v>
      </c>
      <c r="C150" t="s">
        <v>18</v>
      </c>
      <c r="D150" t="s">
        <v>19</v>
      </c>
      <c r="E150" t="s">
        <v>20</v>
      </c>
      <c r="F150">
        <v>79</v>
      </c>
      <c r="G150">
        <v>-3.8</v>
      </c>
      <c r="H150">
        <v>75.2</v>
      </c>
      <c r="I150">
        <v>215.68</v>
      </c>
      <c r="J150" t="s">
        <v>548</v>
      </c>
      <c r="K150" t="s">
        <v>549</v>
      </c>
      <c r="L150" t="s">
        <v>550</v>
      </c>
      <c r="O150">
        <v>0</v>
      </c>
      <c r="P150">
        <v>0</v>
      </c>
      <c r="Q150" t="s">
        <v>551</v>
      </c>
    </row>
    <row r="151" spans="1:18" x14ac:dyDescent="0.25">
      <c r="A151" t="s">
        <v>533</v>
      </c>
      <c r="B151" s="2">
        <v>0.68152777777777773</v>
      </c>
      <c r="C151" t="s">
        <v>18</v>
      </c>
      <c r="D151" t="s">
        <v>19</v>
      </c>
      <c r="E151" t="s">
        <v>20</v>
      </c>
      <c r="F151">
        <v>129</v>
      </c>
      <c r="G151">
        <v>-5.98</v>
      </c>
      <c r="H151">
        <v>123.02</v>
      </c>
      <c r="I151">
        <v>338.7</v>
      </c>
      <c r="J151" t="s">
        <v>552</v>
      </c>
      <c r="K151" t="s">
        <v>553</v>
      </c>
      <c r="L151" t="s">
        <v>554</v>
      </c>
      <c r="O151">
        <v>0</v>
      </c>
      <c r="P151">
        <v>0</v>
      </c>
      <c r="Q151" t="s">
        <v>555</v>
      </c>
    </row>
    <row r="152" spans="1:18" x14ac:dyDescent="0.25">
      <c r="A152" t="s">
        <v>533</v>
      </c>
      <c r="B152" s="2">
        <v>0.95373842592592595</v>
      </c>
      <c r="C152" t="s">
        <v>18</v>
      </c>
      <c r="D152" t="s">
        <v>19</v>
      </c>
      <c r="E152" t="s">
        <v>20</v>
      </c>
      <c r="F152">
        <v>79</v>
      </c>
      <c r="G152">
        <v>-3.8</v>
      </c>
      <c r="H152">
        <v>75.2</v>
      </c>
      <c r="I152">
        <v>413.9</v>
      </c>
      <c r="J152" t="s">
        <v>556</v>
      </c>
      <c r="K152" t="s">
        <v>557</v>
      </c>
      <c r="L152" t="s">
        <v>558</v>
      </c>
      <c r="O152">
        <v>0</v>
      </c>
      <c r="P152">
        <v>0</v>
      </c>
      <c r="Q152" t="s">
        <v>559</v>
      </c>
    </row>
    <row r="153" spans="1:18" x14ac:dyDescent="0.25">
      <c r="A153" t="s">
        <v>533</v>
      </c>
      <c r="B153" s="2">
        <v>0.95800925925925917</v>
      </c>
      <c r="C153" t="s">
        <v>18</v>
      </c>
      <c r="D153" t="s">
        <v>19</v>
      </c>
      <c r="E153" t="s">
        <v>20</v>
      </c>
      <c r="F153">
        <v>49</v>
      </c>
      <c r="G153">
        <v>-2.4900000000000002</v>
      </c>
      <c r="H153">
        <v>46.51</v>
      </c>
      <c r="I153">
        <v>460.41</v>
      </c>
      <c r="J153" t="s">
        <v>560</v>
      </c>
      <c r="K153" t="s">
        <v>561</v>
      </c>
      <c r="L153" t="s">
        <v>562</v>
      </c>
      <c r="O153">
        <v>0</v>
      </c>
      <c r="P153">
        <v>0</v>
      </c>
      <c r="Q153" t="s">
        <v>563</v>
      </c>
    </row>
    <row r="154" spans="1:18" x14ac:dyDescent="0.25">
      <c r="A154" t="s">
        <v>533</v>
      </c>
      <c r="B154" s="2">
        <v>0.96269675925925924</v>
      </c>
      <c r="C154" t="s">
        <v>18</v>
      </c>
      <c r="D154" t="s">
        <v>19</v>
      </c>
      <c r="E154" t="s">
        <v>20</v>
      </c>
      <c r="F154">
        <v>20</v>
      </c>
      <c r="G154">
        <v>-1.23</v>
      </c>
      <c r="H154">
        <v>18.77</v>
      </c>
      <c r="I154">
        <v>479.18</v>
      </c>
      <c r="J154" t="s">
        <v>564</v>
      </c>
      <c r="K154" t="s">
        <v>565</v>
      </c>
      <c r="L154" t="s">
        <v>566</v>
      </c>
      <c r="O154">
        <v>0</v>
      </c>
      <c r="P154">
        <v>0</v>
      </c>
      <c r="Q154" t="s">
        <v>567</v>
      </c>
    </row>
    <row r="155" spans="1:18" x14ac:dyDescent="0.25">
      <c r="A155" t="s">
        <v>568</v>
      </c>
      <c r="B155" s="2">
        <v>0.11166666666666665</v>
      </c>
      <c r="C155" t="s">
        <v>18</v>
      </c>
      <c r="D155" t="s">
        <v>19</v>
      </c>
      <c r="E155" t="s">
        <v>20</v>
      </c>
      <c r="F155">
        <v>79</v>
      </c>
      <c r="G155">
        <v>-3.8</v>
      </c>
      <c r="H155">
        <v>75.2</v>
      </c>
      <c r="I155">
        <v>554.38</v>
      </c>
      <c r="J155" t="s">
        <v>569</v>
      </c>
      <c r="K155" t="s">
        <v>570</v>
      </c>
      <c r="L155" t="s">
        <v>571</v>
      </c>
      <c r="O155">
        <v>0</v>
      </c>
      <c r="P155">
        <v>0</v>
      </c>
      <c r="Q155" t="s">
        <v>572</v>
      </c>
    </row>
    <row r="156" spans="1:18" x14ac:dyDescent="0.25">
      <c r="A156" t="s">
        <v>568</v>
      </c>
      <c r="B156" s="2">
        <v>0.13975694444444445</v>
      </c>
      <c r="C156" t="s">
        <v>18</v>
      </c>
      <c r="D156" t="s">
        <v>19</v>
      </c>
      <c r="E156" t="s">
        <v>20</v>
      </c>
      <c r="F156">
        <v>20</v>
      </c>
      <c r="G156">
        <v>-1.23</v>
      </c>
      <c r="H156">
        <v>18.77</v>
      </c>
      <c r="I156">
        <v>573.15</v>
      </c>
      <c r="J156" t="s">
        <v>573</v>
      </c>
      <c r="K156" t="s">
        <v>574</v>
      </c>
      <c r="L156" t="s">
        <v>575</v>
      </c>
      <c r="O156">
        <v>0</v>
      </c>
      <c r="P156">
        <v>0</v>
      </c>
      <c r="Q156" t="s">
        <v>576</v>
      </c>
    </row>
    <row r="157" spans="1:18" x14ac:dyDescent="0.25">
      <c r="A157" t="s">
        <v>568</v>
      </c>
      <c r="B157" s="2">
        <v>0.15607638888888889</v>
      </c>
      <c r="C157" t="s">
        <v>18</v>
      </c>
      <c r="D157" t="s">
        <v>19</v>
      </c>
      <c r="E157" t="s">
        <v>20</v>
      </c>
      <c r="F157">
        <v>40</v>
      </c>
      <c r="G157">
        <v>-2.1</v>
      </c>
      <c r="H157">
        <v>37.9</v>
      </c>
      <c r="I157">
        <v>611.04999999999995</v>
      </c>
      <c r="J157" t="s">
        <v>577</v>
      </c>
      <c r="K157" t="s">
        <v>578</v>
      </c>
      <c r="L157" t="s">
        <v>579</v>
      </c>
      <c r="O157">
        <v>0</v>
      </c>
      <c r="P157">
        <v>0</v>
      </c>
      <c r="Q157" t="s">
        <v>580</v>
      </c>
    </row>
    <row r="158" spans="1:18" x14ac:dyDescent="0.25">
      <c r="A158" t="s">
        <v>568</v>
      </c>
      <c r="B158" s="2">
        <v>0.19318287037037038</v>
      </c>
      <c r="C158" t="s">
        <v>18</v>
      </c>
      <c r="D158" t="s">
        <v>33</v>
      </c>
      <c r="E158" t="s">
        <v>20</v>
      </c>
      <c r="F158">
        <v>-479.18</v>
      </c>
      <c r="G158">
        <v>0</v>
      </c>
      <c r="H158">
        <v>-479.18</v>
      </c>
      <c r="I158">
        <v>131.87</v>
      </c>
      <c r="J158" t="s">
        <v>581</v>
      </c>
      <c r="O158">
        <v>0</v>
      </c>
      <c r="P158">
        <v>0</v>
      </c>
      <c r="R158" t="s">
        <v>582</v>
      </c>
    </row>
    <row r="159" spans="1:18" x14ac:dyDescent="0.25">
      <c r="A159" t="s">
        <v>568</v>
      </c>
      <c r="B159" s="2">
        <v>0.1953125</v>
      </c>
      <c r="C159" t="s">
        <v>18</v>
      </c>
      <c r="D159" t="s">
        <v>19</v>
      </c>
      <c r="E159" t="s">
        <v>20</v>
      </c>
      <c r="F159">
        <v>20</v>
      </c>
      <c r="G159">
        <v>-1.23</v>
      </c>
      <c r="H159">
        <v>18.77</v>
      </c>
      <c r="I159">
        <v>150.63999999999999</v>
      </c>
      <c r="J159" t="s">
        <v>583</v>
      </c>
      <c r="K159" t="s">
        <v>584</v>
      </c>
      <c r="L159" t="s">
        <v>585</v>
      </c>
      <c r="O159">
        <v>0</v>
      </c>
      <c r="P159">
        <v>0</v>
      </c>
      <c r="Q159" t="s">
        <v>586</v>
      </c>
    </row>
    <row r="160" spans="1:18" x14ac:dyDescent="0.25">
      <c r="A160" t="s">
        <v>568</v>
      </c>
      <c r="B160" s="2">
        <v>0.70245370370370364</v>
      </c>
      <c r="C160" t="s">
        <v>18</v>
      </c>
      <c r="D160" t="s">
        <v>19</v>
      </c>
      <c r="E160" t="s">
        <v>20</v>
      </c>
      <c r="F160">
        <v>20</v>
      </c>
      <c r="G160">
        <v>-1.23</v>
      </c>
      <c r="H160">
        <v>18.77</v>
      </c>
      <c r="I160">
        <v>169.41</v>
      </c>
      <c r="J160" t="s">
        <v>587</v>
      </c>
      <c r="K160" t="s">
        <v>588</v>
      </c>
      <c r="L160" t="s">
        <v>589</v>
      </c>
      <c r="O160">
        <v>0</v>
      </c>
      <c r="P160">
        <v>0</v>
      </c>
      <c r="Q160" t="s">
        <v>590</v>
      </c>
    </row>
    <row r="161" spans="1:18" x14ac:dyDescent="0.25">
      <c r="A161" t="s">
        <v>591</v>
      </c>
      <c r="B161" s="2">
        <v>1.7245370370370372E-3</v>
      </c>
      <c r="C161" t="s">
        <v>18</v>
      </c>
      <c r="D161" t="s">
        <v>19</v>
      </c>
      <c r="E161" t="s">
        <v>20</v>
      </c>
      <c r="F161">
        <v>99</v>
      </c>
      <c r="G161">
        <v>-4.67</v>
      </c>
      <c r="H161">
        <v>94.33</v>
      </c>
      <c r="I161">
        <v>263.74</v>
      </c>
      <c r="J161" t="s">
        <v>592</v>
      </c>
      <c r="K161" t="s">
        <v>593</v>
      </c>
      <c r="L161" t="s">
        <v>594</v>
      </c>
      <c r="O161">
        <v>0</v>
      </c>
      <c r="P161">
        <v>0</v>
      </c>
      <c r="Q161" t="s">
        <v>595</v>
      </c>
    </row>
    <row r="162" spans="1:18" x14ac:dyDescent="0.25">
      <c r="A162" t="s">
        <v>591</v>
      </c>
      <c r="B162" s="2">
        <v>7.2743055555555561E-2</v>
      </c>
      <c r="C162" t="s">
        <v>18</v>
      </c>
      <c r="D162" t="s">
        <v>19</v>
      </c>
      <c r="E162" t="s">
        <v>20</v>
      </c>
      <c r="F162">
        <v>40</v>
      </c>
      <c r="G162">
        <v>-2.1</v>
      </c>
      <c r="H162">
        <v>37.9</v>
      </c>
      <c r="I162">
        <v>301.64</v>
      </c>
      <c r="J162" t="s">
        <v>596</v>
      </c>
      <c r="K162" t="s">
        <v>597</v>
      </c>
      <c r="L162" t="s">
        <v>598</v>
      </c>
      <c r="O162">
        <v>0</v>
      </c>
      <c r="P162">
        <v>0</v>
      </c>
      <c r="Q162" t="s">
        <v>599</v>
      </c>
    </row>
    <row r="163" spans="1:18" x14ac:dyDescent="0.25">
      <c r="A163" t="s">
        <v>591</v>
      </c>
      <c r="B163" s="2">
        <v>0.10869212962962964</v>
      </c>
      <c r="C163" t="s">
        <v>18</v>
      </c>
      <c r="D163" t="s">
        <v>19</v>
      </c>
      <c r="E163" t="s">
        <v>20</v>
      </c>
      <c r="F163">
        <v>71</v>
      </c>
      <c r="G163">
        <v>-3.46</v>
      </c>
      <c r="H163">
        <v>67.540000000000006</v>
      </c>
      <c r="I163">
        <v>369.18</v>
      </c>
      <c r="J163" t="s">
        <v>600</v>
      </c>
      <c r="K163" t="s">
        <v>601</v>
      </c>
      <c r="L163" t="s">
        <v>602</v>
      </c>
      <c r="O163">
        <v>0</v>
      </c>
      <c r="P163">
        <v>0</v>
      </c>
      <c r="Q163" t="s">
        <v>603</v>
      </c>
    </row>
    <row r="164" spans="1:18" x14ac:dyDescent="0.25">
      <c r="A164" t="s">
        <v>591</v>
      </c>
      <c r="B164" s="2">
        <v>0.17759259259259261</v>
      </c>
      <c r="C164" t="s">
        <v>18</v>
      </c>
      <c r="D164" t="s">
        <v>19</v>
      </c>
      <c r="E164" t="s">
        <v>20</v>
      </c>
      <c r="F164">
        <v>79</v>
      </c>
      <c r="G164">
        <v>-3.8</v>
      </c>
      <c r="H164">
        <v>75.2</v>
      </c>
      <c r="I164">
        <v>444.38</v>
      </c>
      <c r="J164" t="s">
        <v>604</v>
      </c>
      <c r="K164" t="s">
        <v>605</v>
      </c>
      <c r="L164" t="s">
        <v>606</v>
      </c>
      <c r="O164">
        <v>0</v>
      </c>
      <c r="P164">
        <v>0</v>
      </c>
      <c r="Q164" t="s">
        <v>607</v>
      </c>
    </row>
    <row r="165" spans="1:18" x14ac:dyDescent="0.25">
      <c r="A165" t="s">
        <v>591</v>
      </c>
      <c r="B165" s="2">
        <v>0.18718749999999998</v>
      </c>
      <c r="C165" t="s">
        <v>18</v>
      </c>
      <c r="D165" t="s">
        <v>33</v>
      </c>
      <c r="E165" t="s">
        <v>20</v>
      </c>
      <c r="F165">
        <v>-169.41</v>
      </c>
      <c r="G165">
        <v>0</v>
      </c>
      <c r="H165">
        <v>-169.41</v>
      </c>
      <c r="I165">
        <v>274.97000000000003</v>
      </c>
      <c r="J165" t="s">
        <v>608</v>
      </c>
      <c r="O165">
        <v>0</v>
      </c>
      <c r="P165">
        <v>0</v>
      </c>
      <c r="R165" t="s">
        <v>609</v>
      </c>
    </row>
    <row r="166" spans="1:18" x14ac:dyDescent="0.25">
      <c r="A166" t="s">
        <v>591</v>
      </c>
      <c r="B166" s="2">
        <v>0.76621527777777787</v>
      </c>
      <c r="C166" t="s">
        <v>18</v>
      </c>
      <c r="D166" t="s">
        <v>19</v>
      </c>
      <c r="E166" t="s">
        <v>20</v>
      </c>
      <c r="F166">
        <v>55</v>
      </c>
      <c r="G166">
        <v>-2.76</v>
      </c>
      <c r="H166">
        <v>52.24</v>
      </c>
      <c r="I166">
        <v>327.20999999999998</v>
      </c>
      <c r="J166" t="s">
        <v>610</v>
      </c>
      <c r="K166" t="s">
        <v>611</v>
      </c>
      <c r="L166" t="s">
        <v>612</v>
      </c>
      <c r="O166">
        <v>0</v>
      </c>
      <c r="P166">
        <v>0</v>
      </c>
      <c r="Q166" t="s">
        <v>613</v>
      </c>
    </row>
    <row r="167" spans="1:18" x14ac:dyDescent="0.25">
      <c r="A167" t="s">
        <v>591</v>
      </c>
      <c r="B167" s="2">
        <v>0.82890046296296294</v>
      </c>
      <c r="C167" t="s">
        <v>18</v>
      </c>
      <c r="D167" t="s">
        <v>19</v>
      </c>
      <c r="E167" t="s">
        <v>20</v>
      </c>
      <c r="F167">
        <v>99</v>
      </c>
      <c r="G167">
        <v>-4.67</v>
      </c>
      <c r="H167">
        <v>94.33</v>
      </c>
      <c r="I167">
        <v>421.54</v>
      </c>
      <c r="J167" t="s">
        <v>614</v>
      </c>
      <c r="K167" t="s">
        <v>615</v>
      </c>
      <c r="L167" t="s">
        <v>616</v>
      </c>
      <c r="O167">
        <v>0</v>
      </c>
      <c r="P167">
        <v>0</v>
      </c>
      <c r="Q167" t="s">
        <v>617</v>
      </c>
    </row>
    <row r="168" spans="1:18" x14ac:dyDescent="0.25">
      <c r="A168" t="s">
        <v>591</v>
      </c>
      <c r="B168" s="2">
        <v>0.8625694444444445</v>
      </c>
      <c r="C168" t="s">
        <v>18</v>
      </c>
      <c r="D168" t="s">
        <v>19</v>
      </c>
      <c r="E168" t="s">
        <v>20</v>
      </c>
      <c r="F168">
        <v>20</v>
      </c>
      <c r="G168">
        <v>-1.23</v>
      </c>
      <c r="H168">
        <v>18.77</v>
      </c>
      <c r="I168">
        <v>440.31</v>
      </c>
      <c r="J168" t="s">
        <v>618</v>
      </c>
      <c r="K168" t="s">
        <v>619</v>
      </c>
      <c r="L168" t="s">
        <v>620</v>
      </c>
      <c r="O168">
        <v>0</v>
      </c>
      <c r="P168">
        <v>0</v>
      </c>
      <c r="Q168" t="s">
        <v>621</v>
      </c>
    </row>
    <row r="169" spans="1:18" x14ac:dyDescent="0.25">
      <c r="A169" t="s">
        <v>591</v>
      </c>
      <c r="B169" s="2">
        <v>0.87420138888888888</v>
      </c>
      <c r="C169" t="s">
        <v>18</v>
      </c>
      <c r="D169" t="s">
        <v>19</v>
      </c>
      <c r="E169" t="s">
        <v>20</v>
      </c>
      <c r="F169">
        <v>40</v>
      </c>
      <c r="G169">
        <v>-2.1</v>
      </c>
      <c r="H169">
        <v>37.9</v>
      </c>
      <c r="I169">
        <v>478.21</v>
      </c>
      <c r="J169" t="s">
        <v>622</v>
      </c>
      <c r="K169" t="s">
        <v>623</v>
      </c>
      <c r="L169" t="s">
        <v>624</v>
      </c>
      <c r="O169">
        <v>0</v>
      </c>
      <c r="P169">
        <v>0</v>
      </c>
      <c r="Q169" t="s">
        <v>625</v>
      </c>
    </row>
    <row r="170" spans="1:18" x14ac:dyDescent="0.25">
      <c r="A170" t="s">
        <v>591</v>
      </c>
      <c r="B170" s="2">
        <v>0.98106481481481478</v>
      </c>
      <c r="C170" t="s">
        <v>18</v>
      </c>
      <c r="D170" t="s">
        <v>19</v>
      </c>
      <c r="E170" t="s">
        <v>20</v>
      </c>
      <c r="F170">
        <v>79</v>
      </c>
      <c r="G170">
        <v>-3.8</v>
      </c>
      <c r="H170">
        <v>75.2</v>
      </c>
      <c r="I170">
        <v>553.41</v>
      </c>
      <c r="J170" t="s">
        <v>626</v>
      </c>
      <c r="K170" t="s">
        <v>627</v>
      </c>
      <c r="L170" t="s">
        <v>628</v>
      </c>
      <c r="O170">
        <v>0</v>
      </c>
      <c r="P170">
        <v>0</v>
      </c>
      <c r="Q170" t="s">
        <v>629</v>
      </c>
    </row>
    <row r="171" spans="1:18" x14ac:dyDescent="0.25">
      <c r="A171" t="s">
        <v>591</v>
      </c>
      <c r="B171" s="2">
        <v>0.98440972222222223</v>
      </c>
      <c r="C171" t="s">
        <v>18</v>
      </c>
      <c r="D171" t="s">
        <v>19</v>
      </c>
      <c r="E171" t="s">
        <v>20</v>
      </c>
      <c r="F171">
        <v>20</v>
      </c>
      <c r="G171">
        <v>-1.23</v>
      </c>
      <c r="H171">
        <v>18.77</v>
      </c>
      <c r="I171">
        <v>572.17999999999995</v>
      </c>
      <c r="J171" t="s">
        <v>630</v>
      </c>
      <c r="K171" t="s">
        <v>631</v>
      </c>
      <c r="L171" t="s">
        <v>632</v>
      </c>
      <c r="O171">
        <v>0</v>
      </c>
      <c r="P171">
        <v>0</v>
      </c>
      <c r="Q171" t="s">
        <v>633</v>
      </c>
    </row>
    <row r="172" spans="1:18" x14ac:dyDescent="0.25">
      <c r="A172" t="s">
        <v>591</v>
      </c>
      <c r="B172" s="2">
        <v>0.99722222222222223</v>
      </c>
      <c r="C172" t="s">
        <v>18</v>
      </c>
      <c r="D172" t="s">
        <v>19</v>
      </c>
      <c r="E172" t="s">
        <v>20</v>
      </c>
      <c r="F172">
        <v>20</v>
      </c>
      <c r="G172">
        <v>-1.23</v>
      </c>
      <c r="H172">
        <v>18.77</v>
      </c>
      <c r="I172">
        <v>590.95000000000005</v>
      </c>
      <c r="J172" t="s">
        <v>634</v>
      </c>
      <c r="K172" t="s">
        <v>623</v>
      </c>
      <c r="L172" t="s">
        <v>624</v>
      </c>
      <c r="O172">
        <v>0</v>
      </c>
      <c r="P172">
        <v>0</v>
      </c>
      <c r="Q172" t="s">
        <v>635</v>
      </c>
    </row>
    <row r="173" spans="1:18" x14ac:dyDescent="0.25">
      <c r="A173" t="s">
        <v>636</v>
      </c>
      <c r="B173" s="2">
        <v>4.8645833333333333E-2</v>
      </c>
      <c r="C173" t="s">
        <v>18</v>
      </c>
      <c r="D173" t="s">
        <v>19</v>
      </c>
      <c r="E173" t="s">
        <v>20</v>
      </c>
      <c r="F173">
        <v>79</v>
      </c>
      <c r="G173">
        <v>-3.8</v>
      </c>
      <c r="H173">
        <v>75.2</v>
      </c>
      <c r="I173">
        <v>666.15</v>
      </c>
      <c r="J173" t="s">
        <v>637</v>
      </c>
      <c r="K173" t="s">
        <v>638</v>
      </c>
      <c r="L173" t="s">
        <v>639</v>
      </c>
      <c r="O173">
        <v>0</v>
      </c>
      <c r="P173">
        <v>0</v>
      </c>
      <c r="Q173" t="s">
        <v>640</v>
      </c>
    </row>
    <row r="174" spans="1:18" x14ac:dyDescent="0.25">
      <c r="A174" t="s">
        <v>636</v>
      </c>
      <c r="B174" s="2">
        <v>0.20357638888888888</v>
      </c>
      <c r="C174" t="s">
        <v>18</v>
      </c>
      <c r="D174" t="s">
        <v>33</v>
      </c>
      <c r="E174" t="s">
        <v>20</v>
      </c>
      <c r="F174">
        <v>-590.95000000000005</v>
      </c>
      <c r="G174">
        <v>0</v>
      </c>
      <c r="H174">
        <v>-590.95000000000005</v>
      </c>
      <c r="I174">
        <v>75.2</v>
      </c>
      <c r="J174" t="s">
        <v>641</v>
      </c>
      <c r="O174">
        <v>0</v>
      </c>
      <c r="P174">
        <v>0</v>
      </c>
      <c r="R174" t="s">
        <v>642</v>
      </c>
    </row>
    <row r="175" spans="1:18" x14ac:dyDescent="0.25">
      <c r="A175" t="s">
        <v>636</v>
      </c>
      <c r="B175" s="2">
        <v>0.37137731481481479</v>
      </c>
      <c r="C175" t="s">
        <v>18</v>
      </c>
      <c r="D175" t="s">
        <v>19</v>
      </c>
      <c r="E175" t="s">
        <v>20</v>
      </c>
      <c r="F175">
        <v>20</v>
      </c>
      <c r="G175">
        <v>-1.23</v>
      </c>
      <c r="H175">
        <v>18.77</v>
      </c>
      <c r="I175">
        <v>93.97</v>
      </c>
      <c r="J175" t="s">
        <v>643</v>
      </c>
      <c r="K175" t="s">
        <v>593</v>
      </c>
      <c r="L175" t="s">
        <v>594</v>
      </c>
      <c r="O175">
        <v>0</v>
      </c>
      <c r="P175">
        <v>0</v>
      </c>
      <c r="Q175" t="s">
        <v>644</v>
      </c>
    </row>
    <row r="176" spans="1:18" x14ac:dyDescent="0.25">
      <c r="A176" t="s">
        <v>636</v>
      </c>
      <c r="B176" s="2">
        <v>0.38121527777777775</v>
      </c>
      <c r="C176" t="s">
        <v>18</v>
      </c>
      <c r="D176" t="s">
        <v>19</v>
      </c>
      <c r="E176" t="s">
        <v>20</v>
      </c>
      <c r="F176">
        <v>79</v>
      </c>
      <c r="G176">
        <v>-3.8</v>
      </c>
      <c r="H176">
        <v>75.2</v>
      </c>
      <c r="I176">
        <v>169.17</v>
      </c>
      <c r="J176" t="s">
        <v>645</v>
      </c>
      <c r="K176" t="s">
        <v>646</v>
      </c>
      <c r="L176" t="s">
        <v>647</v>
      </c>
      <c r="O176">
        <v>0</v>
      </c>
      <c r="P176">
        <v>0</v>
      </c>
      <c r="Q176" t="s">
        <v>648</v>
      </c>
    </row>
    <row r="177" spans="1:18" x14ac:dyDescent="0.25">
      <c r="A177" t="s">
        <v>636</v>
      </c>
      <c r="B177" s="2">
        <v>0.44179398148148147</v>
      </c>
      <c r="C177" t="s">
        <v>18</v>
      </c>
      <c r="D177" t="s">
        <v>19</v>
      </c>
      <c r="E177" t="s">
        <v>20</v>
      </c>
      <c r="F177">
        <v>158</v>
      </c>
      <c r="G177">
        <v>-7.26</v>
      </c>
      <c r="H177">
        <v>150.74</v>
      </c>
      <c r="I177">
        <v>319.91000000000003</v>
      </c>
      <c r="J177" t="s">
        <v>649</v>
      </c>
      <c r="K177" t="s">
        <v>650</v>
      </c>
      <c r="L177" t="s">
        <v>651</v>
      </c>
      <c r="O177">
        <v>0</v>
      </c>
      <c r="P177">
        <v>0</v>
      </c>
      <c r="Q177" t="s">
        <v>652</v>
      </c>
    </row>
    <row r="178" spans="1:18" x14ac:dyDescent="0.25">
      <c r="A178" t="s">
        <v>636</v>
      </c>
      <c r="B178" s="2">
        <v>0.59531250000000002</v>
      </c>
      <c r="C178" t="s">
        <v>18</v>
      </c>
      <c r="D178" t="s">
        <v>19</v>
      </c>
      <c r="E178" t="s">
        <v>20</v>
      </c>
      <c r="F178">
        <v>79</v>
      </c>
      <c r="G178">
        <v>-3.8</v>
      </c>
      <c r="H178">
        <v>75.2</v>
      </c>
      <c r="I178">
        <v>395.11</v>
      </c>
      <c r="J178" t="s">
        <v>653</v>
      </c>
      <c r="K178" t="s">
        <v>654</v>
      </c>
      <c r="L178" t="s">
        <v>655</v>
      </c>
      <c r="O178">
        <v>0</v>
      </c>
      <c r="P178">
        <v>0</v>
      </c>
      <c r="Q178" t="s">
        <v>656</v>
      </c>
    </row>
    <row r="179" spans="1:18" x14ac:dyDescent="0.25">
      <c r="A179" t="s">
        <v>636</v>
      </c>
      <c r="B179" s="2">
        <v>0.73079861111111111</v>
      </c>
      <c r="C179" t="s">
        <v>18</v>
      </c>
      <c r="D179" t="s">
        <v>19</v>
      </c>
      <c r="E179" t="s">
        <v>20</v>
      </c>
      <c r="F179">
        <v>39</v>
      </c>
      <c r="G179">
        <v>-2.0499999999999998</v>
      </c>
      <c r="H179">
        <v>36.950000000000003</v>
      </c>
      <c r="I179">
        <v>432.06</v>
      </c>
      <c r="J179" t="s">
        <v>657</v>
      </c>
      <c r="K179" t="s">
        <v>658</v>
      </c>
      <c r="L179" t="s">
        <v>659</v>
      </c>
      <c r="O179">
        <v>0</v>
      </c>
      <c r="P179">
        <v>0</v>
      </c>
      <c r="Q179" t="s">
        <v>660</v>
      </c>
    </row>
    <row r="180" spans="1:18" x14ac:dyDescent="0.25">
      <c r="A180" t="s">
        <v>661</v>
      </c>
      <c r="B180" s="2">
        <v>5.2800925925925925E-2</v>
      </c>
      <c r="C180" t="s">
        <v>18</v>
      </c>
      <c r="D180" t="s">
        <v>19</v>
      </c>
      <c r="E180" t="s">
        <v>20</v>
      </c>
      <c r="F180">
        <v>99</v>
      </c>
      <c r="G180">
        <v>-4.67</v>
      </c>
      <c r="H180">
        <v>94.33</v>
      </c>
      <c r="I180">
        <v>526.39</v>
      </c>
      <c r="J180" t="s">
        <v>662</v>
      </c>
      <c r="K180" t="s">
        <v>663</v>
      </c>
      <c r="L180" t="s">
        <v>664</v>
      </c>
      <c r="O180">
        <v>0</v>
      </c>
      <c r="P180">
        <v>0</v>
      </c>
      <c r="Q180" t="s">
        <v>665</v>
      </c>
    </row>
    <row r="181" spans="1:18" x14ac:dyDescent="0.25">
      <c r="A181" t="s">
        <v>661</v>
      </c>
      <c r="B181" s="2">
        <v>0.17730324074074075</v>
      </c>
      <c r="C181" t="s">
        <v>18</v>
      </c>
      <c r="D181" t="s">
        <v>33</v>
      </c>
      <c r="E181" t="s">
        <v>20</v>
      </c>
      <c r="F181">
        <v>-432.06</v>
      </c>
      <c r="G181">
        <v>0</v>
      </c>
      <c r="H181">
        <v>-432.06</v>
      </c>
      <c r="I181">
        <v>94.33</v>
      </c>
      <c r="J181" t="s">
        <v>666</v>
      </c>
      <c r="O181">
        <v>0</v>
      </c>
      <c r="P181">
        <v>0</v>
      </c>
      <c r="R181" t="s">
        <v>667</v>
      </c>
    </row>
    <row r="182" spans="1:18" x14ac:dyDescent="0.25">
      <c r="A182" t="s">
        <v>661</v>
      </c>
      <c r="B182" s="2">
        <v>0.3584606481481481</v>
      </c>
      <c r="C182" t="s">
        <v>18</v>
      </c>
      <c r="D182" t="s">
        <v>19</v>
      </c>
      <c r="E182" t="s">
        <v>20</v>
      </c>
      <c r="F182">
        <v>79</v>
      </c>
      <c r="G182">
        <v>-3.8</v>
      </c>
      <c r="H182">
        <v>75.2</v>
      </c>
      <c r="I182">
        <v>169.53</v>
      </c>
      <c r="J182" t="s">
        <v>668</v>
      </c>
      <c r="K182" t="s">
        <v>294</v>
      </c>
      <c r="L182" t="s">
        <v>295</v>
      </c>
      <c r="O182">
        <v>0</v>
      </c>
      <c r="P182">
        <v>0</v>
      </c>
      <c r="Q182" t="s">
        <v>669</v>
      </c>
    </row>
    <row r="183" spans="1:18" x14ac:dyDescent="0.25">
      <c r="A183" t="s">
        <v>661</v>
      </c>
      <c r="B183" s="2">
        <v>0.40400462962962963</v>
      </c>
      <c r="C183" t="s">
        <v>18</v>
      </c>
      <c r="D183" t="s">
        <v>19</v>
      </c>
      <c r="E183" t="s">
        <v>20</v>
      </c>
      <c r="F183">
        <v>79</v>
      </c>
      <c r="G183">
        <v>-3.8</v>
      </c>
      <c r="H183">
        <v>75.2</v>
      </c>
      <c r="I183">
        <v>244.73</v>
      </c>
      <c r="J183" t="s">
        <v>670</v>
      </c>
      <c r="K183" t="s">
        <v>671</v>
      </c>
      <c r="L183" t="s">
        <v>672</v>
      </c>
      <c r="O183">
        <v>0</v>
      </c>
      <c r="P183">
        <v>0</v>
      </c>
      <c r="Q183" t="s">
        <v>673</v>
      </c>
    </row>
    <row r="184" spans="1:18" x14ac:dyDescent="0.25">
      <c r="A184" t="s">
        <v>661</v>
      </c>
      <c r="B184" s="2">
        <v>0.44601851851851854</v>
      </c>
      <c r="C184" t="s">
        <v>18</v>
      </c>
      <c r="D184" t="s">
        <v>19</v>
      </c>
      <c r="E184" t="s">
        <v>20</v>
      </c>
      <c r="F184">
        <v>20</v>
      </c>
      <c r="G184">
        <v>-1.23</v>
      </c>
      <c r="H184">
        <v>18.77</v>
      </c>
      <c r="I184">
        <v>263.5</v>
      </c>
      <c r="J184" t="s">
        <v>674</v>
      </c>
      <c r="K184" t="s">
        <v>675</v>
      </c>
      <c r="L184" t="s">
        <v>676</v>
      </c>
      <c r="O184">
        <v>0</v>
      </c>
      <c r="P184">
        <v>0</v>
      </c>
      <c r="Q184" t="s">
        <v>677</v>
      </c>
    </row>
    <row r="185" spans="1:18" x14ac:dyDescent="0.25">
      <c r="A185" t="s">
        <v>661</v>
      </c>
      <c r="B185" s="2">
        <v>0.48021990740740739</v>
      </c>
      <c r="C185" t="s">
        <v>18</v>
      </c>
      <c r="D185" t="s">
        <v>19</v>
      </c>
      <c r="E185" t="s">
        <v>20</v>
      </c>
      <c r="F185">
        <v>20</v>
      </c>
      <c r="G185">
        <v>-1.23</v>
      </c>
      <c r="H185">
        <v>18.77</v>
      </c>
      <c r="I185">
        <v>282.27</v>
      </c>
      <c r="J185" t="s">
        <v>678</v>
      </c>
      <c r="K185" t="s">
        <v>679</v>
      </c>
      <c r="L185" t="s">
        <v>680</v>
      </c>
      <c r="O185">
        <v>0</v>
      </c>
      <c r="P185">
        <v>0</v>
      </c>
      <c r="Q185" t="s">
        <v>681</v>
      </c>
    </row>
    <row r="186" spans="1:18" x14ac:dyDescent="0.25">
      <c r="A186" t="s">
        <v>661</v>
      </c>
      <c r="B186" s="2">
        <v>0.83351851851851855</v>
      </c>
      <c r="C186" t="s">
        <v>18</v>
      </c>
      <c r="D186" t="s">
        <v>19</v>
      </c>
      <c r="E186" t="s">
        <v>20</v>
      </c>
      <c r="F186">
        <v>79</v>
      </c>
      <c r="G186">
        <v>-3.8</v>
      </c>
      <c r="H186">
        <v>75.2</v>
      </c>
      <c r="I186">
        <v>357.47</v>
      </c>
      <c r="J186" t="s">
        <v>682</v>
      </c>
      <c r="K186" t="s">
        <v>683</v>
      </c>
      <c r="L186" t="s">
        <v>684</v>
      </c>
      <c r="O186">
        <v>0</v>
      </c>
      <c r="P186">
        <v>0</v>
      </c>
      <c r="Q186" t="s">
        <v>685</v>
      </c>
    </row>
    <row r="187" spans="1:18" x14ac:dyDescent="0.25">
      <c r="A187" t="s">
        <v>661</v>
      </c>
      <c r="B187" s="2">
        <v>0.87930555555555545</v>
      </c>
      <c r="C187" t="s">
        <v>18</v>
      </c>
      <c r="D187" t="s">
        <v>19</v>
      </c>
      <c r="E187" t="s">
        <v>20</v>
      </c>
      <c r="F187">
        <v>20</v>
      </c>
      <c r="G187">
        <v>-1.23</v>
      </c>
      <c r="H187">
        <v>18.77</v>
      </c>
      <c r="I187">
        <v>376.24</v>
      </c>
      <c r="J187" t="s">
        <v>686</v>
      </c>
      <c r="K187" t="s">
        <v>687</v>
      </c>
      <c r="L187" t="s">
        <v>688</v>
      </c>
      <c r="O187">
        <v>0</v>
      </c>
      <c r="P187">
        <v>0</v>
      </c>
      <c r="Q187" t="s">
        <v>689</v>
      </c>
    </row>
    <row r="188" spans="1:18" x14ac:dyDescent="0.25">
      <c r="A188" t="s">
        <v>690</v>
      </c>
      <c r="B188" s="2">
        <v>6.5335648148148143E-2</v>
      </c>
      <c r="C188" t="s">
        <v>18</v>
      </c>
      <c r="D188" t="s">
        <v>19</v>
      </c>
      <c r="E188" t="s">
        <v>20</v>
      </c>
      <c r="F188">
        <v>89</v>
      </c>
      <c r="G188">
        <v>-4.24</v>
      </c>
      <c r="H188">
        <v>84.76</v>
      </c>
      <c r="I188">
        <v>461</v>
      </c>
      <c r="J188" t="s">
        <v>691</v>
      </c>
      <c r="K188" t="s">
        <v>692</v>
      </c>
      <c r="L188" t="s">
        <v>693</v>
      </c>
      <c r="O188">
        <v>0</v>
      </c>
      <c r="P188">
        <v>0</v>
      </c>
      <c r="Q188" t="s">
        <v>694</v>
      </c>
    </row>
    <row r="189" spans="1:18" x14ac:dyDescent="0.25">
      <c r="A189" t="s">
        <v>690</v>
      </c>
      <c r="B189" s="2">
        <v>8.9178240740740752E-2</v>
      </c>
      <c r="C189" t="s">
        <v>18</v>
      </c>
      <c r="D189" t="s">
        <v>19</v>
      </c>
      <c r="E189" t="s">
        <v>20</v>
      </c>
      <c r="F189">
        <v>99</v>
      </c>
      <c r="G189">
        <v>-4.67</v>
      </c>
      <c r="H189">
        <v>94.33</v>
      </c>
      <c r="I189">
        <v>555.33000000000004</v>
      </c>
      <c r="J189" t="s">
        <v>695</v>
      </c>
      <c r="K189" t="s">
        <v>696</v>
      </c>
      <c r="L189" t="s">
        <v>697</v>
      </c>
      <c r="O189">
        <v>0</v>
      </c>
      <c r="P189">
        <v>0</v>
      </c>
      <c r="Q189" t="s">
        <v>698</v>
      </c>
    </row>
    <row r="190" spans="1:18" x14ac:dyDescent="0.25">
      <c r="A190" t="s">
        <v>690</v>
      </c>
      <c r="B190" s="2">
        <v>0.17603009259259259</v>
      </c>
      <c r="C190" t="s">
        <v>18</v>
      </c>
      <c r="D190" t="s">
        <v>19</v>
      </c>
      <c r="E190" t="s">
        <v>20</v>
      </c>
      <c r="F190">
        <v>40</v>
      </c>
      <c r="G190">
        <v>-2.1</v>
      </c>
      <c r="H190">
        <v>37.9</v>
      </c>
      <c r="I190">
        <v>593.23</v>
      </c>
      <c r="J190" t="s">
        <v>699</v>
      </c>
      <c r="K190" t="s">
        <v>700</v>
      </c>
      <c r="L190" t="s">
        <v>701</v>
      </c>
      <c r="O190">
        <v>0</v>
      </c>
      <c r="P190">
        <v>0</v>
      </c>
      <c r="Q190" t="s">
        <v>702</v>
      </c>
    </row>
    <row r="191" spans="1:18" x14ac:dyDescent="0.25">
      <c r="A191" t="s">
        <v>690</v>
      </c>
      <c r="B191" s="2">
        <v>0.19126157407407407</v>
      </c>
      <c r="C191" t="s">
        <v>18</v>
      </c>
      <c r="D191" t="s">
        <v>33</v>
      </c>
      <c r="E191" t="s">
        <v>20</v>
      </c>
      <c r="F191">
        <v>-376.24</v>
      </c>
      <c r="G191">
        <v>0</v>
      </c>
      <c r="H191">
        <v>-376.24</v>
      </c>
      <c r="I191">
        <v>216.99</v>
      </c>
      <c r="J191" t="s">
        <v>703</v>
      </c>
      <c r="O191">
        <v>0</v>
      </c>
      <c r="P191">
        <v>0</v>
      </c>
      <c r="R191" t="s">
        <v>704</v>
      </c>
    </row>
    <row r="192" spans="1:18" x14ac:dyDescent="0.25">
      <c r="A192" t="s">
        <v>690</v>
      </c>
      <c r="B192" s="2">
        <v>0.36357638888888894</v>
      </c>
      <c r="C192" t="s">
        <v>18</v>
      </c>
      <c r="D192" t="s">
        <v>60</v>
      </c>
      <c r="E192" t="s">
        <v>20</v>
      </c>
      <c r="F192">
        <v>-129</v>
      </c>
      <c r="G192">
        <v>5.63</v>
      </c>
      <c r="H192">
        <v>-123.37</v>
      </c>
      <c r="I192">
        <v>93.62</v>
      </c>
      <c r="J192" t="s">
        <v>705</v>
      </c>
      <c r="K192" t="s">
        <v>553</v>
      </c>
      <c r="L192" t="s">
        <v>554</v>
      </c>
      <c r="O192">
        <v>0</v>
      </c>
      <c r="P192">
        <v>0</v>
      </c>
      <c r="Q192" t="s">
        <v>555</v>
      </c>
      <c r="R192" t="s">
        <v>552</v>
      </c>
    </row>
    <row r="193" spans="1:18" x14ac:dyDescent="0.25">
      <c r="A193" t="s">
        <v>690</v>
      </c>
      <c r="B193" s="2">
        <v>0.37318287037037035</v>
      </c>
      <c r="C193" t="s">
        <v>18</v>
      </c>
      <c r="D193" t="s">
        <v>19</v>
      </c>
      <c r="E193" t="s">
        <v>20</v>
      </c>
      <c r="F193">
        <v>20</v>
      </c>
      <c r="G193">
        <v>-1.23</v>
      </c>
      <c r="H193">
        <v>18.77</v>
      </c>
      <c r="I193">
        <v>112.39</v>
      </c>
      <c r="J193" t="s">
        <v>706</v>
      </c>
      <c r="K193" t="s">
        <v>700</v>
      </c>
      <c r="L193" t="s">
        <v>701</v>
      </c>
      <c r="O193">
        <v>0</v>
      </c>
      <c r="P193">
        <v>0</v>
      </c>
      <c r="Q193" t="s">
        <v>707</v>
      </c>
    </row>
    <row r="194" spans="1:18" x14ac:dyDescent="0.25">
      <c r="A194" t="s">
        <v>690</v>
      </c>
      <c r="B194" s="2">
        <v>0.58228009259259261</v>
      </c>
      <c r="C194" t="s">
        <v>18</v>
      </c>
      <c r="D194" t="s">
        <v>181</v>
      </c>
      <c r="E194" t="s">
        <v>20</v>
      </c>
      <c r="F194">
        <v>265</v>
      </c>
      <c r="G194">
        <v>-11.93</v>
      </c>
      <c r="H194">
        <v>253.07</v>
      </c>
      <c r="I194">
        <v>365.46</v>
      </c>
      <c r="J194" t="s">
        <v>708</v>
      </c>
      <c r="K194" t="s">
        <v>216</v>
      </c>
      <c r="L194" t="s">
        <v>217</v>
      </c>
      <c r="O194">
        <v>0</v>
      </c>
      <c r="P194">
        <v>0</v>
      </c>
      <c r="Q194" t="s">
        <v>709</v>
      </c>
    </row>
    <row r="195" spans="1:18" x14ac:dyDescent="0.25">
      <c r="A195" t="s">
        <v>690</v>
      </c>
      <c r="B195" s="2">
        <v>0.5941319444444445</v>
      </c>
      <c r="C195" t="s">
        <v>18</v>
      </c>
      <c r="D195" t="s">
        <v>117</v>
      </c>
      <c r="E195" t="s">
        <v>20</v>
      </c>
      <c r="F195">
        <v>-18.77</v>
      </c>
      <c r="G195">
        <v>0</v>
      </c>
      <c r="H195">
        <v>-18.77</v>
      </c>
      <c r="I195">
        <v>346.69</v>
      </c>
      <c r="J195" t="s">
        <v>710</v>
      </c>
      <c r="K195" t="s">
        <v>679</v>
      </c>
      <c r="L195" t="s">
        <v>680</v>
      </c>
      <c r="O195">
        <v>0</v>
      </c>
      <c r="P195">
        <v>0</v>
      </c>
      <c r="Q195" t="s">
        <v>681</v>
      </c>
      <c r="R195" t="s">
        <v>678</v>
      </c>
    </row>
    <row r="196" spans="1:18" x14ac:dyDescent="0.25">
      <c r="A196" t="s">
        <v>690</v>
      </c>
      <c r="B196" s="2">
        <v>0.90033564814814815</v>
      </c>
      <c r="C196" t="s">
        <v>18</v>
      </c>
      <c r="D196" t="s">
        <v>19</v>
      </c>
      <c r="E196" t="s">
        <v>20</v>
      </c>
      <c r="F196">
        <v>79</v>
      </c>
      <c r="G196">
        <v>-3.8</v>
      </c>
      <c r="H196">
        <v>75.2</v>
      </c>
      <c r="I196">
        <v>421.89</v>
      </c>
      <c r="J196" t="s">
        <v>711</v>
      </c>
      <c r="K196" t="s">
        <v>712</v>
      </c>
      <c r="L196" t="s">
        <v>713</v>
      </c>
      <c r="O196">
        <v>0</v>
      </c>
      <c r="P196">
        <v>0</v>
      </c>
      <c r="Q196" t="s">
        <v>714</v>
      </c>
    </row>
    <row r="197" spans="1:18" x14ac:dyDescent="0.25">
      <c r="A197" t="s">
        <v>690</v>
      </c>
      <c r="B197" s="2">
        <v>0.97106481481481488</v>
      </c>
      <c r="C197" t="s">
        <v>18</v>
      </c>
      <c r="D197" t="s">
        <v>19</v>
      </c>
      <c r="E197" t="s">
        <v>20</v>
      </c>
      <c r="F197">
        <v>20</v>
      </c>
      <c r="G197">
        <v>-1.23</v>
      </c>
      <c r="H197">
        <v>18.77</v>
      </c>
      <c r="I197">
        <v>440.66</v>
      </c>
      <c r="J197" t="s">
        <v>715</v>
      </c>
      <c r="K197" t="s">
        <v>716</v>
      </c>
      <c r="L197" t="s">
        <v>717</v>
      </c>
      <c r="O197">
        <v>0</v>
      </c>
      <c r="P197">
        <v>0</v>
      </c>
      <c r="Q197" t="s">
        <v>718</v>
      </c>
    </row>
    <row r="198" spans="1:18" x14ac:dyDescent="0.25">
      <c r="A198" t="s">
        <v>719</v>
      </c>
      <c r="B198" s="2">
        <v>5.4409722222222227E-2</v>
      </c>
      <c r="C198" t="s">
        <v>18</v>
      </c>
      <c r="D198" t="s">
        <v>19</v>
      </c>
      <c r="E198" t="s">
        <v>20</v>
      </c>
      <c r="F198">
        <v>79</v>
      </c>
      <c r="G198">
        <v>-3.8</v>
      </c>
      <c r="H198">
        <v>75.2</v>
      </c>
      <c r="I198">
        <v>515.86</v>
      </c>
      <c r="J198" t="s">
        <v>720</v>
      </c>
      <c r="K198" t="s">
        <v>721</v>
      </c>
      <c r="L198" t="s">
        <v>722</v>
      </c>
      <c r="O198">
        <v>0</v>
      </c>
      <c r="P198">
        <v>0</v>
      </c>
      <c r="Q198" t="s">
        <v>723</v>
      </c>
    </row>
    <row r="199" spans="1:18" x14ac:dyDescent="0.25">
      <c r="A199" t="s">
        <v>719</v>
      </c>
      <c r="B199" s="2">
        <v>0.10984953703703704</v>
      </c>
      <c r="C199" t="s">
        <v>18</v>
      </c>
      <c r="D199" t="s">
        <v>19</v>
      </c>
      <c r="E199" t="s">
        <v>20</v>
      </c>
      <c r="F199">
        <v>79</v>
      </c>
      <c r="G199">
        <v>-3.8</v>
      </c>
      <c r="H199">
        <v>75.2</v>
      </c>
      <c r="I199">
        <v>591.05999999999995</v>
      </c>
      <c r="J199" t="s">
        <v>724</v>
      </c>
      <c r="K199" t="s">
        <v>725</v>
      </c>
      <c r="L199" t="s">
        <v>726</v>
      </c>
      <c r="O199">
        <v>0</v>
      </c>
      <c r="P199">
        <v>0</v>
      </c>
      <c r="Q199" t="s">
        <v>727</v>
      </c>
    </row>
    <row r="200" spans="1:18" x14ac:dyDescent="0.25">
      <c r="A200" t="s">
        <v>719</v>
      </c>
      <c r="B200" s="2">
        <v>0.14041666666666666</v>
      </c>
      <c r="C200" t="s">
        <v>18</v>
      </c>
      <c r="D200" t="s">
        <v>19</v>
      </c>
      <c r="E200" t="s">
        <v>20</v>
      </c>
      <c r="F200">
        <v>40</v>
      </c>
      <c r="G200">
        <v>-2.1</v>
      </c>
      <c r="H200">
        <v>37.9</v>
      </c>
      <c r="I200">
        <v>628.96</v>
      </c>
      <c r="J200" t="s">
        <v>728</v>
      </c>
      <c r="K200" t="s">
        <v>729</v>
      </c>
      <c r="L200" t="s">
        <v>730</v>
      </c>
      <c r="O200">
        <v>0</v>
      </c>
      <c r="P200">
        <v>0</v>
      </c>
      <c r="Q200" t="s">
        <v>731</v>
      </c>
    </row>
    <row r="201" spans="1:18" x14ac:dyDescent="0.25">
      <c r="A201" t="s">
        <v>719</v>
      </c>
      <c r="B201" s="2">
        <v>0.16137731481481482</v>
      </c>
      <c r="C201" t="s">
        <v>18</v>
      </c>
      <c r="D201" t="s">
        <v>19</v>
      </c>
      <c r="E201" t="s">
        <v>20</v>
      </c>
      <c r="F201">
        <v>79</v>
      </c>
      <c r="G201">
        <v>-3.8</v>
      </c>
      <c r="H201">
        <v>75.2</v>
      </c>
      <c r="I201">
        <v>704.16</v>
      </c>
      <c r="J201" t="s">
        <v>732</v>
      </c>
      <c r="K201" t="s">
        <v>733</v>
      </c>
      <c r="L201" t="s">
        <v>734</v>
      </c>
      <c r="O201">
        <v>0</v>
      </c>
      <c r="P201">
        <v>0</v>
      </c>
      <c r="Q201" t="s">
        <v>735</v>
      </c>
    </row>
    <row r="202" spans="1:18" x14ac:dyDescent="0.25">
      <c r="A202" t="s">
        <v>719</v>
      </c>
      <c r="B202" s="2">
        <v>0.16561342592592593</v>
      </c>
      <c r="C202" t="s">
        <v>18</v>
      </c>
      <c r="D202" t="s">
        <v>19</v>
      </c>
      <c r="E202" t="s">
        <v>20</v>
      </c>
      <c r="F202">
        <v>20</v>
      </c>
      <c r="G202">
        <v>-1.23</v>
      </c>
      <c r="H202">
        <v>18.77</v>
      </c>
      <c r="I202">
        <v>722.93</v>
      </c>
      <c r="J202" t="s">
        <v>736</v>
      </c>
      <c r="K202" t="s">
        <v>737</v>
      </c>
      <c r="L202" t="s">
        <v>738</v>
      </c>
      <c r="O202">
        <v>0</v>
      </c>
      <c r="P202">
        <v>0</v>
      </c>
      <c r="Q202" t="s">
        <v>739</v>
      </c>
    </row>
    <row r="203" spans="1:18" x14ac:dyDescent="0.25">
      <c r="A203" t="s">
        <v>719</v>
      </c>
      <c r="B203" s="2">
        <v>0.18747685185185184</v>
      </c>
      <c r="C203" t="s">
        <v>18</v>
      </c>
      <c r="D203" t="s">
        <v>33</v>
      </c>
      <c r="E203" t="s">
        <v>20</v>
      </c>
      <c r="F203">
        <v>-440.66</v>
      </c>
      <c r="G203">
        <v>0</v>
      </c>
      <c r="H203">
        <v>-440.66</v>
      </c>
      <c r="I203">
        <v>282.27</v>
      </c>
      <c r="J203" t="s">
        <v>740</v>
      </c>
      <c r="O203">
        <v>0</v>
      </c>
      <c r="P203">
        <v>0</v>
      </c>
      <c r="R203" t="s">
        <v>741</v>
      </c>
    </row>
    <row r="204" spans="1:18" x14ac:dyDescent="0.25">
      <c r="A204" t="s">
        <v>719</v>
      </c>
      <c r="B204" s="2">
        <v>0.25126157407407407</v>
      </c>
      <c r="C204" t="s">
        <v>18</v>
      </c>
      <c r="D204" t="s">
        <v>19</v>
      </c>
      <c r="E204" t="s">
        <v>20</v>
      </c>
      <c r="F204">
        <v>79</v>
      </c>
      <c r="G204">
        <v>-3.8</v>
      </c>
      <c r="H204">
        <v>75.2</v>
      </c>
      <c r="I204">
        <v>357.47</v>
      </c>
      <c r="J204" t="s">
        <v>742</v>
      </c>
      <c r="K204" t="s">
        <v>743</v>
      </c>
      <c r="L204" t="s">
        <v>744</v>
      </c>
      <c r="O204">
        <v>0</v>
      </c>
      <c r="P204">
        <v>0</v>
      </c>
      <c r="Q204" t="s">
        <v>745</v>
      </c>
    </row>
    <row r="205" spans="1:18" x14ac:dyDescent="0.25">
      <c r="A205" t="s">
        <v>719</v>
      </c>
      <c r="B205" s="2">
        <v>0.2570486111111111</v>
      </c>
      <c r="C205" t="s">
        <v>18</v>
      </c>
      <c r="D205" t="s">
        <v>19</v>
      </c>
      <c r="E205" t="s">
        <v>20</v>
      </c>
      <c r="F205">
        <v>79</v>
      </c>
      <c r="G205">
        <v>-3.8</v>
      </c>
      <c r="H205">
        <v>75.2</v>
      </c>
      <c r="I205">
        <v>432.67</v>
      </c>
      <c r="J205" t="s">
        <v>746</v>
      </c>
      <c r="K205" t="s">
        <v>721</v>
      </c>
      <c r="L205" t="s">
        <v>722</v>
      </c>
      <c r="O205">
        <v>0</v>
      </c>
      <c r="P205">
        <v>0</v>
      </c>
      <c r="Q205" t="s">
        <v>747</v>
      </c>
    </row>
    <row r="206" spans="1:18" x14ac:dyDescent="0.25">
      <c r="A206" t="s">
        <v>719</v>
      </c>
      <c r="B206" s="2">
        <v>0.35872685185185182</v>
      </c>
      <c r="C206" t="s">
        <v>18</v>
      </c>
      <c r="D206" t="s">
        <v>19</v>
      </c>
      <c r="E206" t="s">
        <v>20</v>
      </c>
      <c r="F206">
        <v>40</v>
      </c>
      <c r="G206">
        <v>-2.1</v>
      </c>
      <c r="H206">
        <v>37.9</v>
      </c>
      <c r="I206">
        <v>470.57</v>
      </c>
      <c r="J206" t="s">
        <v>748</v>
      </c>
      <c r="K206" t="s">
        <v>749</v>
      </c>
      <c r="L206" t="s">
        <v>750</v>
      </c>
      <c r="O206">
        <v>0</v>
      </c>
      <c r="P206">
        <v>0</v>
      </c>
      <c r="Q206" t="s">
        <v>751</v>
      </c>
    </row>
    <row r="207" spans="1:18" x14ac:dyDescent="0.25">
      <c r="A207" t="s">
        <v>719</v>
      </c>
      <c r="B207" s="2">
        <v>0.36384259259259261</v>
      </c>
      <c r="C207" t="s">
        <v>18</v>
      </c>
      <c r="D207" t="s">
        <v>19</v>
      </c>
      <c r="E207" t="s">
        <v>20</v>
      </c>
      <c r="F207">
        <v>79</v>
      </c>
      <c r="G207">
        <v>-3.8</v>
      </c>
      <c r="H207">
        <v>75.2</v>
      </c>
      <c r="I207">
        <v>545.77</v>
      </c>
      <c r="J207" t="s">
        <v>752</v>
      </c>
      <c r="K207" t="s">
        <v>753</v>
      </c>
      <c r="L207" t="s">
        <v>754</v>
      </c>
      <c r="O207">
        <v>0</v>
      </c>
      <c r="P207">
        <v>0</v>
      </c>
      <c r="Q207" t="s">
        <v>755</v>
      </c>
    </row>
    <row r="208" spans="1:18" x14ac:dyDescent="0.25">
      <c r="A208" t="s">
        <v>719</v>
      </c>
      <c r="B208" s="2">
        <v>0.43744212962962964</v>
      </c>
      <c r="C208" t="s">
        <v>18</v>
      </c>
      <c r="D208" t="s">
        <v>19</v>
      </c>
      <c r="E208" t="s">
        <v>20</v>
      </c>
      <c r="F208">
        <v>128</v>
      </c>
      <c r="G208">
        <v>-5.95</v>
      </c>
      <c r="H208">
        <v>122.05</v>
      </c>
      <c r="I208">
        <v>667.82</v>
      </c>
      <c r="J208" t="s">
        <v>756</v>
      </c>
      <c r="K208" t="s">
        <v>716</v>
      </c>
      <c r="L208" t="s">
        <v>717</v>
      </c>
      <c r="O208">
        <v>0</v>
      </c>
      <c r="P208">
        <v>0</v>
      </c>
      <c r="Q208" t="s">
        <v>757</v>
      </c>
    </row>
    <row r="209" spans="1:18" x14ac:dyDescent="0.25">
      <c r="A209" t="s">
        <v>719</v>
      </c>
      <c r="B209" s="2">
        <v>0.52909722222222222</v>
      </c>
      <c r="C209" t="s">
        <v>18</v>
      </c>
      <c r="D209" t="s">
        <v>19</v>
      </c>
      <c r="E209" t="s">
        <v>20</v>
      </c>
      <c r="F209">
        <v>20</v>
      </c>
      <c r="G209">
        <v>-1.23</v>
      </c>
      <c r="H209">
        <v>18.77</v>
      </c>
      <c r="I209">
        <v>686.59</v>
      </c>
      <c r="J209" t="s">
        <v>758</v>
      </c>
      <c r="K209" t="s">
        <v>759</v>
      </c>
      <c r="L209" t="s">
        <v>760</v>
      </c>
      <c r="O209">
        <v>0</v>
      </c>
      <c r="P209">
        <v>0</v>
      </c>
      <c r="Q209" t="s">
        <v>761</v>
      </c>
    </row>
    <row r="210" spans="1:18" x14ac:dyDescent="0.25">
      <c r="A210" t="s">
        <v>719</v>
      </c>
      <c r="B210" s="2">
        <v>0.76959490740740744</v>
      </c>
      <c r="C210" t="s">
        <v>18</v>
      </c>
      <c r="D210" t="s">
        <v>19</v>
      </c>
      <c r="E210" t="s">
        <v>20</v>
      </c>
      <c r="F210">
        <v>111</v>
      </c>
      <c r="G210">
        <v>-5.2</v>
      </c>
      <c r="H210">
        <v>105.8</v>
      </c>
      <c r="I210">
        <v>792.39</v>
      </c>
      <c r="J210" t="s">
        <v>762</v>
      </c>
      <c r="K210" t="s">
        <v>763</v>
      </c>
      <c r="L210" t="s">
        <v>764</v>
      </c>
      <c r="O210">
        <v>0</v>
      </c>
      <c r="P210">
        <v>0</v>
      </c>
      <c r="Q210" t="s">
        <v>765</v>
      </c>
    </row>
    <row r="211" spans="1:18" x14ac:dyDescent="0.25">
      <c r="A211" t="s">
        <v>719</v>
      </c>
      <c r="B211" s="2">
        <v>0.82339120370370367</v>
      </c>
      <c r="C211" t="s">
        <v>18</v>
      </c>
      <c r="D211" t="s">
        <v>19</v>
      </c>
      <c r="E211" t="s">
        <v>20</v>
      </c>
      <c r="F211">
        <v>20</v>
      </c>
      <c r="G211">
        <v>-1.23</v>
      </c>
      <c r="H211">
        <v>18.77</v>
      </c>
      <c r="I211">
        <v>811.16</v>
      </c>
      <c r="J211" t="s">
        <v>766</v>
      </c>
      <c r="K211" t="s">
        <v>767</v>
      </c>
      <c r="L211" t="s">
        <v>768</v>
      </c>
      <c r="O211">
        <v>0</v>
      </c>
      <c r="P211">
        <v>0</v>
      </c>
      <c r="Q211" t="s">
        <v>769</v>
      </c>
    </row>
    <row r="212" spans="1:18" x14ac:dyDescent="0.25">
      <c r="A212" t="s">
        <v>719</v>
      </c>
      <c r="B212" s="2">
        <v>0.85738425925925921</v>
      </c>
      <c r="C212" t="s">
        <v>18</v>
      </c>
      <c r="D212" t="s">
        <v>19</v>
      </c>
      <c r="E212" t="s">
        <v>20</v>
      </c>
      <c r="F212">
        <v>79</v>
      </c>
      <c r="G212">
        <v>-3.8</v>
      </c>
      <c r="H212">
        <v>75.2</v>
      </c>
      <c r="I212">
        <v>886.36</v>
      </c>
      <c r="J212" t="s">
        <v>770</v>
      </c>
      <c r="K212" t="s">
        <v>771</v>
      </c>
      <c r="L212" t="s">
        <v>772</v>
      </c>
      <c r="O212">
        <v>0</v>
      </c>
      <c r="P212">
        <v>0</v>
      </c>
      <c r="Q212" t="s">
        <v>773</v>
      </c>
    </row>
    <row r="213" spans="1:18" x14ac:dyDescent="0.25">
      <c r="A213" t="s">
        <v>719</v>
      </c>
      <c r="B213" s="2">
        <v>0.95635416666666673</v>
      </c>
      <c r="C213" t="s">
        <v>18</v>
      </c>
      <c r="D213" t="s">
        <v>19</v>
      </c>
      <c r="E213" t="s">
        <v>20</v>
      </c>
      <c r="F213">
        <v>79</v>
      </c>
      <c r="G213">
        <v>-3.8</v>
      </c>
      <c r="H213">
        <v>75.2</v>
      </c>
      <c r="I213">
        <v>961.56</v>
      </c>
      <c r="J213" t="s">
        <v>774</v>
      </c>
      <c r="K213" t="s">
        <v>775</v>
      </c>
      <c r="L213" t="s">
        <v>776</v>
      </c>
      <c r="O213">
        <v>0</v>
      </c>
      <c r="P213">
        <v>0</v>
      </c>
      <c r="Q213" t="s">
        <v>777</v>
      </c>
    </row>
    <row r="214" spans="1:18" x14ac:dyDescent="0.25">
      <c r="A214" t="s">
        <v>719</v>
      </c>
      <c r="B214" s="2">
        <v>0.97328703703703701</v>
      </c>
      <c r="C214" t="s">
        <v>18</v>
      </c>
      <c r="D214" t="s">
        <v>19</v>
      </c>
      <c r="E214" t="s">
        <v>20</v>
      </c>
      <c r="F214">
        <v>20</v>
      </c>
      <c r="G214">
        <v>-1.23</v>
      </c>
      <c r="H214">
        <v>18.77</v>
      </c>
      <c r="I214">
        <v>980.33</v>
      </c>
      <c r="J214" t="s">
        <v>778</v>
      </c>
      <c r="K214" t="s">
        <v>779</v>
      </c>
      <c r="L214" t="s">
        <v>780</v>
      </c>
      <c r="O214">
        <v>0</v>
      </c>
      <c r="P214">
        <v>0</v>
      </c>
      <c r="Q214" t="s">
        <v>781</v>
      </c>
    </row>
    <row r="215" spans="1:18" x14ac:dyDescent="0.25">
      <c r="A215" t="s">
        <v>782</v>
      </c>
      <c r="B215" s="2">
        <v>3.2638888888888891E-3</v>
      </c>
      <c r="C215" t="s">
        <v>18</v>
      </c>
      <c r="D215" t="s">
        <v>19</v>
      </c>
      <c r="E215" t="s">
        <v>20</v>
      </c>
      <c r="F215">
        <v>20</v>
      </c>
      <c r="G215">
        <v>-1.23</v>
      </c>
      <c r="H215">
        <v>18.77</v>
      </c>
      <c r="I215">
        <v>999.1</v>
      </c>
      <c r="J215" t="s">
        <v>783</v>
      </c>
      <c r="K215" t="s">
        <v>767</v>
      </c>
      <c r="L215" t="s">
        <v>768</v>
      </c>
      <c r="O215">
        <v>0</v>
      </c>
      <c r="P215">
        <v>0</v>
      </c>
      <c r="Q215" t="s">
        <v>784</v>
      </c>
    </row>
    <row r="216" spans="1:18" x14ac:dyDescent="0.25">
      <c r="A216" t="s">
        <v>782</v>
      </c>
      <c r="B216" s="2">
        <v>3.2824074074074075E-2</v>
      </c>
      <c r="C216" t="s">
        <v>18</v>
      </c>
      <c r="D216" t="s">
        <v>19</v>
      </c>
      <c r="E216" t="s">
        <v>20</v>
      </c>
      <c r="F216">
        <v>20</v>
      </c>
      <c r="G216">
        <v>-1.23</v>
      </c>
      <c r="H216">
        <v>18.77</v>
      </c>
      <c r="I216" s="4">
        <v>1017.87</v>
      </c>
      <c r="J216" s="3" t="s">
        <v>785</v>
      </c>
      <c r="K216" t="s">
        <v>779</v>
      </c>
      <c r="L216" t="s">
        <v>780</v>
      </c>
      <c r="O216">
        <v>0</v>
      </c>
      <c r="P216">
        <v>0</v>
      </c>
      <c r="Q216" t="s">
        <v>786</v>
      </c>
    </row>
    <row r="217" spans="1:18" x14ac:dyDescent="0.25">
      <c r="A217" t="s">
        <v>782</v>
      </c>
      <c r="B217" s="2">
        <v>5.4930555555555559E-2</v>
      </c>
      <c r="C217" t="s">
        <v>18</v>
      </c>
      <c r="D217" t="s">
        <v>19</v>
      </c>
      <c r="E217" t="s">
        <v>20</v>
      </c>
      <c r="F217">
        <v>89</v>
      </c>
      <c r="G217">
        <v>-4.24</v>
      </c>
      <c r="H217">
        <v>84.76</v>
      </c>
      <c r="I217" s="4">
        <v>1102.6300000000001</v>
      </c>
      <c r="J217" t="s">
        <v>787</v>
      </c>
      <c r="K217" t="s">
        <v>788</v>
      </c>
      <c r="L217" t="s">
        <v>789</v>
      </c>
      <c r="O217">
        <v>0</v>
      </c>
      <c r="P217">
        <v>0</v>
      </c>
      <c r="Q217" t="s">
        <v>790</v>
      </c>
    </row>
    <row r="218" spans="1:18" x14ac:dyDescent="0.25">
      <c r="A218" t="s">
        <v>782</v>
      </c>
      <c r="B218" s="2">
        <v>6.8171296296296299E-2</v>
      </c>
      <c r="C218" t="s">
        <v>18</v>
      </c>
      <c r="D218" t="s">
        <v>19</v>
      </c>
      <c r="E218" t="s">
        <v>20</v>
      </c>
      <c r="F218">
        <v>111</v>
      </c>
      <c r="G218">
        <v>-5.2</v>
      </c>
      <c r="H218">
        <v>105.8</v>
      </c>
      <c r="I218" s="4">
        <v>1208.43</v>
      </c>
      <c r="J218" t="s">
        <v>791</v>
      </c>
      <c r="K218" t="s">
        <v>792</v>
      </c>
      <c r="L218" t="s">
        <v>793</v>
      </c>
      <c r="O218">
        <v>0</v>
      </c>
      <c r="P218">
        <v>0</v>
      </c>
      <c r="Q218" t="s">
        <v>794</v>
      </c>
    </row>
    <row r="219" spans="1:18" x14ac:dyDescent="0.25">
      <c r="A219" t="s">
        <v>782</v>
      </c>
      <c r="B219" s="2">
        <v>9.6956018518518525E-2</v>
      </c>
      <c r="C219" t="s">
        <v>18</v>
      </c>
      <c r="D219" t="s">
        <v>19</v>
      </c>
      <c r="E219" t="s">
        <v>20</v>
      </c>
      <c r="F219">
        <v>79</v>
      </c>
      <c r="G219">
        <v>-3.8</v>
      </c>
      <c r="H219">
        <v>75.2</v>
      </c>
      <c r="I219" s="4">
        <v>1283.6300000000001</v>
      </c>
      <c r="J219" t="s">
        <v>795</v>
      </c>
      <c r="K219" t="s">
        <v>796</v>
      </c>
      <c r="L219" t="s">
        <v>797</v>
      </c>
      <c r="O219">
        <v>0</v>
      </c>
      <c r="P219">
        <v>0</v>
      </c>
      <c r="Q219" t="s">
        <v>798</v>
      </c>
    </row>
    <row r="220" spans="1:18" x14ac:dyDescent="0.25">
      <c r="A220" t="s">
        <v>782</v>
      </c>
      <c r="B220" s="2">
        <v>0.18289351851851851</v>
      </c>
      <c r="C220" t="s">
        <v>18</v>
      </c>
      <c r="D220" t="s">
        <v>19</v>
      </c>
      <c r="E220" t="s">
        <v>20</v>
      </c>
      <c r="F220">
        <v>55</v>
      </c>
      <c r="G220">
        <v>-2.76</v>
      </c>
      <c r="H220">
        <v>52.24</v>
      </c>
      <c r="I220" s="4">
        <v>1335.87</v>
      </c>
      <c r="J220" t="s">
        <v>799</v>
      </c>
      <c r="K220" t="s">
        <v>800</v>
      </c>
      <c r="L220" t="s">
        <v>801</v>
      </c>
      <c r="O220">
        <v>0</v>
      </c>
      <c r="P220">
        <v>0</v>
      </c>
      <c r="Q220" t="s">
        <v>802</v>
      </c>
    </row>
    <row r="221" spans="1:18" x14ac:dyDescent="0.25">
      <c r="A221" t="s">
        <v>782</v>
      </c>
      <c r="B221" s="2">
        <v>0.1917939814814815</v>
      </c>
      <c r="C221" t="s">
        <v>18</v>
      </c>
      <c r="D221" t="s">
        <v>19</v>
      </c>
      <c r="E221" t="s">
        <v>20</v>
      </c>
      <c r="F221">
        <v>20</v>
      </c>
      <c r="G221">
        <v>-1.23</v>
      </c>
      <c r="H221">
        <v>18.77</v>
      </c>
      <c r="I221" s="4">
        <v>1354.64</v>
      </c>
      <c r="J221" t="s">
        <v>803</v>
      </c>
      <c r="K221" t="s">
        <v>804</v>
      </c>
      <c r="L221" t="s">
        <v>805</v>
      </c>
      <c r="O221">
        <v>0</v>
      </c>
      <c r="P221">
        <v>0</v>
      </c>
      <c r="Q221" t="s">
        <v>806</v>
      </c>
    </row>
    <row r="222" spans="1:18" x14ac:dyDescent="0.25">
      <c r="A222" t="s">
        <v>782</v>
      </c>
      <c r="B222" s="2">
        <v>0.19781250000000003</v>
      </c>
      <c r="C222" t="s">
        <v>18</v>
      </c>
      <c r="D222" t="s">
        <v>33</v>
      </c>
      <c r="E222" t="s">
        <v>20</v>
      </c>
      <c r="F222">
        <v>-980.33</v>
      </c>
      <c r="G222">
        <v>0</v>
      </c>
      <c r="H222">
        <v>-980.33</v>
      </c>
      <c r="I222">
        <v>374.31</v>
      </c>
      <c r="J222" t="s">
        <v>807</v>
      </c>
      <c r="O222">
        <v>0</v>
      </c>
      <c r="P222">
        <v>0</v>
      </c>
      <c r="R222" t="s">
        <v>808</v>
      </c>
    </row>
    <row r="223" spans="1:18" x14ac:dyDescent="0.25">
      <c r="A223" t="s">
        <v>782</v>
      </c>
      <c r="B223" s="2">
        <v>0.23645833333333333</v>
      </c>
      <c r="C223" t="s">
        <v>18</v>
      </c>
      <c r="D223" t="s">
        <v>19</v>
      </c>
      <c r="E223" t="s">
        <v>20</v>
      </c>
      <c r="F223">
        <v>79</v>
      </c>
      <c r="G223">
        <v>-3.8</v>
      </c>
      <c r="H223">
        <v>75.2</v>
      </c>
      <c r="I223">
        <v>449.51</v>
      </c>
      <c r="J223" t="s">
        <v>809</v>
      </c>
      <c r="K223" t="s">
        <v>810</v>
      </c>
      <c r="L223" t="s">
        <v>811</v>
      </c>
      <c r="O223">
        <v>0</v>
      </c>
      <c r="P223">
        <v>0</v>
      </c>
      <c r="Q223" t="s">
        <v>812</v>
      </c>
    </row>
    <row r="224" spans="1:18" x14ac:dyDescent="0.25">
      <c r="A224" t="s">
        <v>782</v>
      </c>
      <c r="B224" s="2">
        <v>0.26937499999999998</v>
      </c>
      <c r="C224" t="s">
        <v>18</v>
      </c>
      <c r="D224" t="s">
        <v>19</v>
      </c>
      <c r="E224" t="s">
        <v>20</v>
      </c>
      <c r="F224">
        <v>79</v>
      </c>
      <c r="G224">
        <v>-3.8</v>
      </c>
      <c r="H224">
        <v>75.2</v>
      </c>
      <c r="I224">
        <v>524.71</v>
      </c>
      <c r="J224" t="s">
        <v>813</v>
      </c>
      <c r="K224" t="s">
        <v>814</v>
      </c>
      <c r="L224" t="s">
        <v>815</v>
      </c>
      <c r="O224">
        <v>0</v>
      </c>
      <c r="P224">
        <v>0</v>
      </c>
      <c r="Q224" t="s">
        <v>816</v>
      </c>
    </row>
    <row r="225" spans="1:18" x14ac:dyDescent="0.25">
      <c r="A225" t="s">
        <v>782</v>
      </c>
      <c r="B225" s="2">
        <v>0.35358796296296297</v>
      </c>
      <c r="C225" t="s">
        <v>18</v>
      </c>
      <c r="D225" t="s">
        <v>19</v>
      </c>
      <c r="E225" t="s">
        <v>20</v>
      </c>
      <c r="F225">
        <v>99</v>
      </c>
      <c r="G225">
        <v>-4.67</v>
      </c>
      <c r="H225">
        <v>94.33</v>
      </c>
      <c r="I225">
        <v>619.04</v>
      </c>
      <c r="J225" s="3" t="s">
        <v>817</v>
      </c>
      <c r="K225" t="s">
        <v>818</v>
      </c>
      <c r="L225" t="s">
        <v>819</v>
      </c>
      <c r="O225">
        <v>0</v>
      </c>
      <c r="P225">
        <v>0</v>
      </c>
      <c r="Q225" t="s">
        <v>820</v>
      </c>
    </row>
    <row r="226" spans="1:18" x14ac:dyDescent="0.25">
      <c r="A226" t="s">
        <v>782</v>
      </c>
      <c r="B226" s="2">
        <v>0.37859953703703703</v>
      </c>
      <c r="C226" t="s">
        <v>18</v>
      </c>
      <c r="D226" t="s">
        <v>19</v>
      </c>
      <c r="E226" t="s">
        <v>20</v>
      </c>
      <c r="F226">
        <v>20</v>
      </c>
      <c r="G226">
        <v>-1.23</v>
      </c>
      <c r="H226">
        <v>18.77</v>
      </c>
      <c r="I226">
        <v>637.80999999999995</v>
      </c>
      <c r="J226" t="s">
        <v>821</v>
      </c>
      <c r="K226" t="s">
        <v>822</v>
      </c>
      <c r="L226" t="s">
        <v>823</v>
      </c>
      <c r="O226">
        <v>0</v>
      </c>
      <c r="P226">
        <v>0</v>
      </c>
      <c r="Q226" t="s">
        <v>824</v>
      </c>
    </row>
    <row r="227" spans="1:18" x14ac:dyDescent="0.25">
      <c r="A227" t="s">
        <v>782</v>
      </c>
      <c r="B227" s="2">
        <v>0.40833333333333338</v>
      </c>
      <c r="C227" t="s">
        <v>18</v>
      </c>
      <c r="D227" t="s">
        <v>19</v>
      </c>
      <c r="E227" t="s">
        <v>20</v>
      </c>
      <c r="F227">
        <v>40</v>
      </c>
      <c r="G227">
        <v>-2.1</v>
      </c>
      <c r="H227">
        <v>37.9</v>
      </c>
      <c r="I227">
        <v>675.71</v>
      </c>
      <c r="J227" t="s">
        <v>825</v>
      </c>
      <c r="K227" t="s">
        <v>826</v>
      </c>
      <c r="L227" t="s">
        <v>827</v>
      </c>
      <c r="O227">
        <v>0</v>
      </c>
      <c r="P227">
        <v>0</v>
      </c>
      <c r="Q227" t="s">
        <v>828</v>
      </c>
    </row>
    <row r="228" spans="1:18" x14ac:dyDescent="0.25">
      <c r="A228" t="s">
        <v>782</v>
      </c>
      <c r="B228" s="2">
        <v>0.45636574074074071</v>
      </c>
      <c r="C228" t="s">
        <v>18</v>
      </c>
      <c r="D228" t="s">
        <v>19</v>
      </c>
      <c r="E228" t="s">
        <v>20</v>
      </c>
      <c r="F228">
        <v>79</v>
      </c>
      <c r="G228">
        <v>-3.8</v>
      </c>
      <c r="H228">
        <v>75.2</v>
      </c>
      <c r="I228">
        <v>750.91</v>
      </c>
      <c r="J228" t="s">
        <v>829</v>
      </c>
      <c r="K228" t="s">
        <v>830</v>
      </c>
      <c r="L228" t="s">
        <v>831</v>
      </c>
      <c r="O228">
        <v>0</v>
      </c>
      <c r="P228">
        <v>0</v>
      </c>
      <c r="Q228" t="s">
        <v>832</v>
      </c>
    </row>
    <row r="229" spans="1:18" x14ac:dyDescent="0.25">
      <c r="A229" t="s">
        <v>782</v>
      </c>
      <c r="B229" s="2">
        <v>0.81043981481481486</v>
      </c>
      <c r="C229" t="s">
        <v>18</v>
      </c>
      <c r="D229" t="s">
        <v>19</v>
      </c>
      <c r="E229" t="s">
        <v>20</v>
      </c>
      <c r="F229">
        <v>20</v>
      </c>
      <c r="G229">
        <v>-1.23</v>
      </c>
      <c r="H229">
        <v>18.77</v>
      </c>
      <c r="I229">
        <v>769.68</v>
      </c>
      <c r="J229" t="s">
        <v>833</v>
      </c>
      <c r="K229" t="s">
        <v>420</v>
      </c>
      <c r="L229" t="s">
        <v>421</v>
      </c>
      <c r="O229">
        <v>0</v>
      </c>
      <c r="P229">
        <v>0</v>
      </c>
      <c r="Q229" t="s">
        <v>834</v>
      </c>
    </row>
    <row r="230" spans="1:18" x14ac:dyDescent="0.25">
      <c r="A230" t="s">
        <v>782</v>
      </c>
      <c r="B230" s="2">
        <v>0.85766203703703703</v>
      </c>
      <c r="C230" t="s">
        <v>18</v>
      </c>
      <c r="D230" t="s">
        <v>19</v>
      </c>
      <c r="E230" t="s">
        <v>20</v>
      </c>
      <c r="F230">
        <v>79</v>
      </c>
      <c r="G230">
        <v>-3.8</v>
      </c>
      <c r="H230">
        <v>75.2</v>
      </c>
      <c r="I230">
        <v>844.88</v>
      </c>
      <c r="J230" t="s">
        <v>835</v>
      </c>
      <c r="K230" t="s">
        <v>836</v>
      </c>
      <c r="L230" t="s">
        <v>837</v>
      </c>
      <c r="O230">
        <v>0</v>
      </c>
      <c r="P230">
        <v>0</v>
      </c>
      <c r="Q230" t="s">
        <v>838</v>
      </c>
    </row>
    <row r="231" spans="1:18" x14ac:dyDescent="0.25">
      <c r="A231" t="s">
        <v>782</v>
      </c>
      <c r="B231" s="2">
        <v>0.9639699074074074</v>
      </c>
      <c r="C231" t="s">
        <v>18</v>
      </c>
      <c r="D231" t="s">
        <v>19</v>
      </c>
      <c r="E231" t="s">
        <v>20</v>
      </c>
      <c r="F231">
        <v>20</v>
      </c>
      <c r="G231">
        <v>-1.23</v>
      </c>
      <c r="H231">
        <v>18.77</v>
      </c>
      <c r="I231">
        <v>863.65</v>
      </c>
      <c r="J231" t="s">
        <v>839</v>
      </c>
      <c r="K231" t="s">
        <v>779</v>
      </c>
      <c r="L231" t="s">
        <v>780</v>
      </c>
      <c r="O231">
        <v>0</v>
      </c>
      <c r="P231">
        <v>0</v>
      </c>
      <c r="Q231" t="s">
        <v>840</v>
      </c>
    </row>
    <row r="232" spans="1:18" x14ac:dyDescent="0.25">
      <c r="A232" t="s">
        <v>841</v>
      </c>
      <c r="B232" s="2">
        <v>5.5787037037037038E-3</v>
      </c>
      <c r="C232" t="s">
        <v>18</v>
      </c>
      <c r="D232" t="s">
        <v>19</v>
      </c>
      <c r="E232" t="s">
        <v>20</v>
      </c>
      <c r="F232">
        <v>49</v>
      </c>
      <c r="G232">
        <v>-2.4900000000000002</v>
      </c>
      <c r="H232">
        <v>46.51</v>
      </c>
      <c r="I232">
        <v>910.16</v>
      </c>
      <c r="J232" t="s">
        <v>842</v>
      </c>
      <c r="K232" t="s">
        <v>804</v>
      </c>
      <c r="L232" t="s">
        <v>805</v>
      </c>
      <c r="O232">
        <v>0</v>
      </c>
      <c r="P232">
        <v>0</v>
      </c>
      <c r="Q232" t="s">
        <v>843</v>
      </c>
    </row>
    <row r="233" spans="1:18" x14ac:dyDescent="0.25">
      <c r="A233" t="s">
        <v>841</v>
      </c>
      <c r="B233" s="2">
        <v>5.7986111111111112E-3</v>
      </c>
      <c r="C233" t="s">
        <v>18</v>
      </c>
      <c r="D233" t="s">
        <v>117</v>
      </c>
      <c r="E233" t="s">
        <v>20</v>
      </c>
      <c r="F233">
        <v>-75.2</v>
      </c>
      <c r="G233">
        <v>0</v>
      </c>
      <c r="H233">
        <v>-75.2</v>
      </c>
      <c r="I233">
        <v>834.96</v>
      </c>
      <c r="J233" t="s">
        <v>844</v>
      </c>
      <c r="K233" t="s">
        <v>570</v>
      </c>
      <c r="L233" t="s">
        <v>845</v>
      </c>
      <c r="O233">
        <v>0</v>
      </c>
      <c r="P233">
        <v>0</v>
      </c>
      <c r="Q233" t="s">
        <v>572</v>
      </c>
      <c r="R233" t="s">
        <v>569</v>
      </c>
    </row>
    <row r="234" spans="1:18" x14ac:dyDescent="0.25">
      <c r="A234" t="s">
        <v>841</v>
      </c>
      <c r="B234" s="2">
        <v>3.0520833333333334E-2</v>
      </c>
      <c r="C234" t="s">
        <v>18</v>
      </c>
      <c r="D234" t="s">
        <v>19</v>
      </c>
      <c r="E234" t="s">
        <v>20</v>
      </c>
      <c r="F234">
        <v>20</v>
      </c>
      <c r="G234">
        <v>-1.23</v>
      </c>
      <c r="H234">
        <v>18.77</v>
      </c>
      <c r="I234">
        <v>853.73</v>
      </c>
      <c r="J234" t="s">
        <v>846</v>
      </c>
      <c r="K234" t="s">
        <v>779</v>
      </c>
      <c r="L234" t="s">
        <v>780</v>
      </c>
      <c r="O234">
        <v>0</v>
      </c>
      <c r="P234">
        <v>0</v>
      </c>
      <c r="Q234" t="s">
        <v>847</v>
      </c>
    </row>
    <row r="235" spans="1:18" x14ac:dyDescent="0.25">
      <c r="A235" t="s">
        <v>841</v>
      </c>
      <c r="B235" s="2">
        <v>3.1307870370370368E-2</v>
      </c>
      <c r="C235" t="s">
        <v>18</v>
      </c>
      <c r="D235" t="s">
        <v>19</v>
      </c>
      <c r="E235" t="s">
        <v>20</v>
      </c>
      <c r="F235">
        <v>20</v>
      </c>
      <c r="G235">
        <v>-1.23</v>
      </c>
      <c r="H235">
        <v>18.77</v>
      </c>
      <c r="I235">
        <v>872.5</v>
      </c>
      <c r="J235" t="s">
        <v>848</v>
      </c>
      <c r="K235" t="s">
        <v>849</v>
      </c>
      <c r="L235" t="s">
        <v>850</v>
      </c>
      <c r="O235">
        <v>0</v>
      </c>
      <c r="P235">
        <v>0</v>
      </c>
      <c r="Q235" t="s">
        <v>851</v>
      </c>
    </row>
    <row r="236" spans="1:18" x14ac:dyDescent="0.25">
      <c r="A236" t="s">
        <v>841</v>
      </c>
      <c r="B236" s="2">
        <v>0.14266203703703703</v>
      </c>
      <c r="C236" t="s">
        <v>18</v>
      </c>
      <c r="D236" t="s">
        <v>19</v>
      </c>
      <c r="E236" t="s">
        <v>20</v>
      </c>
      <c r="F236">
        <v>99</v>
      </c>
      <c r="G236">
        <v>-4.67</v>
      </c>
      <c r="H236">
        <v>94.33</v>
      </c>
      <c r="I236">
        <v>966.83</v>
      </c>
      <c r="J236" t="s">
        <v>852</v>
      </c>
      <c r="K236" t="s">
        <v>853</v>
      </c>
      <c r="L236" t="s">
        <v>854</v>
      </c>
      <c r="O236">
        <v>0</v>
      </c>
      <c r="P236">
        <v>0</v>
      </c>
      <c r="Q236" t="s">
        <v>855</v>
      </c>
    </row>
    <row r="237" spans="1:18" x14ac:dyDescent="0.25">
      <c r="A237" t="s">
        <v>841</v>
      </c>
      <c r="B237" s="2">
        <v>0.18415509259259258</v>
      </c>
      <c r="C237" t="s">
        <v>18</v>
      </c>
      <c r="D237" t="s">
        <v>33</v>
      </c>
      <c r="E237" t="s">
        <v>20</v>
      </c>
      <c r="F237">
        <v>-863.65</v>
      </c>
      <c r="G237">
        <v>0</v>
      </c>
      <c r="H237">
        <v>-863.65</v>
      </c>
      <c r="I237">
        <v>103.18</v>
      </c>
      <c r="J237" t="s">
        <v>856</v>
      </c>
      <c r="O237">
        <v>0</v>
      </c>
      <c r="P237">
        <v>0</v>
      </c>
      <c r="R237" t="s">
        <v>857</v>
      </c>
    </row>
    <row r="238" spans="1:18" x14ac:dyDescent="0.25">
      <c r="A238" t="s">
        <v>841</v>
      </c>
      <c r="B238" s="2">
        <v>0.26394675925925926</v>
      </c>
      <c r="C238" t="s">
        <v>18</v>
      </c>
      <c r="D238" t="s">
        <v>19</v>
      </c>
      <c r="E238" t="s">
        <v>20</v>
      </c>
      <c r="F238">
        <v>20</v>
      </c>
      <c r="G238">
        <v>-1.23</v>
      </c>
      <c r="H238">
        <v>18.77</v>
      </c>
      <c r="I238">
        <v>121.95</v>
      </c>
      <c r="J238" t="s">
        <v>858</v>
      </c>
      <c r="K238" t="s">
        <v>859</v>
      </c>
      <c r="L238" t="s">
        <v>860</v>
      </c>
      <c r="O238">
        <v>0</v>
      </c>
      <c r="P238">
        <v>0</v>
      </c>
      <c r="Q238" t="s">
        <v>861</v>
      </c>
    </row>
    <row r="239" spans="1:18" x14ac:dyDescent="0.25">
      <c r="A239" t="s">
        <v>841</v>
      </c>
      <c r="B239" s="2">
        <v>0.32758101851851851</v>
      </c>
      <c r="C239" t="s">
        <v>18</v>
      </c>
      <c r="D239" t="s">
        <v>19</v>
      </c>
      <c r="E239" t="s">
        <v>20</v>
      </c>
      <c r="F239">
        <v>40</v>
      </c>
      <c r="G239">
        <v>-2.1</v>
      </c>
      <c r="H239">
        <v>37.9</v>
      </c>
      <c r="I239">
        <v>159.85</v>
      </c>
      <c r="J239" t="s">
        <v>862</v>
      </c>
      <c r="K239" t="s">
        <v>863</v>
      </c>
      <c r="L239" t="s">
        <v>864</v>
      </c>
      <c r="O239">
        <v>0</v>
      </c>
      <c r="P239">
        <v>0</v>
      </c>
      <c r="Q239" t="s">
        <v>865</v>
      </c>
    </row>
    <row r="240" spans="1:18" x14ac:dyDescent="0.25">
      <c r="A240" t="s">
        <v>841</v>
      </c>
      <c r="B240" s="2">
        <v>0.34314814814814815</v>
      </c>
      <c r="C240" t="s">
        <v>18</v>
      </c>
      <c r="D240" t="s">
        <v>19</v>
      </c>
      <c r="E240" t="s">
        <v>20</v>
      </c>
      <c r="F240">
        <v>20</v>
      </c>
      <c r="G240">
        <v>-1.23</v>
      </c>
      <c r="H240">
        <v>18.77</v>
      </c>
      <c r="I240">
        <v>178.62</v>
      </c>
      <c r="J240" t="s">
        <v>866</v>
      </c>
      <c r="K240" t="s">
        <v>779</v>
      </c>
      <c r="L240" t="s">
        <v>780</v>
      </c>
      <c r="O240">
        <v>0</v>
      </c>
      <c r="P240">
        <v>0</v>
      </c>
      <c r="Q240" t="s">
        <v>867</v>
      </c>
    </row>
    <row r="241" spans="1:18" x14ac:dyDescent="0.25">
      <c r="A241" t="s">
        <v>841</v>
      </c>
      <c r="B241" s="2">
        <v>0.37549768518518517</v>
      </c>
      <c r="C241" t="s">
        <v>18</v>
      </c>
      <c r="D241" t="s">
        <v>19</v>
      </c>
      <c r="E241" t="s">
        <v>20</v>
      </c>
      <c r="F241">
        <v>20</v>
      </c>
      <c r="G241">
        <v>-1.23</v>
      </c>
      <c r="H241">
        <v>18.77</v>
      </c>
      <c r="I241">
        <v>197.39</v>
      </c>
      <c r="J241" t="s">
        <v>868</v>
      </c>
      <c r="K241" t="s">
        <v>869</v>
      </c>
      <c r="L241" t="s">
        <v>870</v>
      </c>
      <c r="O241">
        <v>0</v>
      </c>
      <c r="P241">
        <v>0</v>
      </c>
      <c r="Q241" t="s">
        <v>871</v>
      </c>
    </row>
    <row r="242" spans="1:18" x14ac:dyDescent="0.25">
      <c r="A242" t="s">
        <v>841</v>
      </c>
      <c r="B242" s="2">
        <v>0.85480324074074077</v>
      </c>
      <c r="C242" t="s">
        <v>18</v>
      </c>
      <c r="D242" t="s">
        <v>19</v>
      </c>
      <c r="E242" t="s">
        <v>20</v>
      </c>
      <c r="F242">
        <v>79</v>
      </c>
      <c r="G242">
        <v>-3.8</v>
      </c>
      <c r="H242">
        <v>75.2</v>
      </c>
      <c r="I242">
        <v>272.58999999999997</v>
      </c>
      <c r="J242" t="s">
        <v>872</v>
      </c>
      <c r="K242" t="s">
        <v>836</v>
      </c>
      <c r="L242" t="s">
        <v>837</v>
      </c>
      <c r="O242">
        <v>0</v>
      </c>
      <c r="P242">
        <v>0</v>
      </c>
      <c r="Q242" t="s">
        <v>873</v>
      </c>
    </row>
    <row r="243" spans="1:18" x14ac:dyDescent="0.25">
      <c r="A243" t="s">
        <v>841</v>
      </c>
      <c r="B243" s="2">
        <v>0.85607638888888893</v>
      </c>
      <c r="C243" t="s">
        <v>18</v>
      </c>
      <c r="D243" t="s">
        <v>19</v>
      </c>
      <c r="E243" t="s">
        <v>20</v>
      </c>
      <c r="F243">
        <v>79</v>
      </c>
      <c r="G243">
        <v>-3.8</v>
      </c>
      <c r="H243">
        <v>75.2</v>
      </c>
      <c r="I243">
        <v>347.79</v>
      </c>
      <c r="J243" t="s">
        <v>874</v>
      </c>
      <c r="K243" t="s">
        <v>836</v>
      </c>
      <c r="L243" t="s">
        <v>837</v>
      </c>
      <c r="O243">
        <v>0</v>
      </c>
      <c r="P243">
        <v>0</v>
      </c>
      <c r="Q243" t="s">
        <v>875</v>
      </c>
    </row>
    <row r="244" spans="1:18" x14ac:dyDescent="0.25">
      <c r="A244" t="s">
        <v>841</v>
      </c>
      <c r="B244" s="2">
        <v>0.90175925925925926</v>
      </c>
      <c r="C244" t="s">
        <v>18</v>
      </c>
      <c r="D244" t="s">
        <v>19</v>
      </c>
      <c r="E244" t="s">
        <v>20</v>
      </c>
      <c r="F244">
        <v>79</v>
      </c>
      <c r="G244">
        <v>-3.8</v>
      </c>
      <c r="H244">
        <v>75.2</v>
      </c>
      <c r="I244">
        <v>422.99</v>
      </c>
      <c r="J244" t="s">
        <v>876</v>
      </c>
      <c r="K244" t="s">
        <v>877</v>
      </c>
      <c r="L244" t="s">
        <v>878</v>
      </c>
      <c r="O244">
        <v>0</v>
      </c>
      <c r="P244">
        <v>0</v>
      </c>
      <c r="Q244" t="s">
        <v>879</v>
      </c>
    </row>
    <row r="245" spans="1:18" x14ac:dyDescent="0.25">
      <c r="A245" t="s">
        <v>880</v>
      </c>
      <c r="B245" s="2">
        <v>6.6400462962962967E-2</v>
      </c>
      <c r="C245" t="s">
        <v>18</v>
      </c>
      <c r="D245" t="s">
        <v>19</v>
      </c>
      <c r="E245" t="s">
        <v>20</v>
      </c>
      <c r="F245">
        <v>99</v>
      </c>
      <c r="G245">
        <v>-4.67</v>
      </c>
      <c r="H245">
        <v>94.33</v>
      </c>
      <c r="I245">
        <v>517.32000000000005</v>
      </c>
      <c r="J245" t="s">
        <v>881</v>
      </c>
      <c r="K245" t="s">
        <v>882</v>
      </c>
      <c r="L245" t="s">
        <v>883</v>
      </c>
      <c r="O245">
        <v>0</v>
      </c>
      <c r="P245">
        <v>0</v>
      </c>
      <c r="Q245" t="s">
        <v>884</v>
      </c>
    </row>
    <row r="246" spans="1:18" x14ac:dyDescent="0.25">
      <c r="A246" t="s">
        <v>880</v>
      </c>
      <c r="B246" s="2">
        <v>0.1348263888888889</v>
      </c>
      <c r="C246" t="s">
        <v>18</v>
      </c>
      <c r="D246" t="s">
        <v>19</v>
      </c>
      <c r="E246" t="s">
        <v>20</v>
      </c>
      <c r="F246">
        <v>79</v>
      </c>
      <c r="G246">
        <v>-3.8</v>
      </c>
      <c r="H246">
        <v>75.2</v>
      </c>
      <c r="I246">
        <v>592.52</v>
      </c>
      <c r="J246" t="s">
        <v>885</v>
      </c>
      <c r="K246" t="s">
        <v>882</v>
      </c>
      <c r="L246" t="s">
        <v>883</v>
      </c>
      <c r="O246">
        <v>0</v>
      </c>
      <c r="P246">
        <v>0</v>
      </c>
      <c r="Q246" t="s">
        <v>886</v>
      </c>
    </row>
    <row r="247" spans="1:18" x14ac:dyDescent="0.25">
      <c r="A247" t="s">
        <v>880</v>
      </c>
      <c r="B247" s="2">
        <v>0.19116898148148151</v>
      </c>
      <c r="C247" t="s">
        <v>18</v>
      </c>
      <c r="D247" t="s">
        <v>33</v>
      </c>
      <c r="E247" t="s">
        <v>20</v>
      </c>
      <c r="F247">
        <v>-422.99</v>
      </c>
      <c r="G247">
        <v>0</v>
      </c>
      <c r="H247">
        <v>-422.99</v>
      </c>
      <c r="I247">
        <v>169.53</v>
      </c>
      <c r="J247" t="s">
        <v>887</v>
      </c>
      <c r="O247">
        <v>0</v>
      </c>
      <c r="P247">
        <v>0</v>
      </c>
      <c r="R247" t="s">
        <v>888</v>
      </c>
    </row>
    <row r="248" spans="1:18" x14ac:dyDescent="0.25">
      <c r="A248" t="s">
        <v>880</v>
      </c>
      <c r="B248" s="2">
        <v>0.29635416666666664</v>
      </c>
      <c r="C248" t="s">
        <v>18</v>
      </c>
      <c r="D248" t="s">
        <v>19</v>
      </c>
      <c r="E248" t="s">
        <v>20</v>
      </c>
      <c r="F248">
        <v>127</v>
      </c>
      <c r="G248">
        <v>-5.9</v>
      </c>
      <c r="H248">
        <v>121.1</v>
      </c>
      <c r="I248">
        <v>290.63</v>
      </c>
      <c r="J248" t="s">
        <v>889</v>
      </c>
      <c r="K248" t="s">
        <v>890</v>
      </c>
      <c r="L248" t="s">
        <v>891</v>
      </c>
      <c r="O248">
        <v>0</v>
      </c>
      <c r="P248">
        <v>0</v>
      </c>
      <c r="Q248" t="s">
        <v>892</v>
      </c>
    </row>
    <row r="249" spans="1:18" x14ac:dyDescent="0.25">
      <c r="A249" t="s">
        <v>880</v>
      </c>
      <c r="B249" s="2">
        <v>0.48212962962962963</v>
      </c>
      <c r="C249" t="s">
        <v>18</v>
      </c>
      <c r="D249" t="s">
        <v>19</v>
      </c>
      <c r="E249" t="s">
        <v>20</v>
      </c>
      <c r="F249">
        <v>20</v>
      </c>
      <c r="G249">
        <v>-1.23</v>
      </c>
      <c r="H249">
        <v>18.77</v>
      </c>
      <c r="I249">
        <v>309.39999999999998</v>
      </c>
      <c r="J249" t="s">
        <v>893</v>
      </c>
      <c r="K249" t="s">
        <v>894</v>
      </c>
      <c r="L249" t="s">
        <v>895</v>
      </c>
      <c r="O249">
        <v>0</v>
      </c>
      <c r="P249">
        <v>0</v>
      </c>
      <c r="Q249" t="s">
        <v>896</v>
      </c>
    </row>
    <row r="250" spans="1:18" x14ac:dyDescent="0.25">
      <c r="A250" t="s">
        <v>880</v>
      </c>
      <c r="B250" s="2">
        <v>0.65763888888888888</v>
      </c>
      <c r="C250" t="s">
        <v>18</v>
      </c>
      <c r="D250" t="s">
        <v>19</v>
      </c>
      <c r="E250" t="s">
        <v>20</v>
      </c>
      <c r="F250">
        <v>28</v>
      </c>
      <c r="G250">
        <v>-1.58</v>
      </c>
      <c r="H250">
        <v>26.42</v>
      </c>
      <c r="I250">
        <v>335.82</v>
      </c>
      <c r="J250" t="s">
        <v>897</v>
      </c>
      <c r="K250" t="s">
        <v>898</v>
      </c>
      <c r="L250" t="s">
        <v>899</v>
      </c>
      <c r="O250">
        <v>0</v>
      </c>
      <c r="P250">
        <v>0</v>
      </c>
      <c r="Q250" t="s">
        <v>900</v>
      </c>
    </row>
    <row r="251" spans="1:18" x14ac:dyDescent="0.25">
      <c r="A251" t="s">
        <v>880</v>
      </c>
      <c r="B251" s="2">
        <v>0.66753472222222221</v>
      </c>
      <c r="C251" t="s">
        <v>18</v>
      </c>
      <c r="D251" t="s">
        <v>19</v>
      </c>
      <c r="E251" t="s">
        <v>20</v>
      </c>
      <c r="F251">
        <v>79</v>
      </c>
      <c r="G251">
        <v>-3.8</v>
      </c>
      <c r="H251">
        <v>75.2</v>
      </c>
      <c r="I251">
        <v>411.02</v>
      </c>
      <c r="J251" t="s">
        <v>901</v>
      </c>
      <c r="K251" t="s">
        <v>902</v>
      </c>
      <c r="L251" t="s">
        <v>903</v>
      </c>
      <c r="O251">
        <v>0</v>
      </c>
      <c r="P251">
        <v>0</v>
      </c>
      <c r="Q251" t="s">
        <v>904</v>
      </c>
    </row>
    <row r="252" spans="1:18" x14ac:dyDescent="0.25">
      <c r="A252" t="s">
        <v>880</v>
      </c>
      <c r="B252" s="2">
        <v>0.73679398148148145</v>
      </c>
      <c r="C252" t="s">
        <v>18</v>
      </c>
      <c r="D252" t="s">
        <v>19</v>
      </c>
      <c r="E252" t="s">
        <v>20</v>
      </c>
      <c r="F252">
        <v>39</v>
      </c>
      <c r="G252">
        <v>-2.0499999999999998</v>
      </c>
      <c r="H252">
        <v>36.950000000000003</v>
      </c>
      <c r="I252">
        <v>447.97</v>
      </c>
      <c r="J252" t="s">
        <v>905</v>
      </c>
      <c r="K252" t="s">
        <v>658</v>
      </c>
      <c r="L252" t="s">
        <v>659</v>
      </c>
      <c r="O252">
        <v>0</v>
      </c>
      <c r="P252">
        <v>0</v>
      </c>
      <c r="Q252" t="s">
        <v>906</v>
      </c>
    </row>
    <row r="253" spans="1:18" x14ac:dyDescent="0.25">
      <c r="A253" t="s">
        <v>880</v>
      </c>
      <c r="B253" s="2">
        <v>0.74184027777777783</v>
      </c>
      <c r="C253" t="s">
        <v>18</v>
      </c>
      <c r="D253" t="s">
        <v>19</v>
      </c>
      <c r="E253" t="s">
        <v>20</v>
      </c>
      <c r="F253">
        <v>49</v>
      </c>
      <c r="G253">
        <v>-2.4900000000000002</v>
      </c>
      <c r="H253">
        <v>46.51</v>
      </c>
      <c r="I253">
        <v>494.48</v>
      </c>
      <c r="J253" t="s">
        <v>907</v>
      </c>
      <c r="K253" t="s">
        <v>658</v>
      </c>
      <c r="L253" t="s">
        <v>659</v>
      </c>
      <c r="O253">
        <v>0</v>
      </c>
      <c r="P253">
        <v>0</v>
      </c>
      <c r="Q253" t="s">
        <v>908</v>
      </c>
    </row>
    <row r="254" spans="1:18" x14ac:dyDescent="0.25">
      <c r="A254" t="s">
        <v>880</v>
      </c>
      <c r="B254" s="2">
        <v>0.75087962962962962</v>
      </c>
      <c r="C254" t="s">
        <v>18</v>
      </c>
      <c r="D254" t="s">
        <v>19</v>
      </c>
      <c r="E254" t="s">
        <v>20</v>
      </c>
      <c r="F254">
        <v>39</v>
      </c>
      <c r="G254">
        <v>-2.0499999999999998</v>
      </c>
      <c r="H254">
        <v>36.950000000000003</v>
      </c>
      <c r="I254">
        <v>531.42999999999995</v>
      </c>
      <c r="J254" t="s">
        <v>909</v>
      </c>
      <c r="K254" t="s">
        <v>658</v>
      </c>
      <c r="L254" t="s">
        <v>659</v>
      </c>
      <c r="O254">
        <v>0</v>
      </c>
      <c r="P254">
        <v>0</v>
      </c>
      <c r="Q254" t="s">
        <v>910</v>
      </c>
    </row>
    <row r="255" spans="1:18" x14ac:dyDescent="0.25">
      <c r="A255" t="s">
        <v>880</v>
      </c>
      <c r="B255" s="2">
        <v>0.83165509259259263</v>
      </c>
      <c r="C255" t="s">
        <v>18</v>
      </c>
      <c r="D255" t="s">
        <v>60</v>
      </c>
      <c r="E255" t="s">
        <v>20</v>
      </c>
      <c r="F255">
        <v>-49</v>
      </c>
      <c r="G255">
        <v>2.14</v>
      </c>
      <c r="H255">
        <v>-46.86</v>
      </c>
      <c r="I255">
        <v>484.57</v>
      </c>
      <c r="J255" t="s">
        <v>911</v>
      </c>
      <c r="K255" t="s">
        <v>658</v>
      </c>
      <c r="L255" t="s">
        <v>659</v>
      </c>
      <c r="O255">
        <v>0</v>
      </c>
      <c r="P255">
        <v>0</v>
      </c>
      <c r="Q255" t="s">
        <v>908</v>
      </c>
      <c r="R255" t="s">
        <v>907</v>
      </c>
    </row>
    <row r="256" spans="1:18" x14ac:dyDescent="0.25">
      <c r="A256" t="s">
        <v>880</v>
      </c>
      <c r="B256" s="2">
        <v>0.97782407407407401</v>
      </c>
      <c r="C256" t="s">
        <v>18</v>
      </c>
      <c r="D256" t="s">
        <v>19</v>
      </c>
      <c r="E256" t="s">
        <v>20</v>
      </c>
      <c r="F256">
        <v>49</v>
      </c>
      <c r="G256">
        <v>-2.4900000000000002</v>
      </c>
      <c r="H256">
        <v>46.51</v>
      </c>
      <c r="I256">
        <v>531.08000000000004</v>
      </c>
      <c r="J256" t="s">
        <v>912</v>
      </c>
      <c r="K256" t="s">
        <v>913</v>
      </c>
      <c r="L256" t="s">
        <v>914</v>
      </c>
      <c r="O256">
        <v>0</v>
      </c>
      <c r="P256">
        <v>0</v>
      </c>
      <c r="Q256" t="s">
        <v>915</v>
      </c>
    </row>
    <row r="257" spans="1:17" x14ac:dyDescent="0.25">
      <c r="A257" t="s">
        <v>880</v>
      </c>
      <c r="B257" s="2">
        <v>0.98460648148148155</v>
      </c>
      <c r="C257" t="s">
        <v>18</v>
      </c>
      <c r="D257" t="s">
        <v>19</v>
      </c>
      <c r="E257" t="s">
        <v>20</v>
      </c>
      <c r="F257">
        <v>79</v>
      </c>
      <c r="G257">
        <v>-3.8</v>
      </c>
      <c r="H257">
        <v>75.2</v>
      </c>
      <c r="I257">
        <v>606.28</v>
      </c>
      <c r="J257" t="s">
        <v>916</v>
      </c>
      <c r="K257" t="s">
        <v>917</v>
      </c>
      <c r="L257" t="s">
        <v>918</v>
      </c>
      <c r="O257">
        <v>0</v>
      </c>
      <c r="P257">
        <v>0</v>
      </c>
      <c r="Q257" t="s">
        <v>919</v>
      </c>
    </row>
    <row r="258" spans="1:17" x14ac:dyDescent="0.25">
      <c r="A258" t="s">
        <v>880</v>
      </c>
      <c r="B258" s="2">
        <v>0.9864814814814814</v>
      </c>
      <c r="C258" t="s">
        <v>18</v>
      </c>
      <c r="D258" t="s">
        <v>19</v>
      </c>
      <c r="E258" t="s">
        <v>20</v>
      </c>
      <c r="F258">
        <v>20</v>
      </c>
      <c r="G258">
        <v>-1.23</v>
      </c>
      <c r="H258">
        <v>18.77</v>
      </c>
      <c r="I258">
        <v>625.04999999999995</v>
      </c>
      <c r="J258" t="s">
        <v>920</v>
      </c>
      <c r="K258" t="s">
        <v>921</v>
      </c>
      <c r="L258" t="s">
        <v>922</v>
      </c>
      <c r="O258">
        <v>0</v>
      </c>
      <c r="P258">
        <v>0</v>
      </c>
      <c r="Q258" t="s">
        <v>923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DD099-3ABA-4871-8FE7-7F288495F701}">
  <sheetPr filterMode="1"/>
  <dimension ref="A1:R41"/>
  <sheetViews>
    <sheetView topLeftCell="K1" workbookViewId="0">
      <selection activeCell="A3" sqref="A3:XFD41"/>
    </sheetView>
  </sheetViews>
  <sheetFormatPr defaultRowHeight="15" x14ac:dyDescent="0.25"/>
  <cols>
    <col min="1" max="1" width="10.7109375" bestFit="1" customWidth="1"/>
    <col min="2" max="2" width="8.140625" bestFit="1" customWidth="1"/>
    <col min="3" max="3" width="12.7109375" bestFit="1" customWidth="1"/>
    <col min="4" max="4" width="40.140625" bestFit="1" customWidth="1"/>
    <col min="5" max="5" width="8.85546875" bestFit="1" customWidth="1"/>
    <col min="6" max="6" width="11.42578125" bestFit="1" customWidth="1"/>
    <col min="7" max="7" width="7.7109375" bestFit="1" customWidth="1"/>
    <col min="8" max="9" width="11.42578125" bestFit="1" customWidth="1"/>
    <col min="10" max="10" width="20.7109375" bestFit="1" customWidth="1"/>
    <col min="11" max="11" width="39.42578125" bestFit="1" customWidth="1"/>
    <col min="12" max="12" width="34.28515625" bestFit="1" customWidth="1"/>
    <col min="13" max="13" width="11.140625" bestFit="1" customWidth="1"/>
    <col min="14" max="14" width="12.5703125" bestFit="1" customWidth="1"/>
    <col min="15" max="15" width="29" bestFit="1" customWidth="1"/>
    <col min="16" max="16" width="4.5703125" bestFit="1" customWidth="1"/>
    <col min="17" max="17" width="28.7109375" bestFit="1" customWidth="1"/>
    <col min="18" max="18" width="20.42578125" bestFit="1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hidden="1" x14ac:dyDescent="0.25">
      <c r="A2" s="1">
        <v>44563</v>
      </c>
      <c r="B2" s="2">
        <v>0.2250115740740741</v>
      </c>
      <c r="C2" t="s">
        <v>18</v>
      </c>
      <c r="D2" t="s">
        <v>33</v>
      </c>
      <c r="E2" t="s">
        <v>20</v>
      </c>
      <c r="F2">
        <v>-734.66</v>
      </c>
      <c r="G2">
        <v>0</v>
      </c>
      <c r="H2">
        <v>-734.66</v>
      </c>
      <c r="I2">
        <v>160.21</v>
      </c>
      <c r="J2" t="s">
        <v>34</v>
      </c>
      <c r="O2">
        <v>0</v>
      </c>
      <c r="P2">
        <v>0</v>
      </c>
      <c r="R2" t="s">
        <v>35</v>
      </c>
    </row>
    <row r="3" spans="1:18" x14ac:dyDescent="0.25">
      <c r="A3" s="1">
        <v>44563</v>
      </c>
      <c r="B3" s="2">
        <v>0.87063657407407413</v>
      </c>
      <c r="C3" t="s">
        <v>18</v>
      </c>
      <c r="D3" t="s">
        <v>60</v>
      </c>
      <c r="E3" t="s">
        <v>20</v>
      </c>
      <c r="F3">
        <v>-87</v>
      </c>
      <c r="G3">
        <v>3.8</v>
      </c>
      <c r="H3">
        <v>-83.2</v>
      </c>
      <c r="I3">
        <v>368.13</v>
      </c>
      <c r="J3" t="s">
        <v>61</v>
      </c>
      <c r="K3" t="s">
        <v>62</v>
      </c>
      <c r="L3" t="s">
        <v>63</v>
      </c>
      <c r="O3">
        <v>0</v>
      </c>
      <c r="P3">
        <v>0</v>
      </c>
      <c r="Q3" t="s">
        <v>64</v>
      </c>
      <c r="R3" t="s">
        <v>65</v>
      </c>
    </row>
    <row r="4" spans="1:18" hidden="1" x14ac:dyDescent="0.25">
      <c r="A4" s="1">
        <v>44594</v>
      </c>
      <c r="B4" s="2">
        <v>0.22322916666666667</v>
      </c>
      <c r="C4" t="s">
        <v>18</v>
      </c>
      <c r="D4" t="s">
        <v>33</v>
      </c>
      <c r="E4" t="s">
        <v>20</v>
      </c>
      <c r="F4">
        <v>-368.13</v>
      </c>
      <c r="G4">
        <v>0</v>
      </c>
      <c r="H4">
        <v>-368.13</v>
      </c>
      <c r="I4">
        <v>112.74</v>
      </c>
      <c r="J4" t="s">
        <v>76</v>
      </c>
      <c r="O4">
        <v>0</v>
      </c>
      <c r="P4">
        <v>0</v>
      </c>
      <c r="R4" t="s">
        <v>77</v>
      </c>
    </row>
    <row r="5" spans="1:18" x14ac:dyDescent="0.25">
      <c r="A5" s="1">
        <v>44594</v>
      </c>
      <c r="B5" s="2">
        <v>0.45829861111111114</v>
      </c>
      <c r="C5" t="s">
        <v>18</v>
      </c>
      <c r="D5" t="s">
        <v>60</v>
      </c>
      <c r="E5" t="s">
        <v>20</v>
      </c>
      <c r="F5">
        <v>-79</v>
      </c>
      <c r="G5">
        <v>3.45</v>
      </c>
      <c r="H5">
        <v>-75.55</v>
      </c>
      <c r="I5">
        <v>55.96</v>
      </c>
      <c r="J5" t="s">
        <v>82</v>
      </c>
      <c r="K5" t="s">
        <v>83</v>
      </c>
      <c r="L5" t="s">
        <v>84</v>
      </c>
      <c r="O5">
        <v>0</v>
      </c>
      <c r="P5">
        <v>0</v>
      </c>
      <c r="Q5" t="s">
        <v>85</v>
      </c>
      <c r="R5" t="s">
        <v>86</v>
      </c>
    </row>
    <row r="6" spans="1:18" hidden="1" x14ac:dyDescent="0.25">
      <c r="A6" s="1">
        <v>44622</v>
      </c>
      <c r="B6" s="2">
        <v>0.17826388888888889</v>
      </c>
      <c r="C6" t="s">
        <v>18</v>
      </c>
      <c r="D6" t="s">
        <v>33</v>
      </c>
      <c r="E6" t="s">
        <v>20</v>
      </c>
      <c r="F6">
        <v>-131.4</v>
      </c>
      <c r="G6">
        <v>0</v>
      </c>
      <c r="H6">
        <v>-131.4</v>
      </c>
      <c r="I6">
        <v>0</v>
      </c>
      <c r="J6" t="s">
        <v>99</v>
      </c>
      <c r="O6">
        <v>0</v>
      </c>
      <c r="P6">
        <v>0</v>
      </c>
      <c r="R6" t="s">
        <v>100</v>
      </c>
    </row>
    <row r="7" spans="1:18" x14ac:dyDescent="0.25">
      <c r="A7" s="1">
        <v>44653</v>
      </c>
      <c r="B7" s="2">
        <v>7.5763888888888895E-2</v>
      </c>
      <c r="C7" t="s">
        <v>18</v>
      </c>
      <c r="D7" t="s">
        <v>117</v>
      </c>
      <c r="E7" t="s">
        <v>20</v>
      </c>
      <c r="F7">
        <v>-75.2</v>
      </c>
      <c r="G7">
        <v>0</v>
      </c>
      <c r="H7">
        <v>-75.2</v>
      </c>
      <c r="I7">
        <v>102.22</v>
      </c>
      <c r="J7" s="3" t="s">
        <v>118</v>
      </c>
      <c r="K7" t="s">
        <v>69</v>
      </c>
      <c r="L7" t="s">
        <v>70</v>
      </c>
      <c r="O7">
        <v>0</v>
      </c>
      <c r="P7">
        <v>0</v>
      </c>
      <c r="Q7" t="s">
        <v>71</v>
      </c>
      <c r="R7" t="s">
        <v>68</v>
      </c>
    </row>
    <row r="8" spans="1:18" x14ac:dyDescent="0.25">
      <c r="A8" s="1">
        <v>44653</v>
      </c>
      <c r="B8" s="2">
        <v>8.0254629629629634E-2</v>
      </c>
      <c r="C8" t="s">
        <v>18</v>
      </c>
      <c r="D8" t="s">
        <v>125</v>
      </c>
      <c r="E8" t="s">
        <v>20</v>
      </c>
      <c r="F8">
        <v>-99</v>
      </c>
      <c r="G8">
        <v>0</v>
      </c>
      <c r="H8">
        <v>-99</v>
      </c>
      <c r="I8">
        <v>97.55</v>
      </c>
      <c r="J8" t="s">
        <v>126</v>
      </c>
      <c r="O8">
        <v>0</v>
      </c>
      <c r="P8">
        <v>0</v>
      </c>
      <c r="Q8" t="s">
        <v>123</v>
      </c>
      <c r="R8" t="s">
        <v>124</v>
      </c>
    </row>
    <row r="9" spans="1:18" x14ac:dyDescent="0.25">
      <c r="A9" s="1">
        <v>44653</v>
      </c>
      <c r="B9" s="2">
        <v>8.0266203703703701E-2</v>
      </c>
      <c r="C9" t="s">
        <v>18</v>
      </c>
      <c r="D9" t="s">
        <v>127</v>
      </c>
      <c r="E9" t="s">
        <v>20</v>
      </c>
      <c r="F9">
        <v>-9.44</v>
      </c>
      <c r="G9">
        <v>0</v>
      </c>
      <c r="H9">
        <v>-9.44</v>
      </c>
      <c r="I9">
        <v>88.11</v>
      </c>
      <c r="J9" t="s">
        <v>128</v>
      </c>
      <c r="O9">
        <v>0</v>
      </c>
      <c r="P9">
        <v>0</v>
      </c>
      <c r="Q9" t="s">
        <v>123</v>
      </c>
      <c r="R9" t="s">
        <v>124</v>
      </c>
    </row>
    <row r="10" spans="1:18" hidden="1" x14ac:dyDescent="0.25">
      <c r="A10" s="1">
        <v>44653</v>
      </c>
      <c r="B10" s="2">
        <v>0.18726851851851853</v>
      </c>
      <c r="C10" t="s">
        <v>18</v>
      </c>
      <c r="D10" t="s">
        <v>33</v>
      </c>
      <c r="E10" t="s">
        <v>20</v>
      </c>
      <c r="F10">
        <v>-88.11</v>
      </c>
      <c r="G10">
        <v>0</v>
      </c>
      <c r="H10">
        <v>-88.11</v>
      </c>
      <c r="I10">
        <v>0</v>
      </c>
      <c r="J10" t="s">
        <v>129</v>
      </c>
      <c r="O10">
        <v>0</v>
      </c>
      <c r="P10">
        <v>0</v>
      </c>
      <c r="R10" t="s">
        <v>130</v>
      </c>
    </row>
    <row r="11" spans="1:18" hidden="1" x14ac:dyDescent="0.25">
      <c r="A11" s="1">
        <v>44683</v>
      </c>
      <c r="B11" s="2">
        <v>0.22925925925925927</v>
      </c>
      <c r="C11" t="s">
        <v>18</v>
      </c>
      <c r="D11" t="s">
        <v>33</v>
      </c>
      <c r="E11" t="s">
        <v>20</v>
      </c>
      <c r="F11">
        <v>-27.98</v>
      </c>
      <c r="G11">
        <v>0</v>
      </c>
      <c r="H11">
        <v>-27.98</v>
      </c>
      <c r="I11">
        <v>273.07</v>
      </c>
      <c r="J11" t="s">
        <v>153</v>
      </c>
      <c r="O11">
        <v>0</v>
      </c>
      <c r="P11">
        <v>0</v>
      </c>
      <c r="R11" t="s">
        <v>154</v>
      </c>
    </row>
    <row r="12" spans="1:18" hidden="1" x14ac:dyDescent="0.25">
      <c r="A12" s="1">
        <v>44714</v>
      </c>
      <c r="B12" s="2">
        <v>0.20436342592592593</v>
      </c>
      <c r="C12" t="s">
        <v>18</v>
      </c>
      <c r="D12" t="s">
        <v>33</v>
      </c>
      <c r="E12" t="s">
        <v>20</v>
      </c>
      <c r="F12">
        <v>-367.04</v>
      </c>
      <c r="G12">
        <v>0</v>
      </c>
      <c r="H12">
        <v>-367.04</v>
      </c>
      <c r="I12">
        <v>37.9</v>
      </c>
      <c r="J12" t="s">
        <v>167</v>
      </c>
      <c r="O12">
        <v>0</v>
      </c>
      <c r="P12">
        <v>0</v>
      </c>
      <c r="R12" t="s">
        <v>168</v>
      </c>
    </row>
    <row r="13" spans="1:18" hidden="1" x14ac:dyDescent="0.25">
      <c r="A13" s="1">
        <v>44744</v>
      </c>
      <c r="B13" s="2">
        <v>0.20245370370370372</v>
      </c>
      <c r="C13" t="s">
        <v>18</v>
      </c>
      <c r="D13" t="s">
        <v>33</v>
      </c>
      <c r="E13" t="s">
        <v>20</v>
      </c>
      <c r="F13" s="4">
        <v>-2782.74</v>
      </c>
      <c r="G13">
        <v>0</v>
      </c>
      <c r="H13" s="4">
        <v>-2782.74</v>
      </c>
      <c r="I13">
        <v>282.98</v>
      </c>
      <c r="J13" t="s">
        <v>202</v>
      </c>
      <c r="O13">
        <v>0</v>
      </c>
      <c r="P13">
        <v>0</v>
      </c>
      <c r="R13" t="s">
        <v>203</v>
      </c>
    </row>
    <row r="14" spans="1:18" hidden="1" x14ac:dyDescent="0.25">
      <c r="A14" s="1">
        <v>44775</v>
      </c>
      <c r="B14" s="2">
        <v>0.18921296296296297</v>
      </c>
      <c r="C14" t="s">
        <v>18</v>
      </c>
      <c r="D14" t="s">
        <v>33</v>
      </c>
      <c r="E14" t="s">
        <v>20</v>
      </c>
      <c r="F14">
        <v>-758.08</v>
      </c>
      <c r="G14">
        <v>0</v>
      </c>
      <c r="H14">
        <v>-758.08</v>
      </c>
      <c r="I14">
        <v>154.82</v>
      </c>
      <c r="J14" t="s">
        <v>239</v>
      </c>
      <c r="O14">
        <v>0</v>
      </c>
      <c r="P14">
        <v>0</v>
      </c>
      <c r="R14" t="s">
        <v>240</v>
      </c>
    </row>
    <row r="15" spans="1:18" x14ac:dyDescent="0.25">
      <c r="A15" s="1">
        <v>44775</v>
      </c>
      <c r="B15" s="2">
        <v>0.44364583333333335</v>
      </c>
      <c r="C15" t="s">
        <v>18</v>
      </c>
      <c r="D15" t="s">
        <v>60</v>
      </c>
      <c r="E15" t="s">
        <v>20</v>
      </c>
      <c r="F15">
        <v>-79</v>
      </c>
      <c r="G15">
        <v>3.45</v>
      </c>
      <c r="H15">
        <v>-75.55</v>
      </c>
      <c r="I15">
        <v>192.37</v>
      </c>
      <c r="J15" t="s">
        <v>249</v>
      </c>
      <c r="K15" t="s">
        <v>69</v>
      </c>
      <c r="L15" t="s">
        <v>70</v>
      </c>
      <c r="O15">
        <v>0</v>
      </c>
      <c r="P15">
        <v>0</v>
      </c>
      <c r="Q15" t="s">
        <v>71</v>
      </c>
      <c r="R15" t="s">
        <v>68</v>
      </c>
    </row>
    <row r="16" spans="1:18" hidden="1" x14ac:dyDescent="0.25">
      <c r="A16" s="1">
        <v>44806</v>
      </c>
      <c r="B16" s="2">
        <v>0.16773148148148151</v>
      </c>
      <c r="C16" t="s">
        <v>18</v>
      </c>
      <c r="D16" t="s">
        <v>33</v>
      </c>
      <c r="E16" t="s">
        <v>20</v>
      </c>
      <c r="F16">
        <v>-664.35</v>
      </c>
      <c r="G16">
        <v>0</v>
      </c>
      <c r="H16">
        <v>-664.35</v>
      </c>
      <c r="I16">
        <v>216.99</v>
      </c>
      <c r="J16" t="s">
        <v>273</v>
      </c>
      <c r="O16">
        <v>0</v>
      </c>
      <c r="P16">
        <v>0</v>
      </c>
      <c r="R16" t="s">
        <v>274</v>
      </c>
    </row>
    <row r="17" spans="1:18" hidden="1" x14ac:dyDescent="0.25">
      <c r="A17" s="1">
        <v>44836</v>
      </c>
      <c r="B17" s="2">
        <v>0.17281250000000001</v>
      </c>
      <c r="C17" t="s">
        <v>18</v>
      </c>
      <c r="D17" t="s">
        <v>33</v>
      </c>
      <c r="E17" t="s">
        <v>20</v>
      </c>
      <c r="F17">
        <v>-339.65</v>
      </c>
      <c r="G17">
        <v>0</v>
      </c>
      <c r="H17">
        <v>-339.65</v>
      </c>
      <c r="I17">
        <v>139.88</v>
      </c>
      <c r="J17" t="s">
        <v>291</v>
      </c>
      <c r="O17">
        <v>0</v>
      </c>
      <c r="P17">
        <v>0</v>
      </c>
      <c r="R17" t="s">
        <v>292</v>
      </c>
    </row>
    <row r="18" spans="1:18" hidden="1" x14ac:dyDescent="0.25">
      <c r="A18" s="1">
        <v>44867</v>
      </c>
      <c r="B18" s="2">
        <v>0.21604166666666666</v>
      </c>
      <c r="C18" t="s">
        <v>18</v>
      </c>
      <c r="D18" t="s">
        <v>33</v>
      </c>
      <c r="E18" t="s">
        <v>20</v>
      </c>
      <c r="F18">
        <v>-339.65</v>
      </c>
      <c r="G18">
        <v>0</v>
      </c>
      <c r="H18">
        <v>-339.65</v>
      </c>
      <c r="I18">
        <v>37.9</v>
      </c>
      <c r="J18" t="s">
        <v>307</v>
      </c>
      <c r="O18">
        <v>0</v>
      </c>
      <c r="P18">
        <v>0</v>
      </c>
      <c r="R18" t="s">
        <v>308</v>
      </c>
    </row>
    <row r="19" spans="1:18" hidden="1" x14ac:dyDescent="0.25">
      <c r="A19" s="1">
        <v>44897</v>
      </c>
      <c r="B19" s="2">
        <v>0.20597222222222222</v>
      </c>
      <c r="C19" t="s">
        <v>18</v>
      </c>
      <c r="D19" t="s">
        <v>33</v>
      </c>
      <c r="E19" t="s">
        <v>20</v>
      </c>
      <c r="F19">
        <v>-378.51</v>
      </c>
      <c r="G19">
        <v>0</v>
      </c>
      <c r="H19">
        <v>-378.51</v>
      </c>
      <c r="I19">
        <v>236.12</v>
      </c>
      <c r="J19" t="s">
        <v>339</v>
      </c>
      <c r="O19">
        <v>0</v>
      </c>
      <c r="P19">
        <v>0</v>
      </c>
      <c r="R19" t="s">
        <v>340</v>
      </c>
    </row>
    <row r="20" spans="1:18" hidden="1" x14ac:dyDescent="0.25">
      <c r="A20" t="s">
        <v>349</v>
      </c>
      <c r="B20" s="2">
        <v>0.20746527777777779</v>
      </c>
      <c r="C20" t="s">
        <v>18</v>
      </c>
      <c r="D20" t="s">
        <v>33</v>
      </c>
      <c r="E20" t="s">
        <v>20</v>
      </c>
      <c r="F20">
        <v>-320.52999999999997</v>
      </c>
      <c r="G20">
        <v>0</v>
      </c>
      <c r="H20">
        <v>-320.52999999999997</v>
      </c>
      <c r="I20">
        <v>244.02</v>
      </c>
      <c r="J20" t="s">
        <v>370</v>
      </c>
      <c r="O20">
        <v>0</v>
      </c>
      <c r="P20">
        <v>0</v>
      </c>
      <c r="R20" t="s">
        <v>371</v>
      </c>
    </row>
    <row r="21" spans="1:18" hidden="1" x14ac:dyDescent="0.25">
      <c r="A21" t="s">
        <v>380</v>
      </c>
      <c r="B21" s="2">
        <v>0.19013888888888889</v>
      </c>
      <c r="C21" t="s">
        <v>18</v>
      </c>
      <c r="D21" t="s">
        <v>33</v>
      </c>
      <c r="E21" t="s">
        <v>20</v>
      </c>
      <c r="F21">
        <v>-357.12</v>
      </c>
      <c r="G21">
        <v>0</v>
      </c>
      <c r="H21">
        <v>-357.12</v>
      </c>
      <c r="I21">
        <v>187.94</v>
      </c>
      <c r="J21" t="s">
        <v>397</v>
      </c>
      <c r="O21">
        <v>0</v>
      </c>
      <c r="P21">
        <v>0</v>
      </c>
      <c r="R21" t="s">
        <v>398</v>
      </c>
    </row>
    <row r="22" spans="1:18" hidden="1" x14ac:dyDescent="0.25">
      <c r="A22" t="s">
        <v>423</v>
      </c>
      <c r="B22" s="2">
        <v>0.2041087962962963</v>
      </c>
      <c r="C22" t="s">
        <v>18</v>
      </c>
      <c r="D22" t="s">
        <v>33</v>
      </c>
      <c r="E22" t="s">
        <v>20</v>
      </c>
      <c r="F22">
        <v>-508.11</v>
      </c>
      <c r="G22">
        <v>0</v>
      </c>
      <c r="H22">
        <v>-508.11</v>
      </c>
      <c r="I22">
        <v>180.64</v>
      </c>
      <c r="J22" t="s">
        <v>436</v>
      </c>
      <c r="O22">
        <v>0</v>
      </c>
      <c r="P22">
        <v>0</v>
      </c>
      <c r="R22" t="s">
        <v>437</v>
      </c>
    </row>
    <row r="23" spans="1:18" hidden="1" x14ac:dyDescent="0.25">
      <c r="A23" t="s">
        <v>442</v>
      </c>
      <c r="B23" s="2">
        <v>0.21540509259259258</v>
      </c>
      <c r="C23" t="s">
        <v>18</v>
      </c>
      <c r="D23" t="s">
        <v>33</v>
      </c>
      <c r="E23" t="s">
        <v>20</v>
      </c>
      <c r="F23">
        <v>-199.41</v>
      </c>
      <c r="G23">
        <v>0</v>
      </c>
      <c r="H23">
        <v>-199.41</v>
      </c>
      <c r="I23">
        <v>93.97</v>
      </c>
      <c r="J23" t="s">
        <v>451</v>
      </c>
      <c r="O23">
        <v>0</v>
      </c>
      <c r="P23">
        <v>0</v>
      </c>
      <c r="R23" t="s">
        <v>452</v>
      </c>
    </row>
    <row r="24" spans="1:18" hidden="1" x14ac:dyDescent="0.25">
      <c r="A24" t="s">
        <v>479</v>
      </c>
      <c r="B24" s="2">
        <v>0.17374999999999999</v>
      </c>
      <c r="C24" t="s">
        <v>18</v>
      </c>
      <c r="D24" t="s">
        <v>33</v>
      </c>
      <c r="E24" t="s">
        <v>20</v>
      </c>
      <c r="F24">
        <v>-395.61</v>
      </c>
      <c r="G24">
        <v>0</v>
      </c>
      <c r="H24">
        <v>-395.61</v>
      </c>
      <c r="I24">
        <v>120.99</v>
      </c>
      <c r="J24" t="s">
        <v>496</v>
      </c>
      <c r="O24">
        <v>0</v>
      </c>
      <c r="P24">
        <v>0</v>
      </c>
      <c r="R24" t="s">
        <v>497</v>
      </c>
    </row>
    <row r="25" spans="1:18" hidden="1" x14ac:dyDescent="0.25">
      <c r="A25" t="s">
        <v>500</v>
      </c>
      <c r="B25" s="2">
        <v>0.2222685185185185</v>
      </c>
      <c r="C25" t="s">
        <v>18</v>
      </c>
      <c r="D25" t="s">
        <v>33</v>
      </c>
      <c r="E25" t="s">
        <v>20</v>
      </c>
      <c r="F25">
        <v>-139.76</v>
      </c>
      <c r="G25">
        <v>0</v>
      </c>
      <c r="H25">
        <v>-139.76</v>
      </c>
      <c r="I25">
        <v>195.95</v>
      </c>
      <c r="J25" t="s">
        <v>511</v>
      </c>
      <c r="O25">
        <v>0</v>
      </c>
      <c r="P25">
        <v>0</v>
      </c>
      <c r="R25" t="s">
        <v>512</v>
      </c>
    </row>
    <row r="26" spans="1:18" x14ac:dyDescent="0.25">
      <c r="A26" t="s">
        <v>500</v>
      </c>
      <c r="B26" s="2">
        <v>0.61802083333333335</v>
      </c>
      <c r="C26" t="s">
        <v>18</v>
      </c>
      <c r="D26" t="s">
        <v>60</v>
      </c>
      <c r="E26" t="s">
        <v>20</v>
      </c>
      <c r="F26">
        <v>-16</v>
      </c>
      <c r="G26">
        <v>0.7</v>
      </c>
      <c r="H26">
        <v>-15.3</v>
      </c>
      <c r="I26">
        <v>199.42</v>
      </c>
      <c r="J26" t="s">
        <v>517</v>
      </c>
      <c r="K26" t="s">
        <v>518</v>
      </c>
      <c r="L26" t="s">
        <v>519</v>
      </c>
      <c r="O26">
        <v>0</v>
      </c>
      <c r="P26">
        <v>0</v>
      </c>
      <c r="Q26" t="s">
        <v>520</v>
      </c>
      <c r="R26" t="s">
        <v>521</v>
      </c>
    </row>
    <row r="27" spans="1:18" x14ac:dyDescent="0.25">
      <c r="A27" t="s">
        <v>500</v>
      </c>
      <c r="B27" s="2">
        <v>0.61806712962962962</v>
      </c>
      <c r="C27" t="s">
        <v>18</v>
      </c>
      <c r="D27" t="s">
        <v>60</v>
      </c>
      <c r="E27" t="s">
        <v>20</v>
      </c>
      <c r="F27">
        <v>-40</v>
      </c>
      <c r="G27">
        <v>1.75</v>
      </c>
      <c r="H27">
        <v>-38.25</v>
      </c>
      <c r="I27">
        <v>161.16999999999999</v>
      </c>
      <c r="J27" t="s">
        <v>522</v>
      </c>
      <c r="K27" t="s">
        <v>518</v>
      </c>
      <c r="L27" t="s">
        <v>519</v>
      </c>
      <c r="O27">
        <v>0</v>
      </c>
      <c r="P27">
        <v>0</v>
      </c>
      <c r="Q27" t="s">
        <v>523</v>
      </c>
      <c r="R27" t="s">
        <v>524</v>
      </c>
    </row>
    <row r="28" spans="1:18" hidden="1" x14ac:dyDescent="0.25">
      <c r="A28" t="s">
        <v>533</v>
      </c>
      <c r="B28" s="2">
        <v>0.2107175925925926</v>
      </c>
      <c r="C28" t="s">
        <v>18</v>
      </c>
      <c r="D28" t="s">
        <v>33</v>
      </c>
      <c r="E28" t="s">
        <v>20</v>
      </c>
      <c r="F28">
        <v>-312.17</v>
      </c>
      <c r="G28">
        <v>0</v>
      </c>
      <c r="H28">
        <v>-312.17</v>
      </c>
      <c r="I28">
        <v>18.77</v>
      </c>
      <c r="J28" t="s">
        <v>538</v>
      </c>
      <c r="O28">
        <v>0</v>
      </c>
      <c r="P28">
        <v>0</v>
      </c>
      <c r="R28" t="s">
        <v>539</v>
      </c>
    </row>
    <row r="29" spans="1:18" hidden="1" x14ac:dyDescent="0.25">
      <c r="A29" t="s">
        <v>568</v>
      </c>
      <c r="B29" s="2">
        <v>0.19318287037037038</v>
      </c>
      <c r="C29" t="s">
        <v>18</v>
      </c>
      <c r="D29" t="s">
        <v>33</v>
      </c>
      <c r="E29" t="s">
        <v>20</v>
      </c>
      <c r="F29">
        <v>-479.18</v>
      </c>
      <c r="G29">
        <v>0</v>
      </c>
      <c r="H29">
        <v>-479.18</v>
      </c>
      <c r="I29">
        <v>131.87</v>
      </c>
      <c r="J29" t="s">
        <v>581</v>
      </c>
      <c r="O29">
        <v>0</v>
      </c>
      <c r="P29">
        <v>0</v>
      </c>
      <c r="R29" t="s">
        <v>582</v>
      </c>
    </row>
    <row r="30" spans="1:18" hidden="1" x14ac:dyDescent="0.25">
      <c r="A30" t="s">
        <v>591</v>
      </c>
      <c r="B30" s="2">
        <v>0.18718749999999998</v>
      </c>
      <c r="C30" t="s">
        <v>18</v>
      </c>
      <c r="D30" t="s">
        <v>33</v>
      </c>
      <c r="E30" t="s">
        <v>20</v>
      </c>
      <c r="F30">
        <v>-169.41</v>
      </c>
      <c r="G30">
        <v>0</v>
      </c>
      <c r="H30">
        <v>-169.41</v>
      </c>
      <c r="I30">
        <v>274.97000000000003</v>
      </c>
      <c r="J30" t="s">
        <v>608</v>
      </c>
      <c r="O30">
        <v>0</v>
      </c>
      <c r="P30">
        <v>0</v>
      </c>
      <c r="R30" t="s">
        <v>609</v>
      </c>
    </row>
    <row r="31" spans="1:18" hidden="1" x14ac:dyDescent="0.25">
      <c r="A31" t="s">
        <v>636</v>
      </c>
      <c r="B31" s="2">
        <v>0.20357638888888888</v>
      </c>
      <c r="C31" t="s">
        <v>18</v>
      </c>
      <c r="D31" t="s">
        <v>33</v>
      </c>
      <c r="E31" t="s">
        <v>20</v>
      </c>
      <c r="F31">
        <v>-590.95000000000005</v>
      </c>
      <c r="G31">
        <v>0</v>
      </c>
      <c r="H31">
        <v>-590.95000000000005</v>
      </c>
      <c r="I31">
        <v>75.2</v>
      </c>
      <c r="J31" t="s">
        <v>641</v>
      </c>
      <c r="O31">
        <v>0</v>
      </c>
      <c r="P31">
        <v>0</v>
      </c>
      <c r="R31" t="s">
        <v>642</v>
      </c>
    </row>
    <row r="32" spans="1:18" hidden="1" x14ac:dyDescent="0.25">
      <c r="A32" t="s">
        <v>661</v>
      </c>
      <c r="B32" s="2">
        <v>0.17730324074074075</v>
      </c>
      <c r="C32" t="s">
        <v>18</v>
      </c>
      <c r="D32" t="s">
        <v>33</v>
      </c>
      <c r="E32" t="s">
        <v>20</v>
      </c>
      <c r="F32">
        <v>-432.06</v>
      </c>
      <c r="G32">
        <v>0</v>
      </c>
      <c r="H32">
        <v>-432.06</v>
      </c>
      <c r="I32">
        <v>94.33</v>
      </c>
      <c r="J32" t="s">
        <v>666</v>
      </c>
      <c r="O32">
        <v>0</v>
      </c>
      <c r="P32">
        <v>0</v>
      </c>
      <c r="R32" t="s">
        <v>667</v>
      </c>
    </row>
    <row r="33" spans="1:18" hidden="1" x14ac:dyDescent="0.25">
      <c r="A33" t="s">
        <v>690</v>
      </c>
      <c r="B33" s="2">
        <v>0.19126157407407407</v>
      </c>
      <c r="C33" t="s">
        <v>18</v>
      </c>
      <c r="D33" t="s">
        <v>33</v>
      </c>
      <c r="E33" t="s">
        <v>20</v>
      </c>
      <c r="F33">
        <v>-376.24</v>
      </c>
      <c r="G33">
        <v>0</v>
      </c>
      <c r="H33">
        <v>-376.24</v>
      </c>
      <c r="I33">
        <v>216.99</v>
      </c>
      <c r="J33" t="s">
        <v>703</v>
      </c>
      <c r="O33">
        <v>0</v>
      </c>
      <c r="P33">
        <v>0</v>
      </c>
      <c r="R33" t="s">
        <v>704</v>
      </c>
    </row>
    <row r="34" spans="1:18" x14ac:dyDescent="0.25">
      <c r="A34" t="s">
        <v>690</v>
      </c>
      <c r="B34" s="2">
        <v>0.36357638888888894</v>
      </c>
      <c r="C34" t="s">
        <v>18</v>
      </c>
      <c r="D34" t="s">
        <v>60</v>
      </c>
      <c r="E34" t="s">
        <v>20</v>
      </c>
      <c r="F34">
        <v>-129</v>
      </c>
      <c r="G34">
        <v>5.63</v>
      </c>
      <c r="H34">
        <v>-123.37</v>
      </c>
      <c r="I34">
        <v>93.62</v>
      </c>
      <c r="J34" t="s">
        <v>705</v>
      </c>
      <c r="K34" t="s">
        <v>553</v>
      </c>
      <c r="L34" t="s">
        <v>554</v>
      </c>
      <c r="O34">
        <v>0</v>
      </c>
      <c r="P34">
        <v>0</v>
      </c>
      <c r="Q34" t="s">
        <v>555</v>
      </c>
      <c r="R34" t="s">
        <v>552</v>
      </c>
    </row>
    <row r="35" spans="1:18" x14ac:dyDescent="0.25">
      <c r="A35" t="s">
        <v>690</v>
      </c>
      <c r="B35" s="2">
        <v>0.5941319444444445</v>
      </c>
      <c r="C35" t="s">
        <v>18</v>
      </c>
      <c r="D35" t="s">
        <v>117</v>
      </c>
      <c r="E35" t="s">
        <v>20</v>
      </c>
      <c r="F35">
        <v>-18.77</v>
      </c>
      <c r="G35">
        <v>0</v>
      </c>
      <c r="H35">
        <v>-18.77</v>
      </c>
      <c r="I35">
        <v>346.69</v>
      </c>
      <c r="J35" t="s">
        <v>710</v>
      </c>
      <c r="K35" t="s">
        <v>679</v>
      </c>
      <c r="L35" t="s">
        <v>680</v>
      </c>
      <c r="O35">
        <v>0</v>
      </c>
      <c r="P35">
        <v>0</v>
      </c>
      <c r="Q35" t="s">
        <v>681</v>
      </c>
      <c r="R35" t="s">
        <v>678</v>
      </c>
    </row>
    <row r="36" spans="1:18" hidden="1" x14ac:dyDescent="0.25">
      <c r="A36" t="s">
        <v>719</v>
      </c>
      <c r="B36" s="2">
        <v>0.18747685185185184</v>
      </c>
      <c r="C36" t="s">
        <v>18</v>
      </c>
      <c r="D36" t="s">
        <v>33</v>
      </c>
      <c r="E36" t="s">
        <v>20</v>
      </c>
      <c r="F36">
        <v>-440.66</v>
      </c>
      <c r="G36">
        <v>0</v>
      </c>
      <c r="H36">
        <v>-440.66</v>
      </c>
      <c r="I36">
        <v>282.27</v>
      </c>
      <c r="J36" t="s">
        <v>740</v>
      </c>
      <c r="O36">
        <v>0</v>
      </c>
      <c r="P36">
        <v>0</v>
      </c>
      <c r="R36" t="s">
        <v>741</v>
      </c>
    </row>
    <row r="37" spans="1:18" hidden="1" x14ac:dyDescent="0.25">
      <c r="A37" t="s">
        <v>782</v>
      </c>
      <c r="B37" s="2">
        <v>0.19781250000000003</v>
      </c>
      <c r="C37" t="s">
        <v>18</v>
      </c>
      <c r="D37" t="s">
        <v>33</v>
      </c>
      <c r="E37" t="s">
        <v>20</v>
      </c>
      <c r="F37">
        <v>-980.33</v>
      </c>
      <c r="G37">
        <v>0</v>
      </c>
      <c r="H37">
        <v>-980.33</v>
      </c>
      <c r="I37">
        <v>374.31</v>
      </c>
      <c r="J37" t="s">
        <v>807</v>
      </c>
      <c r="O37">
        <v>0</v>
      </c>
      <c r="P37">
        <v>0</v>
      </c>
      <c r="R37" t="s">
        <v>808</v>
      </c>
    </row>
    <row r="38" spans="1:18" x14ac:dyDescent="0.25">
      <c r="A38" t="s">
        <v>841</v>
      </c>
      <c r="B38" s="2">
        <v>5.7986111111111112E-3</v>
      </c>
      <c r="C38" t="s">
        <v>18</v>
      </c>
      <c r="D38" t="s">
        <v>117</v>
      </c>
      <c r="E38" t="s">
        <v>20</v>
      </c>
      <c r="F38">
        <v>-75.2</v>
      </c>
      <c r="G38">
        <v>0</v>
      </c>
      <c r="H38">
        <v>-75.2</v>
      </c>
      <c r="I38">
        <v>834.96</v>
      </c>
      <c r="J38" t="s">
        <v>844</v>
      </c>
      <c r="K38" t="s">
        <v>570</v>
      </c>
      <c r="L38" t="s">
        <v>845</v>
      </c>
      <c r="O38">
        <v>0</v>
      </c>
      <c r="P38">
        <v>0</v>
      </c>
      <c r="Q38" t="s">
        <v>572</v>
      </c>
      <c r="R38" t="s">
        <v>569</v>
      </c>
    </row>
    <row r="39" spans="1:18" hidden="1" x14ac:dyDescent="0.25">
      <c r="A39" t="s">
        <v>841</v>
      </c>
      <c r="B39" s="2">
        <v>0.18415509259259258</v>
      </c>
      <c r="C39" t="s">
        <v>18</v>
      </c>
      <c r="D39" t="s">
        <v>33</v>
      </c>
      <c r="E39" t="s">
        <v>20</v>
      </c>
      <c r="F39">
        <v>-863.65</v>
      </c>
      <c r="G39">
        <v>0</v>
      </c>
      <c r="H39">
        <v>-863.65</v>
      </c>
      <c r="I39">
        <v>103.18</v>
      </c>
      <c r="J39" t="s">
        <v>856</v>
      </c>
      <c r="O39">
        <v>0</v>
      </c>
      <c r="P39">
        <v>0</v>
      </c>
      <c r="R39" t="s">
        <v>857</v>
      </c>
    </row>
    <row r="40" spans="1:18" hidden="1" x14ac:dyDescent="0.25">
      <c r="A40" t="s">
        <v>880</v>
      </c>
      <c r="B40" s="2">
        <v>0.19116898148148151</v>
      </c>
      <c r="C40" t="s">
        <v>18</v>
      </c>
      <c r="D40" t="s">
        <v>33</v>
      </c>
      <c r="E40" t="s">
        <v>20</v>
      </c>
      <c r="F40">
        <v>-422.99</v>
      </c>
      <c r="G40">
        <v>0</v>
      </c>
      <c r="H40">
        <v>-422.99</v>
      </c>
      <c r="I40">
        <v>169.53</v>
      </c>
      <c r="J40" t="s">
        <v>887</v>
      </c>
      <c r="O40">
        <v>0</v>
      </c>
      <c r="P40">
        <v>0</v>
      </c>
      <c r="R40" t="s">
        <v>888</v>
      </c>
    </row>
    <row r="41" spans="1:18" x14ac:dyDescent="0.25">
      <c r="A41" t="s">
        <v>880</v>
      </c>
      <c r="B41" s="2">
        <v>0.83165509259259263</v>
      </c>
      <c r="C41" t="s">
        <v>18</v>
      </c>
      <c r="D41" t="s">
        <v>60</v>
      </c>
      <c r="E41" t="s">
        <v>20</v>
      </c>
      <c r="F41">
        <v>-49</v>
      </c>
      <c r="G41">
        <v>2.14</v>
      </c>
      <c r="H41">
        <v>-46.86</v>
      </c>
      <c r="I41">
        <v>484.57</v>
      </c>
      <c r="J41" t="s">
        <v>911</v>
      </c>
      <c r="K41" t="s">
        <v>658</v>
      </c>
      <c r="L41" t="s">
        <v>659</v>
      </c>
      <c r="O41">
        <v>0</v>
      </c>
      <c r="P41">
        <v>0</v>
      </c>
      <c r="Q41" t="s">
        <v>908</v>
      </c>
      <c r="R41" t="s">
        <v>907</v>
      </c>
    </row>
  </sheetData>
  <autoFilter ref="A1:R41" xr:uid="{02BFF0FD-4E6C-4B28-8E65-8A330628BE2D}">
    <filterColumn colId="3">
      <filters>
        <filter val="Chargeback"/>
        <filter val="Dispute Fee"/>
        <filter val="Hold on Balance for Dispute Investigation"/>
        <filter val="Payment Refund"/>
      </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AB24C-273D-4353-9A6D-DD3DDB118774}">
  <dimension ref="A1:R218"/>
  <sheetViews>
    <sheetView workbookViewId="0"/>
  </sheetViews>
  <sheetFormatPr defaultRowHeight="15" x14ac:dyDescent="0.25"/>
  <cols>
    <col min="1" max="1" width="10.7109375" bestFit="1" customWidth="1"/>
    <col min="2" max="2" width="8.140625" bestFit="1" customWidth="1"/>
    <col min="3" max="3" width="12.7109375" bestFit="1" customWidth="1"/>
    <col min="4" max="4" width="40.140625" bestFit="1" customWidth="1"/>
    <col min="5" max="5" width="8.85546875" bestFit="1" customWidth="1"/>
    <col min="6" max="6" width="11.42578125" bestFit="1" customWidth="1"/>
    <col min="7" max="7" width="7.7109375" bestFit="1" customWidth="1"/>
    <col min="8" max="9" width="11.42578125" bestFit="1" customWidth="1"/>
    <col min="10" max="10" width="20.7109375" bestFit="1" customWidth="1"/>
    <col min="11" max="11" width="39.42578125" bestFit="1" customWidth="1"/>
    <col min="12" max="12" width="34.28515625" bestFit="1" customWidth="1"/>
    <col min="13" max="13" width="11.140625" bestFit="1" customWidth="1"/>
    <col min="14" max="14" width="12.5703125" bestFit="1" customWidth="1"/>
    <col min="15" max="15" width="29" bestFit="1" customWidth="1"/>
    <col min="16" max="16" width="4.5703125" bestFit="1" customWidth="1"/>
    <col min="17" max="17" width="28.7109375" bestFit="1" customWidth="1"/>
    <col min="18" max="18" width="20.42578125" bestFit="1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25">
      <c r="A2" s="1">
        <v>44563</v>
      </c>
      <c r="B2" s="2">
        <v>2.8414351851851847E-2</v>
      </c>
      <c r="C2" t="s">
        <v>18</v>
      </c>
      <c r="D2" t="s">
        <v>19</v>
      </c>
      <c r="E2" t="s">
        <v>20</v>
      </c>
      <c r="F2">
        <v>99</v>
      </c>
      <c r="G2">
        <v>-4.67</v>
      </c>
      <c r="H2">
        <v>94.33</v>
      </c>
      <c r="I2">
        <v>828.99</v>
      </c>
      <c r="J2" t="s">
        <v>21</v>
      </c>
      <c r="K2" t="s">
        <v>22</v>
      </c>
      <c r="L2" t="s">
        <v>23</v>
      </c>
      <c r="O2">
        <v>0</v>
      </c>
      <c r="P2">
        <v>0</v>
      </c>
      <c r="Q2" t="s">
        <v>24</v>
      </c>
    </row>
    <row r="3" spans="1:18" x14ac:dyDescent="0.25">
      <c r="A3" s="1">
        <v>44563</v>
      </c>
      <c r="B3" s="2">
        <v>6.4178240740740744E-2</v>
      </c>
      <c r="C3" t="s">
        <v>18</v>
      </c>
      <c r="D3" t="s">
        <v>19</v>
      </c>
      <c r="E3" t="s">
        <v>20</v>
      </c>
      <c r="F3">
        <v>40</v>
      </c>
      <c r="G3">
        <v>-2.1</v>
      </c>
      <c r="H3">
        <v>37.9</v>
      </c>
      <c r="I3">
        <v>866.89</v>
      </c>
      <c r="J3" t="s">
        <v>25</v>
      </c>
      <c r="K3" t="s">
        <v>26</v>
      </c>
      <c r="L3" t="s">
        <v>27</v>
      </c>
      <c r="O3">
        <v>0</v>
      </c>
      <c r="P3">
        <v>0</v>
      </c>
      <c r="Q3" t="s">
        <v>28</v>
      </c>
    </row>
    <row r="4" spans="1:18" x14ac:dyDescent="0.25">
      <c r="A4" s="1">
        <v>44563</v>
      </c>
      <c r="B4" s="2">
        <v>0.14880787037037038</v>
      </c>
      <c r="C4" t="s">
        <v>18</v>
      </c>
      <c r="D4" t="s">
        <v>19</v>
      </c>
      <c r="E4" t="s">
        <v>20</v>
      </c>
      <c r="F4">
        <v>20</v>
      </c>
      <c r="G4">
        <v>-1.23</v>
      </c>
      <c r="H4">
        <v>18.77</v>
      </c>
      <c r="I4">
        <v>885.66</v>
      </c>
      <c r="J4" t="s">
        <v>29</v>
      </c>
      <c r="K4" t="s">
        <v>26</v>
      </c>
      <c r="L4" t="s">
        <v>27</v>
      </c>
      <c r="O4">
        <v>0</v>
      </c>
      <c r="P4">
        <v>0</v>
      </c>
      <c r="Q4" t="s">
        <v>30</v>
      </c>
    </row>
    <row r="5" spans="1:18" x14ac:dyDescent="0.25">
      <c r="A5" s="1">
        <v>44563</v>
      </c>
      <c r="B5" s="2">
        <v>0.16230324074074073</v>
      </c>
      <c r="C5" t="s">
        <v>18</v>
      </c>
      <c r="D5" t="s">
        <v>19</v>
      </c>
      <c r="E5" t="s">
        <v>20</v>
      </c>
      <c r="F5">
        <v>10</v>
      </c>
      <c r="G5">
        <v>-0.79</v>
      </c>
      <c r="H5">
        <v>9.2100000000000009</v>
      </c>
      <c r="I5">
        <v>894.87</v>
      </c>
      <c r="J5" t="s">
        <v>31</v>
      </c>
      <c r="K5" t="s">
        <v>26</v>
      </c>
      <c r="L5" t="s">
        <v>27</v>
      </c>
      <c r="O5">
        <v>0</v>
      </c>
      <c r="P5">
        <v>0</v>
      </c>
      <c r="Q5" t="s">
        <v>32</v>
      </c>
    </row>
    <row r="6" spans="1:18" x14ac:dyDescent="0.25">
      <c r="A6" s="1">
        <v>44563</v>
      </c>
      <c r="B6" s="2">
        <v>0.27847222222222223</v>
      </c>
      <c r="C6" t="s">
        <v>18</v>
      </c>
      <c r="D6" t="s">
        <v>19</v>
      </c>
      <c r="E6" t="s">
        <v>20</v>
      </c>
      <c r="F6">
        <v>20</v>
      </c>
      <c r="G6">
        <v>-1.23</v>
      </c>
      <c r="H6">
        <v>18.77</v>
      </c>
      <c r="I6">
        <v>178.98</v>
      </c>
      <c r="J6" t="s">
        <v>36</v>
      </c>
      <c r="K6" t="s">
        <v>37</v>
      </c>
      <c r="L6" t="s">
        <v>38</v>
      </c>
      <c r="O6">
        <v>0</v>
      </c>
      <c r="P6">
        <v>0</v>
      </c>
      <c r="Q6" t="s">
        <v>39</v>
      </c>
    </row>
    <row r="7" spans="1:18" x14ac:dyDescent="0.25">
      <c r="A7" s="1">
        <v>44563</v>
      </c>
      <c r="B7" s="2">
        <v>0.37232638888888886</v>
      </c>
      <c r="C7" t="s">
        <v>18</v>
      </c>
      <c r="D7" t="s">
        <v>19</v>
      </c>
      <c r="E7" t="s">
        <v>20</v>
      </c>
      <c r="F7">
        <v>79</v>
      </c>
      <c r="G7">
        <v>-3.8</v>
      </c>
      <c r="H7">
        <v>75.2</v>
      </c>
      <c r="I7">
        <v>254.18</v>
      </c>
      <c r="J7" t="s">
        <v>40</v>
      </c>
      <c r="K7" t="s">
        <v>41</v>
      </c>
      <c r="L7" t="s">
        <v>42</v>
      </c>
      <c r="O7">
        <v>0</v>
      </c>
      <c r="P7">
        <v>0</v>
      </c>
      <c r="Q7" t="s">
        <v>43</v>
      </c>
    </row>
    <row r="8" spans="1:18" x14ac:dyDescent="0.25">
      <c r="A8" s="1">
        <v>44563</v>
      </c>
      <c r="B8" s="2">
        <v>0.38015046296296301</v>
      </c>
      <c r="C8" t="s">
        <v>18</v>
      </c>
      <c r="D8" t="s">
        <v>19</v>
      </c>
      <c r="E8" t="s">
        <v>20</v>
      </c>
      <c r="F8">
        <v>20</v>
      </c>
      <c r="G8">
        <v>-1.23</v>
      </c>
      <c r="H8">
        <v>18.77</v>
      </c>
      <c r="I8">
        <v>272.95</v>
      </c>
      <c r="J8" t="s">
        <v>44</v>
      </c>
      <c r="K8" t="s">
        <v>41</v>
      </c>
      <c r="L8" t="s">
        <v>42</v>
      </c>
      <c r="O8">
        <v>0</v>
      </c>
      <c r="P8">
        <v>0</v>
      </c>
      <c r="Q8" t="s">
        <v>45</v>
      </c>
    </row>
    <row r="9" spans="1:18" x14ac:dyDescent="0.25">
      <c r="A9" s="1">
        <v>44563</v>
      </c>
      <c r="B9" s="2">
        <v>0.5997569444444445</v>
      </c>
      <c r="C9" t="s">
        <v>18</v>
      </c>
      <c r="D9" t="s">
        <v>19</v>
      </c>
      <c r="E9" t="s">
        <v>20</v>
      </c>
      <c r="F9">
        <v>69</v>
      </c>
      <c r="G9">
        <v>-3.36</v>
      </c>
      <c r="H9">
        <v>65.64</v>
      </c>
      <c r="I9">
        <v>338.59</v>
      </c>
      <c r="J9" t="s">
        <v>46</v>
      </c>
      <c r="K9" t="s">
        <v>47</v>
      </c>
      <c r="L9" t="s">
        <v>48</v>
      </c>
      <c r="O9">
        <v>0</v>
      </c>
      <c r="P9">
        <v>0</v>
      </c>
      <c r="Q9" t="s">
        <v>49</v>
      </c>
    </row>
    <row r="10" spans="1:18" x14ac:dyDescent="0.25">
      <c r="A10" s="1">
        <v>44563</v>
      </c>
      <c r="B10" s="2">
        <v>0.60660879629629627</v>
      </c>
      <c r="C10" t="s">
        <v>18</v>
      </c>
      <c r="D10" t="s">
        <v>19</v>
      </c>
      <c r="E10" t="s">
        <v>20</v>
      </c>
      <c r="F10">
        <v>20</v>
      </c>
      <c r="G10">
        <v>-1.23</v>
      </c>
      <c r="H10">
        <v>18.77</v>
      </c>
      <c r="I10">
        <v>357.36</v>
      </c>
      <c r="J10" t="s">
        <v>50</v>
      </c>
      <c r="K10" t="s">
        <v>51</v>
      </c>
      <c r="L10" t="s">
        <v>52</v>
      </c>
      <c r="O10">
        <v>0</v>
      </c>
      <c r="P10">
        <v>0</v>
      </c>
      <c r="Q10" t="s">
        <v>53</v>
      </c>
    </row>
    <row r="11" spans="1:18" x14ac:dyDescent="0.25">
      <c r="A11" s="1">
        <v>44563</v>
      </c>
      <c r="B11" s="2">
        <v>0.60973379629629632</v>
      </c>
      <c r="C11" t="s">
        <v>18</v>
      </c>
      <c r="D11" t="s">
        <v>19</v>
      </c>
      <c r="E11" t="s">
        <v>20</v>
      </c>
      <c r="F11">
        <v>20</v>
      </c>
      <c r="G11">
        <v>-1.23</v>
      </c>
      <c r="H11">
        <v>18.77</v>
      </c>
      <c r="I11">
        <v>376.13</v>
      </c>
      <c r="J11" t="s">
        <v>54</v>
      </c>
      <c r="K11" t="s">
        <v>51</v>
      </c>
      <c r="L11" t="s">
        <v>52</v>
      </c>
      <c r="O11">
        <v>0</v>
      </c>
      <c r="P11">
        <v>0</v>
      </c>
      <c r="Q11" t="s">
        <v>55</v>
      </c>
    </row>
    <row r="12" spans="1:18" x14ac:dyDescent="0.25">
      <c r="A12" s="1">
        <v>44563</v>
      </c>
      <c r="B12" s="2">
        <v>0.8621875</v>
      </c>
      <c r="C12" t="s">
        <v>18</v>
      </c>
      <c r="D12" t="s">
        <v>19</v>
      </c>
      <c r="E12" t="s">
        <v>20</v>
      </c>
      <c r="F12">
        <v>79</v>
      </c>
      <c r="G12">
        <v>-3.8</v>
      </c>
      <c r="H12">
        <v>75.2</v>
      </c>
      <c r="I12">
        <v>451.33</v>
      </c>
      <c r="J12" t="s">
        <v>56</v>
      </c>
      <c r="K12" t="s">
        <v>57</v>
      </c>
      <c r="L12" t="s">
        <v>58</v>
      </c>
      <c r="O12">
        <v>0</v>
      </c>
      <c r="P12">
        <v>0</v>
      </c>
      <c r="Q12" t="s">
        <v>59</v>
      </c>
    </row>
    <row r="13" spans="1:18" x14ac:dyDescent="0.25">
      <c r="A13" s="1">
        <v>44594</v>
      </c>
      <c r="B13" s="2">
        <v>1.0543981481481481E-2</v>
      </c>
      <c r="C13" t="s">
        <v>18</v>
      </c>
      <c r="D13" t="s">
        <v>19</v>
      </c>
      <c r="E13" t="s">
        <v>20</v>
      </c>
      <c r="F13">
        <v>20</v>
      </c>
      <c r="G13">
        <v>-1.23</v>
      </c>
      <c r="H13">
        <v>18.77</v>
      </c>
      <c r="I13">
        <v>386.9</v>
      </c>
      <c r="J13" t="s">
        <v>66</v>
      </c>
      <c r="K13" t="s">
        <v>37</v>
      </c>
      <c r="L13" t="s">
        <v>38</v>
      </c>
      <c r="O13">
        <v>0</v>
      </c>
      <c r="P13">
        <v>0</v>
      </c>
      <c r="Q13" t="s">
        <v>67</v>
      </c>
    </row>
    <row r="14" spans="1:18" x14ac:dyDescent="0.25">
      <c r="A14" s="1">
        <v>44594</v>
      </c>
      <c r="B14" s="2">
        <v>0.20351851851851852</v>
      </c>
      <c r="C14" t="s">
        <v>18</v>
      </c>
      <c r="D14" t="s">
        <v>19</v>
      </c>
      <c r="E14" t="s">
        <v>20</v>
      </c>
      <c r="F14">
        <v>79</v>
      </c>
      <c r="G14">
        <v>-3.8</v>
      </c>
      <c r="H14">
        <v>75.2</v>
      </c>
      <c r="I14">
        <v>462.1</v>
      </c>
      <c r="J14" t="s">
        <v>68</v>
      </c>
      <c r="K14" t="s">
        <v>69</v>
      </c>
      <c r="L14" t="s">
        <v>70</v>
      </c>
      <c r="O14">
        <v>0</v>
      </c>
      <c r="P14">
        <v>0</v>
      </c>
      <c r="Q14" t="s">
        <v>71</v>
      </c>
    </row>
    <row r="15" spans="1:18" x14ac:dyDescent="0.25">
      <c r="A15" s="1">
        <v>44594</v>
      </c>
      <c r="B15" s="2">
        <v>0.21381944444444445</v>
      </c>
      <c r="C15" t="s">
        <v>18</v>
      </c>
      <c r="D15" t="s">
        <v>19</v>
      </c>
      <c r="E15" t="s">
        <v>20</v>
      </c>
      <c r="F15">
        <v>20</v>
      </c>
      <c r="G15">
        <v>-1.23</v>
      </c>
      <c r="H15">
        <v>18.77</v>
      </c>
      <c r="I15">
        <v>480.87</v>
      </c>
      <c r="J15" t="s">
        <v>72</v>
      </c>
      <c r="K15" t="s">
        <v>73</v>
      </c>
      <c r="L15" t="s">
        <v>74</v>
      </c>
      <c r="O15">
        <v>0</v>
      </c>
      <c r="P15">
        <v>0</v>
      </c>
      <c r="Q15" t="s">
        <v>75</v>
      </c>
    </row>
    <row r="16" spans="1:18" x14ac:dyDescent="0.25">
      <c r="A16" s="1">
        <v>44594</v>
      </c>
      <c r="B16" s="2">
        <v>0.24149305555555556</v>
      </c>
      <c r="C16" t="s">
        <v>18</v>
      </c>
      <c r="D16" t="s">
        <v>19</v>
      </c>
      <c r="E16" t="s">
        <v>20</v>
      </c>
      <c r="F16">
        <v>20</v>
      </c>
      <c r="G16">
        <v>-1.23</v>
      </c>
      <c r="H16">
        <v>18.77</v>
      </c>
      <c r="I16">
        <v>131.51</v>
      </c>
      <c r="J16" t="s">
        <v>78</v>
      </c>
      <c r="K16" t="s">
        <v>79</v>
      </c>
      <c r="L16" t="s">
        <v>80</v>
      </c>
      <c r="O16">
        <v>0</v>
      </c>
      <c r="P16">
        <v>0</v>
      </c>
      <c r="Q16" t="s">
        <v>81</v>
      </c>
    </row>
    <row r="17" spans="1:18" x14ac:dyDescent="0.25">
      <c r="A17" s="1">
        <v>44594</v>
      </c>
      <c r="B17" s="2">
        <v>0.51758101851851845</v>
      </c>
      <c r="C17" t="s">
        <v>18</v>
      </c>
      <c r="D17" t="s">
        <v>19</v>
      </c>
      <c r="E17" t="s">
        <v>20</v>
      </c>
      <c r="F17">
        <v>20</v>
      </c>
      <c r="G17">
        <v>-1.23</v>
      </c>
      <c r="H17">
        <v>18.77</v>
      </c>
      <c r="I17">
        <v>74.73</v>
      </c>
      <c r="J17" t="s">
        <v>87</v>
      </c>
      <c r="K17" t="s">
        <v>88</v>
      </c>
      <c r="L17" t="s">
        <v>89</v>
      </c>
      <c r="O17">
        <v>0</v>
      </c>
      <c r="P17">
        <v>0</v>
      </c>
      <c r="Q17" t="s">
        <v>90</v>
      </c>
    </row>
    <row r="18" spans="1:18" x14ac:dyDescent="0.25">
      <c r="A18" s="1">
        <v>44594</v>
      </c>
      <c r="B18" s="2">
        <v>0.91721064814814823</v>
      </c>
      <c r="C18" t="s">
        <v>18</v>
      </c>
      <c r="D18" t="s">
        <v>19</v>
      </c>
      <c r="E18" t="s">
        <v>20</v>
      </c>
      <c r="F18">
        <v>20</v>
      </c>
      <c r="G18">
        <v>-1.23</v>
      </c>
      <c r="H18">
        <v>18.77</v>
      </c>
      <c r="I18">
        <v>93.5</v>
      </c>
      <c r="J18" t="s">
        <v>91</v>
      </c>
      <c r="K18" t="s">
        <v>92</v>
      </c>
      <c r="L18" t="s">
        <v>93</v>
      </c>
      <c r="O18">
        <v>0</v>
      </c>
      <c r="P18">
        <v>0</v>
      </c>
      <c r="Q18" t="s">
        <v>94</v>
      </c>
    </row>
    <row r="19" spans="1:18" x14ac:dyDescent="0.25">
      <c r="A19" s="1">
        <v>44594</v>
      </c>
      <c r="B19" s="2">
        <v>0.92156249999999995</v>
      </c>
      <c r="C19" t="s">
        <v>18</v>
      </c>
      <c r="D19" t="s">
        <v>19</v>
      </c>
      <c r="E19" t="s">
        <v>20</v>
      </c>
      <c r="F19">
        <v>40</v>
      </c>
      <c r="G19">
        <v>-2.1</v>
      </c>
      <c r="H19">
        <v>37.9</v>
      </c>
      <c r="I19">
        <v>131.4</v>
      </c>
      <c r="J19" t="s">
        <v>95</v>
      </c>
      <c r="K19" t="s">
        <v>96</v>
      </c>
      <c r="L19" t="s">
        <v>97</v>
      </c>
      <c r="O19">
        <v>0</v>
      </c>
      <c r="P19">
        <v>0</v>
      </c>
      <c r="Q19" t="s">
        <v>98</v>
      </c>
    </row>
    <row r="20" spans="1:18" x14ac:dyDescent="0.25">
      <c r="A20" s="1">
        <v>44622</v>
      </c>
      <c r="B20" s="2">
        <v>0.34608796296296296</v>
      </c>
      <c r="C20" t="s">
        <v>18</v>
      </c>
      <c r="D20" t="s">
        <v>19</v>
      </c>
      <c r="E20" t="s">
        <v>20</v>
      </c>
      <c r="F20">
        <v>20</v>
      </c>
      <c r="G20">
        <v>-1.23</v>
      </c>
      <c r="H20">
        <v>18.77</v>
      </c>
      <c r="I20">
        <v>18.77</v>
      </c>
      <c r="J20" t="s">
        <v>101</v>
      </c>
      <c r="K20" t="s">
        <v>102</v>
      </c>
      <c r="L20" t="s">
        <v>103</v>
      </c>
      <c r="O20">
        <v>0</v>
      </c>
      <c r="P20">
        <v>0</v>
      </c>
      <c r="Q20" t="s">
        <v>104</v>
      </c>
    </row>
    <row r="21" spans="1:18" x14ac:dyDescent="0.25">
      <c r="A21" s="1">
        <v>44622</v>
      </c>
      <c r="B21" s="2">
        <v>0.37248842592592596</v>
      </c>
      <c r="C21" t="s">
        <v>18</v>
      </c>
      <c r="D21" t="s">
        <v>19</v>
      </c>
      <c r="E21" t="s">
        <v>20</v>
      </c>
      <c r="F21">
        <v>20</v>
      </c>
      <c r="G21">
        <v>-1.23</v>
      </c>
      <c r="H21">
        <v>18.77</v>
      </c>
      <c r="I21">
        <v>37.54</v>
      </c>
      <c r="J21" t="s">
        <v>105</v>
      </c>
      <c r="K21" t="s">
        <v>106</v>
      </c>
      <c r="L21" t="s">
        <v>107</v>
      </c>
      <c r="O21">
        <v>0</v>
      </c>
      <c r="P21">
        <v>0</v>
      </c>
      <c r="Q21" t="s">
        <v>108</v>
      </c>
    </row>
    <row r="22" spans="1:18" x14ac:dyDescent="0.25">
      <c r="A22" s="1">
        <v>44622</v>
      </c>
      <c r="B22" s="2">
        <v>0.43885416666666671</v>
      </c>
      <c r="C22" t="s">
        <v>18</v>
      </c>
      <c r="D22" t="s">
        <v>19</v>
      </c>
      <c r="E22" t="s">
        <v>20</v>
      </c>
      <c r="F22">
        <v>48</v>
      </c>
      <c r="G22">
        <v>-2.4500000000000002</v>
      </c>
      <c r="H22">
        <v>45.55</v>
      </c>
      <c r="I22">
        <v>83.09</v>
      </c>
      <c r="J22" t="s">
        <v>109</v>
      </c>
      <c r="K22" t="s">
        <v>110</v>
      </c>
      <c r="L22" t="s">
        <v>111</v>
      </c>
      <c r="O22">
        <v>0</v>
      </c>
      <c r="P22">
        <v>0</v>
      </c>
      <c r="Q22" t="s">
        <v>112</v>
      </c>
    </row>
    <row r="23" spans="1:18" x14ac:dyDescent="0.25">
      <c r="A23" s="1">
        <v>44622</v>
      </c>
      <c r="B23" s="2">
        <v>0.87130787037037039</v>
      </c>
      <c r="C23" t="s">
        <v>18</v>
      </c>
      <c r="D23" t="s">
        <v>19</v>
      </c>
      <c r="E23" t="s">
        <v>20</v>
      </c>
      <c r="F23">
        <v>99</v>
      </c>
      <c r="G23">
        <v>-4.67</v>
      </c>
      <c r="H23">
        <v>94.33</v>
      </c>
      <c r="I23">
        <v>177.42</v>
      </c>
      <c r="J23" t="s">
        <v>113</v>
      </c>
      <c r="K23" t="s">
        <v>114</v>
      </c>
      <c r="L23" t="s">
        <v>115</v>
      </c>
      <c r="O23">
        <v>0</v>
      </c>
      <c r="P23">
        <v>0</v>
      </c>
      <c r="Q23" t="s">
        <v>116</v>
      </c>
    </row>
    <row r="24" spans="1:18" x14ac:dyDescent="0.25">
      <c r="A24" s="1">
        <v>44653</v>
      </c>
      <c r="B24" s="2">
        <v>8.0231481481481473E-2</v>
      </c>
      <c r="C24" t="s">
        <v>18</v>
      </c>
      <c r="D24" t="s">
        <v>119</v>
      </c>
      <c r="E24" t="s">
        <v>20</v>
      </c>
      <c r="F24">
        <v>94.33</v>
      </c>
      <c r="G24">
        <v>0</v>
      </c>
      <c r="H24">
        <v>94.33</v>
      </c>
      <c r="I24">
        <v>196.55</v>
      </c>
      <c r="J24" t="s">
        <v>120</v>
      </c>
      <c r="K24" t="s">
        <v>121</v>
      </c>
      <c r="L24" t="s">
        <v>122</v>
      </c>
      <c r="O24">
        <v>0</v>
      </c>
      <c r="P24">
        <v>0</v>
      </c>
      <c r="Q24" t="s">
        <v>123</v>
      </c>
      <c r="R24" t="s">
        <v>124</v>
      </c>
    </row>
    <row r="25" spans="1:18" x14ac:dyDescent="0.25">
      <c r="A25" s="1">
        <v>44653</v>
      </c>
      <c r="B25" s="2">
        <v>0.4312037037037037</v>
      </c>
      <c r="C25" t="s">
        <v>18</v>
      </c>
      <c r="D25" t="s">
        <v>19</v>
      </c>
      <c r="E25" t="s">
        <v>20</v>
      </c>
      <c r="F25">
        <v>20</v>
      </c>
      <c r="G25">
        <v>-1.23</v>
      </c>
      <c r="H25">
        <v>18.77</v>
      </c>
      <c r="I25">
        <v>18.77</v>
      </c>
      <c r="J25" t="s">
        <v>131</v>
      </c>
      <c r="K25" t="s">
        <v>132</v>
      </c>
      <c r="L25" t="s">
        <v>133</v>
      </c>
      <c r="O25">
        <v>0</v>
      </c>
      <c r="P25">
        <v>0</v>
      </c>
      <c r="Q25" t="s">
        <v>134</v>
      </c>
    </row>
    <row r="26" spans="1:18" x14ac:dyDescent="0.25">
      <c r="A26" s="1">
        <v>44653</v>
      </c>
      <c r="B26" s="2">
        <v>0.94557870370370367</v>
      </c>
      <c r="C26" t="s">
        <v>18</v>
      </c>
      <c r="D26" t="s">
        <v>19</v>
      </c>
      <c r="E26" t="s">
        <v>20</v>
      </c>
      <c r="F26">
        <v>10</v>
      </c>
      <c r="G26">
        <v>-0.79</v>
      </c>
      <c r="H26">
        <v>9.2100000000000009</v>
      </c>
      <c r="I26">
        <v>27.98</v>
      </c>
      <c r="J26" t="s">
        <v>135</v>
      </c>
      <c r="K26" t="s">
        <v>136</v>
      </c>
      <c r="L26" t="s">
        <v>137</v>
      </c>
      <c r="O26">
        <v>0</v>
      </c>
      <c r="P26">
        <v>0</v>
      </c>
      <c r="Q26" t="s">
        <v>138</v>
      </c>
    </row>
    <row r="27" spans="1:18" x14ac:dyDescent="0.25">
      <c r="A27" s="1">
        <v>44683</v>
      </c>
      <c r="B27" s="2">
        <v>4.2696759259259261E-2</v>
      </c>
      <c r="C27" t="s">
        <v>18</v>
      </c>
      <c r="D27" t="s">
        <v>19</v>
      </c>
      <c r="E27" t="s">
        <v>20</v>
      </c>
      <c r="F27">
        <v>99</v>
      </c>
      <c r="G27">
        <v>-4.67</v>
      </c>
      <c r="H27">
        <v>94.33</v>
      </c>
      <c r="I27">
        <v>122.31</v>
      </c>
      <c r="J27" t="s">
        <v>139</v>
      </c>
      <c r="K27" t="s">
        <v>140</v>
      </c>
      <c r="L27" t="s">
        <v>141</v>
      </c>
      <c r="O27">
        <v>0</v>
      </c>
      <c r="P27">
        <v>0</v>
      </c>
      <c r="Q27" t="s">
        <v>142</v>
      </c>
    </row>
    <row r="28" spans="1:18" x14ac:dyDescent="0.25">
      <c r="A28" s="1">
        <v>44683</v>
      </c>
      <c r="B28" s="2">
        <v>8.0983796296296304E-2</v>
      </c>
      <c r="C28" t="s">
        <v>18</v>
      </c>
      <c r="D28" t="s">
        <v>19</v>
      </c>
      <c r="E28" t="s">
        <v>20</v>
      </c>
      <c r="F28">
        <v>69</v>
      </c>
      <c r="G28">
        <v>-3.36</v>
      </c>
      <c r="H28">
        <v>65.64</v>
      </c>
      <c r="I28">
        <v>187.95</v>
      </c>
      <c r="J28" t="s">
        <v>143</v>
      </c>
      <c r="K28" t="s">
        <v>47</v>
      </c>
      <c r="L28" t="s">
        <v>48</v>
      </c>
      <c r="O28">
        <v>0</v>
      </c>
      <c r="P28">
        <v>0</v>
      </c>
      <c r="Q28" t="s">
        <v>144</v>
      </c>
    </row>
    <row r="29" spans="1:18" x14ac:dyDescent="0.25">
      <c r="A29" s="1">
        <v>44683</v>
      </c>
      <c r="B29" s="2">
        <v>9.3344907407407404E-2</v>
      </c>
      <c r="C29" t="s">
        <v>18</v>
      </c>
      <c r="D29" t="s">
        <v>19</v>
      </c>
      <c r="E29" t="s">
        <v>20</v>
      </c>
      <c r="F29">
        <v>79</v>
      </c>
      <c r="G29">
        <v>-3.8</v>
      </c>
      <c r="H29">
        <v>75.2</v>
      </c>
      <c r="I29">
        <v>263.14999999999998</v>
      </c>
      <c r="J29" t="s">
        <v>145</v>
      </c>
      <c r="K29" t="s">
        <v>146</v>
      </c>
      <c r="L29" t="s">
        <v>147</v>
      </c>
      <c r="O29">
        <v>0</v>
      </c>
      <c r="P29">
        <v>0</v>
      </c>
      <c r="Q29" t="s">
        <v>148</v>
      </c>
    </row>
    <row r="30" spans="1:18" x14ac:dyDescent="0.25">
      <c r="A30" s="1">
        <v>44683</v>
      </c>
      <c r="B30" s="2">
        <v>0.13244212962962962</v>
      </c>
      <c r="C30" t="s">
        <v>18</v>
      </c>
      <c r="D30" t="s">
        <v>19</v>
      </c>
      <c r="E30" t="s">
        <v>20</v>
      </c>
      <c r="F30">
        <v>40</v>
      </c>
      <c r="G30">
        <v>-2.1</v>
      </c>
      <c r="H30">
        <v>37.9</v>
      </c>
      <c r="I30">
        <v>301.05</v>
      </c>
      <c r="J30" t="s">
        <v>149</v>
      </c>
      <c r="K30" t="s">
        <v>150</v>
      </c>
      <c r="L30" t="s">
        <v>151</v>
      </c>
      <c r="O30">
        <v>0</v>
      </c>
      <c r="P30">
        <v>0</v>
      </c>
      <c r="Q30" t="s">
        <v>152</v>
      </c>
    </row>
    <row r="31" spans="1:18" x14ac:dyDescent="0.25">
      <c r="A31" s="1">
        <v>44683</v>
      </c>
      <c r="B31" s="2">
        <v>0.45790509259259254</v>
      </c>
      <c r="C31" t="s">
        <v>18</v>
      </c>
      <c r="D31" t="s">
        <v>19</v>
      </c>
      <c r="E31" t="s">
        <v>20</v>
      </c>
      <c r="F31">
        <v>79</v>
      </c>
      <c r="G31">
        <v>-3.8</v>
      </c>
      <c r="H31">
        <v>75.2</v>
      </c>
      <c r="I31">
        <v>348.27</v>
      </c>
      <c r="J31" t="s">
        <v>155</v>
      </c>
      <c r="K31" t="s">
        <v>156</v>
      </c>
      <c r="L31" t="s">
        <v>157</v>
      </c>
      <c r="O31">
        <v>0</v>
      </c>
      <c r="P31">
        <v>0</v>
      </c>
      <c r="Q31" t="s">
        <v>158</v>
      </c>
    </row>
    <row r="32" spans="1:18" x14ac:dyDescent="0.25">
      <c r="A32" s="1">
        <v>44683</v>
      </c>
      <c r="B32" s="2">
        <v>0.77059027777777767</v>
      </c>
      <c r="C32" t="s">
        <v>18</v>
      </c>
      <c r="D32" t="s">
        <v>19</v>
      </c>
      <c r="E32" t="s">
        <v>20</v>
      </c>
      <c r="F32">
        <v>20</v>
      </c>
      <c r="G32">
        <v>-1.23</v>
      </c>
      <c r="H32">
        <v>18.77</v>
      </c>
      <c r="I32">
        <v>367.04</v>
      </c>
      <c r="J32" t="s">
        <v>159</v>
      </c>
      <c r="K32" t="s">
        <v>160</v>
      </c>
      <c r="L32" t="s">
        <v>161</v>
      </c>
      <c r="O32">
        <v>0</v>
      </c>
      <c r="P32">
        <v>0</v>
      </c>
      <c r="Q32" t="s">
        <v>162</v>
      </c>
    </row>
    <row r="33" spans="1:17" x14ac:dyDescent="0.25">
      <c r="A33" s="1">
        <v>44714</v>
      </c>
      <c r="B33" s="2">
        <v>9.1666666666666674E-2</v>
      </c>
      <c r="C33" t="s">
        <v>18</v>
      </c>
      <c r="D33" t="s">
        <v>19</v>
      </c>
      <c r="E33" t="s">
        <v>20</v>
      </c>
      <c r="F33">
        <v>40</v>
      </c>
      <c r="G33">
        <v>-2.1</v>
      </c>
      <c r="H33">
        <v>37.9</v>
      </c>
      <c r="I33">
        <v>404.94</v>
      </c>
      <c r="J33" t="s">
        <v>163</v>
      </c>
      <c r="K33" t="s">
        <v>164</v>
      </c>
      <c r="L33" t="s">
        <v>165</v>
      </c>
      <c r="O33">
        <v>0</v>
      </c>
      <c r="P33">
        <v>0</v>
      </c>
      <c r="Q33" t="s">
        <v>166</v>
      </c>
    </row>
    <row r="34" spans="1:17" x14ac:dyDescent="0.25">
      <c r="A34" s="1">
        <v>44714</v>
      </c>
      <c r="B34" s="2">
        <v>0.23260416666666664</v>
      </c>
      <c r="C34" t="s">
        <v>18</v>
      </c>
      <c r="D34" t="s">
        <v>19</v>
      </c>
      <c r="E34" t="s">
        <v>20</v>
      </c>
      <c r="F34">
        <v>49</v>
      </c>
      <c r="G34">
        <v>-2.4900000000000002</v>
      </c>
      <c r="H34">
        <v>46.51</v>
      </c>
      <c r="I34">
        <v>84.41</v>
      </c>
      <c r="J34" t="s">
        <v>169</v>
      </c>
      <c r="K34" t="s">
        <v>170</v>
      </c>
      <c r="L34" t="s">
        <v>171</v>
      </c>
      <c r="O34">
        <v>0</v>
      </c>
      <c r="P34">
        <v>0</v>
      </c>
      <c r="Q34" t="s">
        <v>172</v>
      </c>
    </row>
    <row r="35" spans="1:17" x14ac:dyDescent="0.25">
      <c r="A35" s="1">
        <v>44714</v>
      </c>
      <c r="B35" s="2">
        <v>0.37328703703703708</v>
      </c>
      <c r="C35" t="s">
        <v>18</v>
      </c>
      <c r="D35" t="s">
        <v>19</v>
      </c>
      <c r="E35" t="s">
        <v>20</v>
      </c>
      <c r="F35">
        <v>40</v>
      </c>
      <c r="G35">
        <v>-2.1</v>
      </c>
      <c r="H35">
        <v>37.9</v>
      </c>
      <c r="I35">
        <v>122.31</v>
      </c>
      <c r="J35" t="s">
        <v>173</v>
      </c>
      <c r="K35" t="s">
        <v>174</v>
      </c>
      <c r="L35" t="s">
        <v>175</v>
      </c>
      <c r="O35">
        <v>0</v>
      </c>
      <c r="P35">
        <v>0</v>
      </c>
      <c r="Q35" t="s">
        <v>176</v>
      </c>
    </row>
    <row r="36" spans="1:17" x14ac:dyDescent="0.25">
      <c r="A36" s="1">
        <v>44714</v>
      </c>
      <c r="B36" s="2">
        <v>0.42787037037037035</v>
      </c>
      <c r="C36" t="s">
        <v>18</v>
      </c>
      <c r="D36" t="s">
        <v>19</v>
      </c>
      <c r="E36" t="s">
        <v>20</v>
      </c>
      <c r="F36">
        <v>79</v>
      </c>
      <c r="G36">
        <v>-3.8</v>
      </c>
      <c r="H36">
        <v>75.2</v>
      </c>
      <c r="I36">
        <v>197.51</v>
      </c>
      <c r="J36" t="s">
        <v>177</v>
      </c>
      <c r="K36" t="s">
        <v>178</v>
      </c>
      <c r="L36" t="s">
        <v>179</v>
      </c>
      <c r="O36">
        <v>0</v>
      </c>
      <c r="P36">
        <v>0</v>
      </c>
      <c r="Q36" t="s">
        <v>180</v>
      </c>
    </row>
    <row r="37" spans="1:17" x14ac:dyDescent="0.25">
      <c r="A37" s="1">
        <v>44714</v>
      </c>
      <c r="B37" s="2">
        <v>0.93538194444444445</v>
      </c>
      <c r="C37" t="s">
        <v>18</v>
      </c>
      <c r="D37" t="s">
        <v>181</v>
      </c>
      <c r="E37" t="s">
        <v>20</v>
      </c>
      <c r="F37" s="4">
        <v>2625</v>
      </c>
      <c r="G37">
        <v>-114.97</v>
      </c>
      <c r="H37" s="4">
        <v>2510.0300000000002</v>
      </c>
      <c r="I37" s="4">
        <v>2707.54</v>
      </c>
      <c r="J37" t="s">
        <v>182</v>
      </c>
      <c r="K37" t="s">
        <v>183</v>
      </c>
      <c r="L37" t="s">
        <v>184</v>
      </c>
      <c r="O37">
        <v>0</v>
      </c>
      <c r="P37">
        <v>0</v>
      </c>
      <c r="Q37" t="s">
        <v>185</v>
      </c>
    </row>
    <row r="38" spans="1:17" x14ac:dyDescent="0.25">
      <c r="A38" s="1">
        <v>44714</v>
      </c>
      <c r="B38" s="2">
        <v>0.98060185185185189</v>
      </c>
      <c r="C38" t="s">
        <v>18</v>
      </c>
      <c r="D38" t="s">
        <v>19</v>
      </c>
      <c r="E38" t="s">
        <v>20</v>
      </c>
      <c r="F38">
        <v>79</v>
      </c>
      <c r="G38">
        <v>-3.8</v>
      </c>
      <c r="H38">
        <v>75.2</v>
      </c>
      <c r="I38" s="4">
        <v>2782.74</v>
      </c>
      <c r="J38" t="s">
        <v>186</v>
      </c>
      <c r="K38" t="s">
        <v>187</v>
      </c>
      <c r="L38" t="s">
        <v>188</v>
      </c>
      <c r="O38">
        <v>0</v>
      </c>
      <c r="P38">
        <v>0</v>
      </c>
      <c r="Q38" t="s">
        <v>189</v>
      </c>
    </row>
    <row r="39" spans="1:17" x14ac:dyDescent="0.25">
      <c r="A39" s="1">
        <v>44744</v>
      </c>
      <c r="B39" s="2">
        <v>8.5983796296296308E-2</v>
      </c>
      <c r="C39" t="s">
        <v>18</v>
      </c>
      <c r="D39" t="s">
        <v>19</v>
      </c>
      <c r="E39" t="s">
        <v>20</v>
      </c>
      <c r="F39">
        <v>99</v>
      </c>
      <c r="G39">
        <v>-4.67</v>
      </c>
      <c r="H39">
        <v>94.33</v>
      </c>
      <c r="I39" s="4">
        <v>2877.07</v>
      </c>
      <c r="J39" t="s">
        <v>190</v>
      </c>
      <c r="K39" t="s">
        <v>191</v>
      </c>
      <c r="L39" t="s">
        <v>192</v>
      </c>
      <c r="O39">
        <v>0</v>
      </c>
      <c r="P39">
        <v>0</v>
      </c>
      <c r="Q39" t="s">
        <v>193</v>
      </c>
    </row>
    <row r="40" spans="1:17" x14ac:dyDescent="0.25">
      <c r="A40" s="1">
        <v>44744</v>
      </c>
      <c r="B40" s="2">
        <v>0.11028935185185185</v>
      </c>
      <c r="C40" t="s">
        <v>18</v>
      </c>
      <c r="D40" t="s">
        <v>19</v>
      </c>
      <c r="E40" t="s">
        <v>20</v>
      </c>
      <c r="F40">
        <v>79</v>
      </c>
      <c r="G40">
        <v>-3.8</v>
      </c>
      <c r="H40">
        <v>75.2</v>
      </c>
      <c r="I40" s="4">
        <v>2952.27</v>
      </c>
      <c r="J40" t="s">
        <v>194</v>
      </c>
      <c r="K40" t="s">
        <v>195</v>
      </c>
      <c r="L40" t="s">
        <v>196</v>
      </c>
      <c r="O40">
        <v>0</v>
      </c>
      <c r="P40">
        <v>0</v>
      </c>
      <c r="Q40" t="s">
        <v>197</v>
      </c>
    </row>
    <row r="41" spans="1:17" x14ac:dyDescent="0.25">
      <c r="A41" s="1">
        <v>44744</v>
      </c>
      <c r="B41" s="2">
        <v>0.15283564814814815</v>
      </c>
      <c r="C41" t="s">
        <v>18</v>
      </c>
      <c r="D41" t="s">
        <v>19</v>
      </c>
      <c r="E41" t="s">
        <v>20</v>
      </c>
      <c r="F41">
        <v>119</v>
      </c>
      <c r="G41">
        <v>-5.55</v>
      </c>
      <c r="H41">
        <v>113.45</v>
      </c>
      <c r="I41" s="4">
        <v>3065.72</v>
      </c>
      <c r="J41" t="s">
        <v>198</v>
      </c>
      <c r="K41" t="s">
        <v>199</v>
      </c>
      <c r="L41" t="s">
        <v>200</v>
      </c>
      <c r="O41">
        <v>0</v>
      </c>
      <c r="P41">
        <v>0</v>
      </c>
      <c r="Q41" t="s">
        <v>201</v>
      </c>
    </row>
    <row r="42" spans="1:17" x14ac:dyDescent="0.25">
      <c r="A42" s="1">
        <v>44744</v>
      </c>
      <c r="B42" s="2">
        <v>0.25564814814814812</v>
      </c>
      <c r="C42" t="s">
        <v>18</v>
      </c>
      <c r="D42" t="s">
        <v>19</v>
      </c>
      <c r="E42" t="s">
        <v>20</v>
      </c>
      <c r="F42">
        <v>49</v>
      </c>
      <c r="G42">
        <v>-2.4900000000000002</v>
      </c>
      <c r="H42">
        <v>46.51</v>
      </c>
      <c r="I42">
        <v>329.49</v>
      </c>
      <c r="J42" t="s">
        <v>204</v>
      </c>
      <c r="K42" t="s">
        <v>205</v>
      </c>
      <c r="L42" t="s">
        <v>206</v>
      </c>
      <c r="O42">
        <v>0</v>
      </c>
      <c r="P42">
        <v>0</v>
      </c>
      <c r="Q42" t="s">
        <v>207</v>
      </c>
    </row>
    <row r="43" spans="1:17" x14ac:dyDescent="0.25">
      <c r="A43" s="1">
        <v>44744</v>
      </c>
      <c r="B43" s="2">
        <v>0.35928240740740741</v>
      </c>
      <c r="C43" t="s">
        <v>18</v>
      </c>
      <c r="D43" t="s">
        <v>19</v>
      </c>
      <c r="E43" t="s">
        <v>20</v>
      </c>
      <c r="F43">
        <v>79</v>
      </c>
      <c r="G43">
        <v>-3.8</v>
      </c>
      <c r="H43">
        <v>75.2</v>
      </c>
      <c r="I43">
        <v>404.69</v>
      </c>
      <c r="J43" t="s">
        <v>208</v>
      </c>
      <c r="K43" t="s">
        <v>209</v>
      </c>
      <c r="L43" t="s">
        <v>210</v>
      </c>
      <c r="O43">
        <v>0</v>
      </c>
      <c r="P43">
        <v>0</v>
      </c>
      <c r="Q43" t="s">
        <v>211</v>
      </c>
    </row>
    <row r="44" spans="1:17" x14ac:dyDescent="0.25">
      <c r="A44" s="1">
        <v>44744</v>
      </c>
      <c r="B44" s="2">
        <v>0.44854166666666667</v>
      </c>
      <c r="C44" t="s">
        <v>18</v>
      </c>
      <c r="D44" t="s">
        <v>19</v>
      </c>
      <c r="E44" t="s">
        <v>20</v>
      </c>
      <c r="F44">
        <v>20</v>
      </c>
      <c r="G44">
        <v>-1.23</v>
      </c>
      <c r="H44">
        <v>18.77</v>
      </c>
      <c r="I44">
        <v>423.46</v>
      </c>
      <c r="J44" t="s">
        <v>212</v>
      </c>
      <c r="K44" t="s">
        <v>213</v>
      </c>
      <c r="L44" t="s">
        <v>133</v>
      </c>
      <c r="O44">
        <v>0</v>
      </c>
      <c r="P44">
        <v>0</v>
      </c>
      <c r="Q44" t="s">
        <v>214</v>
      </c>
    </row>
    <row r="45" spans="1:17" x14ac:dyDescent="0.25">
      <c r="A45" s="1">
        <v>44744</v>
      </c>
      <c r="B45" s="2">
        <v>0.58508101851851857</v>
      </c>
      <c r="C45" t="s">
        <v>18</v>
      </c>
      <c r="D45" t="s">
        <v>181</v>
      </c>
      <c r="E45" t="s">
        <v>20</v>
      </c>
      <c r="F45">
        <v>252</v>
      </c>
      <c r="G45">
        <v>-11.35</v>
      </c>
      <c r="H45">
        <v>240.65</v>
      </c>
      <c r="I45">
        <v>664.11</v>
      </c>
      <c r="J45" t="s">
        <v>215</v>
      </c>
      <c r="K45" t="s">
        <v>216</v>
      </c>
      <c r="L45" t="s">
        <v>217</v>
      </c>
      <c r="O45">
        <v>0</v>
      </c>
      <c r="P45">
        <v>0</v>
      </c>
      <c r="Q45" t="s">
        <v>218</v>
      </c>
    </row>
    <row r="46" spans="1:17" x14ac:dyDescent="0.25">
      <c r="A46" s="1">
        <v>44744</v>
      </c>
      <c r="B46" s="2">
        <v>0.9510185185185186</v>
      </c>
      <c r="C46" t="s">
        <v>18</v>
      </c>
      <c r="D46" t="s">
        <v>19</v>
      </c>
      <c r="E46" t="s">
        <v>20</v>
      </c>
      <c r="F46">
        <v>20</v>
      </c>
      <c r="G46">
        <v>-1.23</v>
      </c>
      <c r="H46">
        <v>18.77</v>
      </c>
      <c r="I46">
        <v>682.88</v>
      </c>
      <c r="J46" t="s">
        <v>219</v>
      </c>
      <c r="K46" t="s">
        <v>220</v>
      </c>
      <c r="L46" t="s">
        <v>221</v>
      </c>
      <c r="O46">
        <v>0</v>
      </c>
      <c r="P46">
        <v>0</v>
      </c>
      <c r="Q46" t="s">
        <v>222</v>
      </c>
    </row>
    <row r="47" spans="1:17" x14ac:dyDescent="0.25">
      <c r="A47" s="1">
        <v>44744</v>
      </c>
      <c r="B47" s="2">
        <v>0.95571759259259259</v>
      </c>
      <c r="C47" t="s">
        <v>18</v>
      </c>
      <c r="D47" t="s">
        <v>19</v>
      </c>
      <c r="E47" t="s">
        <v>20</v>
      </c>
      <c r="F47">
        <v>79</v>
      </c>
      <c r="G47">
        <v>-3.8</v>
      </c>
      <c r="H47">
        <v>75.2</v>
      </c>
      <c r="I47">
        <v>758.08</v>
      </c>
      <c r="J47" t="s">
        <v>223</v>
      </c>
      <c r="K47" t="s">
        <v>224</v>
      </c>
      <c r="L47" t="s">
        <v>225</v>
      </c>
      <c r="O47">
        <v>0</v>
      </c>
      <c r="P47">
        <v>0</v>
      </c>
      <c r="Q47" t="s">
        <v>226</v>
      </c>
    </row>
    <row r="48" spans="1:17" x14ac:dyDescent="0.25">
      <c r="A48" s="1">
        <v>44775</v>
      </c>
      <c r="B48" s="2">
        <v>1.5127314814814816E-2</v>
      </c>
      <c r="C48" t="s">
        <v>18</v>
      </c>
      <c r="D48" t="s">
        <v>19</v>
      </c>
      <c r="E48" t="s">
        <v>20</v>
      </c>
      <c r="F48">
        <v>64</v>
      </c>
      <c r="G48">
        <v>-3.15</v>
      </c>
      <c r="H48">
        <v>60.85</v>
      </c>
      <c r="I48">
        <v>818.93</v>
      </c>
      <c r="J48" t="s">
        <v>227</v>
      </c>
      <c r="K48" t="s">
        <v>228</v>
      </c>
      <c r="L48" t="s">
        <v>229</v>
      </c>
      <c r="O48">
        <v>0</v>
      </c>
      <c r="P48">
        <v>0</v>
      </c>
      <c r="Q48" t="s">
        <v>230</v>
      </c>
    </row>
    <row r="49" spans="1:18" x14ac:dyDescent="0.25">
      <c r="A49" s="1">
        <v>44775</v>
      </c>
      <c r="B49" s="2">
        <v>5.8020833333333334E-2</v>
      </c>
      <c r="C49" t="s">
        <v>18</v>
      </c>
      <c r="D49" t="s">
        <v>19</v>
      </c>
      <c r="E49" t="s">
        <v>20</v>
      </c>
      <c r="F49">
        <v>20</v>
      </c>
      <c r="G49">
        <v>-1.23</v>
      </c>
      <c r="H49">
        <v>18.77</v>
      </c>
      <c r="I49">
        <v>837.7</v>
      </c>
      <c r="J49" t="s">
        <v>231</v>
      </c>
      <c r="K49" t="s">
        <v>232</v>
      </c>
      <c r="L49" t="s">
        <v>233</v>
      </c>
      <c r="O49">
        <v>0</v>
      </c>
      <c r="P49">
        <v>0</v>
      </c>
      <c r="Q49" t="s">
        <v>234</v>
      </c>
    </row>
    <row r="50" spans="1:18" x14ac:dyDescent="0.25">
      <c r="A50" s="1">
        <v>44775</v>
      </c>
      <c r="B50" s="2">
        <v>0.13563657407407406</v>
      </c>
      <c r="C50" t="s">
        <v>18</v>
      </c>
      <c r="D50" t="s">
        <v>19</v>
      </c>
      <c r="E50" t="s">
        <v>20</v>
      </c>
      <c r="F50">
        <v>79</v>
      </c>
      <c r="G50">
        <v>-3.8</v>
      </c>
      <c r="H50">
        <v>75.2</v>
      </c>
      <c r="I50">
        <v>912.9</v>
      </c>
      <c r="J50" t="s">
        <v>235</v>
      </c>
      <c r="K50" t="s">
        <v>236</v>
      </c>
      <c r="L50" t="s">
        <v>237</v>
      </c>
      <c r="O50">
        <v>0</v>
      </c>
      <c r="P50">
        <v>0</v>
      </c>
      <c r="Q50" t="s">
        <v>238</v>
      </c>
    </row>
    <row r="51" spans="1:18" x14ac:dyDescent="0.25">
      <c r="A51" s="1">
        <v>44775</v>
      </c>
      <c r="B51" s="2">
        <v>0.22806712962962963</v>
      </c>
      <c r="C51" t="s">
        <v>18</v>
      </c>
      <c r="D51" t="s">
        <v>19</v>
      </c>
      <c r="E51" t="s">
        <v>20</v>
      </c>
      <c r="F51">
        <v>99</v>
      </c>
      <c r="G51">
        <v>-4.67</v>
      </c>
      <c r="H51">
        <v>94.33</v>
      </c>
      <c r="I51">
        <v>249.15</v>
      </c>
      <c r="J51" t="s">
        <v>241</v>
      </c>
      <c r="K51" t="s">
        <v>242</v>
      </c>
      <c r="L51" t="s">
        <v>243</v>
      </c>
      <c r="O51">
        <v>0</v>
      </c>
      <c r="P51">
        <v>0</v>
      </c>
      <c r="Q51" t="s">
        <v>244</v>
      </c>
    </row>
    <row r="52" spans="1:18" x14ac:dyDescent="0.25">
      <c r="A52" s="1">
        <v>44775</v>
      </c>
      <c r="B52" s="2">
        <v>0.29372685185185182</v>
      </c>
      <c r="C52" t="s">
        <v>18</v>
      </c>
      <c r="D52" t="s">
        <v>19</v>
      </c>
      <c r="E52" t="s">
        <v>20</v>
      </c>
      <c r="F52">
        <v>20</v>
      </c>
      <c r="G52">
        <v>-1.23</v>
      </c>
      <c r="H52">
        <v>18.77</v>
      </c>
      <c r="I52">
        <v>267.92</v>
      </c>
      <c r="J52" t="s">
        <v>245</v>
      </c>
      <c r="K52" t="s">
        <v>246</v>
      </c>
      <c r="L52" t="s">
        <v>247</v>
      </c>
      <c r="O52">
        <v>0</v>
      </c>
      <c r="P52">
        <v>0</v>
      </c>
      <c r="Q52" t="s">
        <v>248</v>
      </c>
    </row>
    <row r="53" spans="1:18" x14ac:dyDescent="0.25">
      <c r="A53" s="1">
        <v>44775</v>
      </c>
      <c r="B53" s="2">
        <v>0.44364583333333335</v>
      </c>
      <c r="C53" t="s">
        <v>18</v>
      </c>
      <c r="D53" t="s">
        <v>119</v>
      </c>
      <c r="E53" t="s">
        <v>20</v>
      </c>
      <c r="F53">
        <v>75.2</v>
      </c>
      <c r="G53">
        <v>0</v>
      </c>
      <c r="H53">
        <v>75.2</v>
      </c>
      <c r="I53">
        <v>267.57</v>
      </c>
      <c r="J53" s="3" t="s">
        <v>118</v>
      </c>
      <c r="K53" t="s">
        <v>69</v>
      </c>
      <c r="L53" t="s">
        <v>70</v>
      </c>
      <c r="O53">
        <v>0</v>
      </c>
      <c r="P53">
        <v>0</v>
      </c>
      <c r="Q53" t="s">
        <v>71</v>
      </c>
      <c r="R53" t="s">
        <v>68</v>
      </c>
    </row>
    <row r="54" spans="1:18" x14ac:dyDescent="0.25">
      <c r="A54" s="1">
        <v>44775</v>
      </c>
      <c r="B54" s="2">
        <v>0.84318287037037043</v>
      </c>
      <c r="C54" t="s">
        <v>18</v>
      </c>
      <c r="D54" t="s">
        <v>119</v>
      </c>
      <c r="E54" t="s">
        <v>20</v>
      </c>
      <c r="F54">
        <v>283.68</v>
      </c>
      <c r="G54">
        <v>0</v>
      </c>
      <c r="H54">
        <v>283.68</v>
      </c>
      <c r="I54">
        <v>551.25</v>
      </c>
      <c r="J54" t="s">
        <v>250</v>
      </c>
      <c r="K54" t="s">
        <v>251</v>
      </c>
      <c r="L54" t="s">
        <v>252</v>
      </c>
      <c r="O54">
        <v>0</v>
      </c>
      <c r="P54">
        <v>0</v>
      </c>
      <c r="Q54" t="s">
        <v>253</v>
      </c>
      <c r="R54" t="s">
        <v>254</v>
      </c>
    </row>
    <row r="55" spans="1:18" x14ac:dyDescent="0.25">
      <c r="A55" s="1">
        <v>44775</v>
      </c>
      <c r="B55" s="2">
        <v>0.948125</v>
      </c>
      <c r="C55" t="s">
        <v>18</v>
      </c>
      <c r="D55" t="s">
        <v>19</v>
      </c>
      <c r="E55" t="s">
        <v>20</v>
      </c>
      <c r="F55">
        <v>79</v>
      </c>
      <c r="G55">
        <v>-3.8</v>
      </c>
      <c r="H55">
        <v>75.2</v>
      </c>
      <c r="I55">
        <v>626.45000000000005</v>
      </c>
      <c r="J55" t="s">
        <v>255</v>
      </c>
      <c r="K55" t="s">
        <v>256</v>
      </c>
      <c r="L55" t="s">
        <v>257</v>
      </c>
      <c r="O55">
        <v>0</v>
      </c>
      <c r="P55">
        <v>0</v>
      </c>
      <c r="Q55" t="s">
        <v>258</v>
      </c>
    </row>
    <row r="56" spans="1:18" x14ac:dyDescent="0.25">
      <c r="A56" s="1">
        <v>44775</v>
      </c>
      <c r="B56" s="2">
        <v>0.97840277777777773</v>
      </c>
      <c r="C56" t="s">
        <v>18</v>
      </c>
      <c r="D56" t="s">
        <v>19</v>
      </c>
      <c r="E56" t="s">
        <v>20</v>
      </c>
      <c r="F56">
        <v>40</v>
      </c>
      <c r="G56">
        <v>-2.1</v>
      </c>
      <c r="H56">
        <v>37.9</v>
      </c>
      <c r="I56">
        <v>664.35</v>
      </c>
      <c r="J56" t="s">
        <v>259</v>
      </c>
      <c r="K56" t="s">
        <v>260</v>
      </c>
      <c r="L56" t="s">
        <v>261</v>
      </c>
      <c r="O56">
        <v>0</v>
      </c>
      <c r="P56">
        <v>0</v>
      </c>
      <c r="Q56" t="s">
        <v>262</v>
      </c>
    </row>
    <row r="57" spans="1:18" x14ac:dyDescent="0.25">
      <c r="A57" s="1">
        <v>44806</v>
      </c>
      <c r="B57" s="2">
        <v>3.6168981481481483E-2</v>
      </c>
      <c r="C57" t="s">
        <v>18</v>
      </c>
      <c r="D57" t="s">
        <v>19</v>
      </c>
      <c r="E57" t="s">
        <v>20</v>
      </c>
      <c r="F57">
        <v>40</v>
      </c>
      <c r="G57">
        <v>-2.1</v>
      </c>
      <c r="H57">
        <v>37.9</v>
      </c>
      <c r="I57">
        <v>702.25</v>
      </c>
      <c r="J57" t="s">
        <v>263</v>
      </c>
      <c r="K57" t="s">
        <v>260</v>
      </c>
      <c r="L57" t="s">
        <v>261</v>
      </c>
      <c r="O57">
        <v>0</v>
      </c>
      <c r="P57">
        <v>0</v>
      </c>
      <c r="Q57" t="s">
        <v>264</v>
      </c>
    </row>
    <row r="58" spans="1:18" x14ac:dyDescent="0.25">
      <c r="A58" s="1">
        <v>44806</v>
      </c>
      <c r="B58" s="2">
        <v>0.10461805555555555</v>
      </c>
      <c r="C58" t="s">
        <v>18</v>
      </c>
      <c r="D58" t="s">
        <v>19</v>
      </c>
      <c r="E58" t="s">
        <v>20</v>
      </c>
      <c r="F58">
        <v>99</v>
      </c>
      <c r="G58">
        <v>-4.67</v>
      </c>
      <c r="H58">
        <v>94.33</v>
      </c>
      <c r="I58">
        <v>796.58</v>
      </c>
      <c r="J58" t="s">
        <v>265</v>
      </c>
      <c r="K58" t="s">
        <v>266</v>
      </c>
      <c r="L58" t="s">
        <v>267</v>
      </c>
      <c r="O58">
        <v>0</v>
      </c>
      <c r="P58">
        <v>0</v>
      </c>
      <c r="Q58" t="s">
        <v>268</v>
      </c>
    </row>
    <row r="59" spans="1:18" x14ac:dyDescent="0.25">
      <c r="A59" s="1">
        <v>44806</v>
      </c>
      <c r="B59" s="2">
        <v>0.14347222222222222</v>
      </c>
      <c r="C59" t="s">
        <v>18</v>
      </c>
      <c r="D59" t="s">
        <v>19</v>
      </c>
      <c r="E59" t="s">
        <v>20</v>
      </c>
      <c r="F59">
        <v>89</v>
      </c>
      <c r="G59">
        <v>-4.24</v>
      </c>
      <c r="H59">
        <v>84.76</v>
      </c>
      <c r="I59">
        <v>881.34</v>
      </c>
      <c r="J59" t="s">
        <v>269</v>
      </c>
      <c r="K59" t="s">
        <v>270</v>
      </c>
      <c r="L59" t="s">
        <v>271</v>
      </c>
      <c r="O59">
        <v>0</v>
      </c>
      <c r="P59">
        <v>0</v>
      </c>
      <c r="Q59" t="s">
        <v>272</v>
      </c>
    </row>
    <row r="60" spans="1:18" x14ac:dyDescent="0.25">
      <c r="A60" s="1">
        <v>44806</v>
      </c>
      <c r="B60" s="2">
        <v>0.94736111111111121</v>
      </c>
      <c r="C60" t="s">
        <v>18</v>
      </c>
      <c r="D60" t="s">
        <v>19</v>
      </c>
      <c r="E60" t="s">
        <v>20</v>
      </c>
      <c r="F60">
        <v>80</v>
      </c>
      <c r="G60">
        <v>-3.85</v>
      </c>
      <c r="H60">
        <v>76.150000000000006</v>
      </c>
      <c r="I60">
        <v>293.14</v>
      </c>
      <c r="J60" t="s">
        <v>275</v>
      </c>
      <c r="K60" t="s">
        <v>276</v>
      </c>
      <c r="L60" t="s">
        <v>277</v>
      </c>
      <c r="O60">
        <v>0</v>
      </c>
      <c r="P60">
        <v>0</v>
      </c>
      <c r="Q60" t="s">
        <v>278</v>
      </c>
    </row>
    <row r="61" spans="1:18" x14ac:dyDescent="0.25">
      <c r="A61" s="1">
        <v>44806</v>
      </c>
      <c r="B61" s="2">
        <v>0.99803240740740751</v>
      </c>
      <c r="C61" t="s">
        <v>18</v>
      </c>
      <c r="D61" t="s">
        <v>19</v>
      </c>
      <c r="E61" t="s">
        <v>20</v>
      </c>
      <c r="F61">
        <v>49</v>
      </c>
      <c r="G61">
        <v>-2.4900000000000002</v>
      </c>
      <c r="H61">
        <v>46.51</v>
      </c>
      <c r="I61">
        <v>339.65</v>
      </c>
      <c r="J61" t="s">
        <v>279</v>
      </c>
      <c r="K61" t="s">
        <v>280</v>
      </c>
      <c r="L61" t="s">
        <v>281</v>
      </c>
      <c r="O61">
        <v>0</v>
      </c>
      <c r="P61">
        <v>0</v>
      </c>
      <c r="Q61" t="s">
        <v>282</v>
      </c>
    </row>
    <row r="62" spans="1:18" x14ac:dyDescent="0.25">
      <c r="A62" s="1">
        <v>44836</v>
      </c>
      <c r="B62" s="2">
        <v>1.861111111111111E-2</v>
      </c>
      <c r="C62" t="s">
        <v>18</v>
      </c>
      <c r="D62" t="s">
        <v>19</v>
      </c>
      <c r="E62" t="s">
        <v>20</v>
      </c>
      <c r="F62">
        <v>48</v>
      </c>
      <c r="G62">
        <v>-2.4500000000000002</v>
      </c>
      <c r="H62">
        <v>45.55</v>
      </c>
      <c r="I62">
        <v>385.2</v>
      </c>
      <c r="J62" t="s">
        <v>283</v>
      </c>
      <c r="K62" t="s">
        <v>284</v>
      </c>
      <c r="L62" t="s">
        <v>285</v>
      </c>
      <c r="O62">
        <v>0</v>
      </c>
      <c r="P62">
        <v>0</v>
      </c>
      <c r="Q62" t="s">
        <v>286</v>
      </c>
    </row>
    <row r="63" spans="1:18" x14ac:dyDescent="0.25">
      <c r="A63" s="1">
        <v>44836</v>
      </c>
      <c r="B63" s="2">
        <v>0.1494675925925926</v>
      </c>
      <c r="C63" t="s">
        <v>18</v>
      </c>
      <c r="D63" t="s">
        <v>19</v>
      </c>
      <c r="E63" t="s">
        <v>20</v>
      </c>
      <c r="F63">
        <v>99</v>
      </c>
      <c r="G63">
        <v>-4.67</v>
      </c>
      <c r="H63">
        <v>94.33</v>
      </c>
      <c r="I63">
        <v>479.53</v>
      </c>
      <c r="J63" t="s">
        <v>287</v>
      </c>
      <c r="K63" t="s">
        <v>288</v>
      </c>
      <c r="L63" t="s">
        <v>289</v>
      </c>
      <c r="O63">
        <v>0</v>
      </c>
      <c r="P63">
        <v>0</v>
      </c>
      <c r="Q63" t="s">
        <v>290</v>
      </c>
    </row>
    <row r="64" spans="1:18" x14ac:dyDescent="0.25">
      <c r="A64" s="1">
        <v>44836</v>
      </c>
      <c r="B64" s="2">
        <v>0.38549768518518518</v>
      </c>
      <c r="C64" t="s">
        <v>18</v>
      </c>
      <c r="D64" t="s">
        <v>19</v>
      </c>
      <c r="E64" t="s">
        <v>20</v>
      </c>
      <c r="F64">
        <v>20</v>
      </c>
      <c r="G64">
        <v>-1.23</v>
      </c>
      <c r="H64">
        <v>18.77</v>
      </c>
      <c r="I64">
        <v>158.65</v>
      </c>
      <c r="J64" t="s">
        <v>293</v>
      </c>
      <c r="K64" t="s">
        <v>294</v>
      </c>
      <c r="L64" t="s">
        <v>295</v>
      </c>
      <c r="O64">
        <v>0</v>
      </c>
      <c r="P64">
        <v>0</v>
      </c>
      <c r="Q64" t="s">
        <v>296</v>
      </c>
    </row>
    <row r="65" spans="1:17" x14ac:dyDescent="0.25">
      <c r="A65" s="1">
        <v>44836</v>
      </c>
      <c r="B65" s="2">
        <v>0.40067129629629633</v>
      </c>
      <c r="C65" t="s">
        <v>18</v>
      </c>
      <c r="D65" t="s">
        <v>19</v>
      </c>
      <c r="E65" t="s">
        <v>20</v>
      </c>
      <c r="F65">
        <v>111</v>
      </c>
      <c r="G65">
        <v>-5.2</v>
      </c>
      <c r="H65">
        <v>105.8</v>
      </c>
      <c r="I65">
        <v>264.45</v>
      </c>
      <c r="J65" t="s">
        <v>297</v>
      </c>
      <c r="K65" t="s">
        <v>298</v>
      </c>
      <c r="L65" t="s">
        <v>299</v>
      </c>
      <c r="O65">
        <v>0</v>
      </c>
      <c r="P65">
        <v>0</v>
      </c>
      <c r="Q65" t="s">
        <v>300</v>
      </c>
    </row>
    <row r="66" spans="1:17" x14ac:dyDescent="0.25">
      <c r="A66" s="1">
        <v>44836</v>
      </c>
      <c r="B66" s="2">
        <v>0.54812499999999997</v>
      </c>
      <c r="C66" t="s">
        <v>18</v>
      </c>
      <c r="D66" t="s">
        <v>19</v>
      </c>
      <c r="E66" t="s">
        <v>20</v>
      </c>
      <c r="F66">
        <v>79</v>
      </c>
      <c r="G66">
        <v>-3.8</v>
      </c>
      <c r="H66">
        <v>75.2</v>
      </c>
      <c r="I66">
        <v>339.65</v>
      </c>
      <c r="J66" t="s">
        <v>301</v>
      </c>
      <c r="K66" t="s">
        <v>102</v>
      </c>
      <c r="L66" t="s">
        <v>103</v>
      </c>
      <c r="O66">
        <v>0</v>
      </c>
      <c r="P66">
        <v>0</v>
      </c>
      <c r="Q66" t="s">
        <v>302</v>
      </c>
    </row>
    <row r="67" spans="1:17" x14ac:dyDescent="0.25">
      <c r="A67" s="1">
        <v>44867</v>
      </c>
      <c r="B67" s="2">
        <v>7.0949074074074074E-3</v>
      </c>
      <c r="C67" t="s">
        <v>18</v>
      </c>
      <c r="D67" t="s">
        <v>19</v>
      </c>
      <c r="E67" t="s">
        <v>20</v>
      </c>
      <c r="F67">
        <v>40</v>
      </c>
      <c r="G67">
        <v>-2.1</v>
      </c>
      <c r="H67">
        <v>37.9</v>
      </c>
      <c r="I67">
        <v>377.55</v>
      </c>
      <c r="J67" t="s">
        <v>303</v>
      </c>
      <c r="K67" t="s">
        <v>304</v>
      </c>
      <c r="L67" t="s">
        <v>305</v>
      </c>
      <c r="O67">
        <v>0</v>
      </c>
      <c r="P67">
        <v>0</v>
      </c>
      <c r="Q67" t="s">
        <v>306</v>
      </c>
    </row>
    <row r="68" spans="1:17" x14ac:dyDescent="0.25">
      <c r="A68" s="1">
        <v>44867</v>
      </c>
      <c r="B68" s="2">
        <v>0.28520833333333334</v>
      </c>
      <c r="C68" t="s">
        <v>18</v>
      </c>
      <c r="D68" t="s">
        <v>19</v>
      </c>
      <c r="E68" t="s">
        <v>20</v>
      </c>
      <c r="F68">
        <v>20</v>
      </c>
      <c r="G68">
        <v>-1.23</v>
      </c>
      <c r="H68">
        <v>18.77</v>
      </c>
      <c r="I68">
        <v>56.67</v>
      </c>
      <c r="J68" t="s">
        <v>309</v>
      </c>
      <c r="K68" t="s">
        <v>310</v>
      </c>
      <c r="L68" t="s">
        <v>311</v>
      </c>
      <c r="O68">
        <v>0</v>
      </c>
      <c r="P68">
        <v>0</v>
      </c>
      <c r="Q68" t="s">
        <v>312</v>
      </c>
    </row>
    <row r="69" spans="1:17" x14ac:dyDescent="0.25">
      <c r="A69" s="1">
        <v>44867</v>
      </c>
      <c r="B69" s="2">
        <v>0.3729513888888889</v>
      </c>
      <c r="C69" t="s">
        <v>18</v>
      </c>
      <c r="D69" t="s">
        <v>19</v>
      </c>
      <c r="E69" t="s">
        <v>20</v>
      </c>
      <c r="F69">
        <v>111</v>
      </c>
      <c r="G69">
        <v>-5.2</v>
      </c>
      <c r="H69">
        <v>105.8</v>
      </c>
      <c r="I69">
        <v>162.47</v>
      </c>
      <c r="J69" t="s">
        <v>313</v>
      </c>
      <c r="K69" t="s">
        <v>314</v>
      </c>
      <c r="L69" t="s">
        <v>315</v>
      </c>
      <c r="O69">
        <v>0</v>
      </c>
      <c r="P69">
        <v>0</v>
      </c>
      <c r="Q69" t="s">
        <v>316</v>
      </c>
    </row>
    <row r="70" spans="1:17" x14ac:dyDescent="0.25">
      <c r="A70" s="1">
        <v>44867</v>
      </c>
      <c r="B70" s="2">
        <v>0.59805555555555556</v>
      </c>
      <c r="C70" t="s">
        <v>18</v>
      </c>
      <c r="D70" t="s">
        <v>19</v>
      </c>
      <c r="E70" t="s">
        <v>20</v>
      </c>
      <c r="F70">
        <v>49</v>
      </c>
      <c r="G70">
        <v>-2.4900000000000002</v>
      </c>
      <c r="H70">
        <v>46.51</v>
      </c>
      <c r="I70">
        <v>208.98</v>
      </c>
      <c r="J70" t="s">
        <v>317</v>
      </c>
      <c r="K70" t="s">
        <v>284</v>
      </c>
      <c r="L70" t="s">
        <v>285</v>
      </c>
      <c r="O70">
        <v>0</v>
      </c>
      <c r="P70">
        <v>0</v>
      </c>
      <c r="Q70" t="s">
        <v>318</v>
      </c>
    </row>
    <row r="71" spans="1:17" x14ac:dyDescent="0.25">
      <c r="A71" s="1">
        <v>44867</v>
      </c>
      <c r="B71" s="2">
        <v>0.8715046296296296</v>
      </c>
      <c r="C71" t="s">
        <v>18</v>
      </c>
      <c r="D71" t="s">
        <v>19</v>
      </c>
      <c r="E71" t="s">
        <v>20</v>
      </c>
      <c r="F71">
        <v>79</v>
      </c>
      <c r="G71">
        <v>-3.8</v>
      </c>
      <c r="H71">
        <v>75.2</v>
      </c>
      <c r="I71">
        <v>284.18</v>
      </c>
      <c r="J71" t="s">
        <v>319</v>
      </c>
      <c r="K71" t="s">
        <v>320</v>
      </c>
      <c r="L71" t="s">
        <v>321</v>
      </c>
      <c r="O71">
        <v>0</v>
      </c>
      <c r="P71">
        <v>0</v>
      </c>
      <c r="Q71" t="s">
        <v>322</v>
      </c>
    </row>
    <row r="72" spans="1:17" x14ac:dyDescent="0.25">
      <c r="A72" s="1">
        <v>44867</v>
      </c>
      <c r="B72" s="2">
        <v>0.95228009259259261</v>
      </c>
      <c r="C72" t="s">
        <v>18</v>
      </c>
      <c r="D72" t="s">
        <v>19</v>
      </c>
      <c r="E72" t="s">
        <v>20</v>
      </c>
      <c r="F72">
        <v>99</v>
      </c>
      <c r="G72">
        <v>-4.67</v>
      </c>
      <c r="H72">
        <v>94.33</v>
      </c>
      <c r="I72">
        <v>378.51</v>
      </c>
      <c r="J72" t="s">
        <v>323</v>
      </c>
      <c r="K72" t="s">
        <v>324</v>
      </c>
      <c r="L72" t="s">
        <v>325</v>
      </c>
      <c r="O72">
        <v>0</v>
      </c>
      <c r="P72">
        <v>0</v>
      </c>
      <c r="Q72" t="s">
        <v>326</v>
      </c>
    </row>
    <row r="73" spans="1:17" x14ac:dyDescent="0.25">
      <c r="A73" s="1">
        <v>44897</v>
      </c>
      <c r="B73" s="2">
        <v>2.6041666666666665E-3</v>
      </c>
      <c r="C73" t="s">
        <v>18</v>
      </c>
      <c r="D73" t="s">
        <v>19</v>
      </c>
      <c r="E73" t="s">
        <v>20</v>
      </c>
      <c r="F73">
        <v>40</v>
      </c>
      <c r="G73">
        <v>-2.1</v>
      </c>
      <c r="H73">
        <v>37.9</v>
      </c>
      <c r="I73">
        <v>416.41</v>
      </c>
      <c r="J73" t="s">
        <v>327</v>
      </c>
      <c r="K73" t="s">
        <v>328</v>
      </c>
      <c r="L73" t="s">
        <v>329</v>
      </c>
      <c r="O73">
        <v>0</v>
      </c>
      <c r="P73">
        <v>0</v>
      </c>
      <c r="Q73" t="s">
        <v>330</v>
      </c>
    </row>
    <row r="74" spans="1:17" x14ac:dyDescent="0.25">
      <c r="A74" s="1">
        <v>44897</v>
      </c>
      <c r="B74" s="2">
        <v>2.630787037037037E-2</v>
      </c>
      <c r="C74" t="s">
        <v>18</v>
      </c>
      <c r="D74" t="s">
        <v>19</v>
      </c>
      <c r="E74" t="s">
        <v>20</v>
      </c>
      <c r="F74">
        <v>129</v>
      </c>
      <c r="G74">
        <v>-5.98</v>
      </c>
      <c r="H74">
        <v>123.02</v>
      </c>
      <c r="I74">
        <v>539.42999999999995</v>
      </c>
      <c r="J74" t="s">
        <v>331</v>
      </c>
      <c r="K74" t="s">
        <v>332</v>
      </c>
      <c r="L74" t="s">
        <v>333</v>
      </c>
      <c r="O74">
        <v>0</v>
      </c>
      <c r="P74">
        <v>0</v>
      </c>
      <c r="Q74" t="s">
        <v>334</v>
      </c>
    </row>
    <row r="75" spans="1:17" x14ac:dyDescent="0.25">
      <c r="A75" s="1">
        <v>44897</v>
      </c>
      <c r="B75" s="2">
        <v>0.11144675925925925</v>
      </c>
      <c r="C75" t="s">
        <v>18</v>
      </c>
      <c r="D75" t="s">
        <v>19</v>
      </c>
      <c r="E75" t="s">
        <v>20</v>
      </c>
      <c r="F75">
        <v>79</v>
      </c>
      <c r="G75">
        <v>-3.8</v>
      </c>
      <c r="H75">
        <v>75.2</v>
      </c>
      <c r="I75">
        <v>614.63</v>
      </c>
      <c r="J75" s="3" t="s">
        <v>335</v>
      </c>
      <c r="K75" t="s">
        <v>336</v>
      </c>
      <c r="L75" t="s">
        <v>337</v>
      </c>
      <c r="O75">
        <v>0</v>
      </c>
      <c r="P75">
        <v>0</v>
      </c>
      <c r="Q75" t="s">
        <v>338</v>
      </c>
    </row>
    <row r="76" spans="1:17" x14ac:dyDescent="0.25">
      <c r="A76" s="1">
        <v>44897</v>
      </c>
      <c r="B76" s="2">
        <v>0.43118055555555551</v>
      </c>
      <c r="C76" t="s">
        <v>18</v>
      </c>
      <c r="D76" t="s">
        <v>19</v>
      </c>
      <c r="E76" t="s">
        <v>20</v>
      </c>
      <c r="F76">
        <v>49</v>
      </c>
      <c r="G76">
        <v>-2.4900000000000002</v>
      </c>
      <c r="H76">
        <v>46.51</v>
      </c>
      <c r="I76">
        <v>282.63</v>
      </c>
      <c r="J76" t="s">
        <v>341</v>
      </c>
      <c r="K76" t="s">
        <v>342</v>
      </c>
      <c r="L76" t="s">
        <v>343</v>
      </c>
      <c r="O76">
        <v>0</v>
      </c>
      <c r="P76">
        <v>0</v>
      </c>
      <c r="Q76" t="s">
        <v>344</v>
      </c>
    </row>
    <row r="77" spans="1:17" x14ac:dyDescent="0.25">
      <c r="A77" s="1">
        <v>44897</v>
      </c>
      <c r="B77" s="2">
        <v>0.57512731481481483</v>
      </c>
      <c r="C77" t="s">
        <v>18</v>
      </c>
      <c r="D77" t="s">
        <v>19</v>
      </c>
      <c r="E77" t="s">
        <v>20</v>
      </c>
      <c r="F77">
        <v>40</v>
      </c>
      <c r="G77">
        <v>-2.1</v>
      </c>
      <c r="H77">
        <v>37.9</v>
      </c>
      <c r="I77">
        <v>320.52999999999997</v>
      </c>
      <c r="J77" t="s">
        <v>345</v>
      </c>
      <c r="K77" t="s">
        <v>346</v>
      </c>
      <c r="L77" t="s">
        <v>347</v>
      </c>
      <c r="O77">
        <v>0</v>
      </c>
      <c r="P77">
        <v>0</v>
      </c>
      <c r="Q77" t="s">
        <v>348</v>
      </c>
    </row>
    <row r="78" spans="1:17" x14ac:dyDescent="0.25">
      <c r="A78" t="s">
        <v>349</v>
      </c>
      <c r="B78" s="2">
        <v>1.8865740740740742E-3</v>
      </c>
      <c r="C78" t="s">
        <v>18</v>
      </c>
      <c r="D78" t="s">
        <v>19</v>
      </c>
      <c r="E78" t="s">
        <v>20</v>
      </c>
      <c r="F78">
        <v>79</v>
      </c>
      <c r="G78">
        <v>-3.8</v>
      </c>
      <c r="H78">
        <v>75.2</v>
      </c>
      <c r="I78">
        <v>395.73</v>
      </c>
      <c r="J78" t="s">
        <v>350</v>
      </c>
      <c r="K78" t="s">
        <v>351</v>
      </c>
      <c r="L78" t="s">
        <v>352</v>
      </c>
      <c r="O78">
        <v>0</v>
      </c>
      <c r="P78">
        <v>0</v>
      </c>
      <c r="Q78" t="s">
        <v>353</v>
      </c>
    </row>
    <row r="79" spans="1:17" x14ac:dyDescent="0.25">
      <c r="A79" t="s">
        <v>349</v>
      </c>
      <c r="B79" s="2">
        <v>3.0555555555555557E-3</v>
      </c>
      <c r="C79" t="s">
        <v>18</v>
      </c>
      <c r="D79" t="s">
        <v>19</v>
      </c>
      <c r="E79" t="s">
        <v>20</v>
      </c>
      <c r="F79">
        <v>99</v>
      </c>
      <c r="G79">
        <v>-4.67</v>
      </c>
      <c r="H79">
        <v>94.33</v>
      </c>
      <c r="I79">
        <v>490.06</v>
      </c>
      <c r="J79" t="s">
        <v>354</v>
      </c>
      <c r="K79" t="s">
        <v>355</v>
      </c>
      <c r="L79" t="s">
        <v>356</v>
      </c>
      <c r="O79">
        <v>0</v>
      </c>
      <c r="P79">
        <v>0</v>
      </c>
      <c r="Q79" t="s">
        <v>357</v>
      </c>
    </row>
    <row r="80" spans="1:17" x14ac:dyDescent="0.25">
      <c r="A80" t="s">
        <v>349</v>
      </c>
      <c r="B80" s="2">
        <v>0.14195601851851852</v>
      </c>
      <c r="C80" t="s">
        <v>18</v>
      </c>
      <c r="D80" t="s">
        <v>19</v>
      </c>
      <c r="E80" t="s">
        <v>20</v>
      </c>
      <c r="F80">
        <v>49</v>
      </c>
      <c r="G80">
        <v>-2.4900000000000002</v>
      </c>
      <c r="H80">
        <v>46.51</v>
      </c>
      <c r="I80">
        <v>536.57000000000005</v>
      </c>
      <c r="J80" t="s">
        <v>358</v>
      </c>
      <c r="K80" t="s">
        <v>359</v>
      </c>
      <c r="L80" t="s">
        <v>360</v>
      </c>
      <c r="O80">
        <v>0</v>
      </c>
      <c r="P80">
        <v>0</v>
      </c>
      <c r="Q80" t="s">
        <v>361</v>
      </c>
    </row>
    <row r="81" spans="1:17" x14ac:dyDescent="0.25">
      <c r="A81" t="s">
        <v>349</v>
      </c>
      <c r="B81" s="2">
        <v>0.15937500000000002</v>
      </c>
      <c r="C81" t="s">
        <v>18</v>
      </c>
      <c r="D81" t="s">
        <v>19</v>
      </c>
      <c r="E81" t="s">
        <v>20</v>
      </c>
      <c r="F81">
        <v>20</v>
      </c>
      <c r="G81">
        <v>-1.23</v>
      </c>
      <c r="H81">
        <v>18.77</v>
      </c>
      <c r="I81">
        <v>555.34</v>
      </c>
      <c r="J81" t="s">
        <v>362</v>
      </c>
      <c r="K81" t="s">
        <v>363</v>
      </c>
      <c r="L81" t="s">
        <v>364</v>
      </c>
      <c r="O81">
        <v>0</v>
      </c>
      <c r="P81">
        <v>0</v>
      </c>
      <c r="Q81" t="s">
        <v>365</v>
      </c>
    </row>
    <row r="82" spans="1:17" x14ac:dyDescent="0.25">
      <c r="A82" t="s">
        <v>349</v>
      </c>
      <c r="B82" s="2">
        <v>0.17409722222222224</v>
      </c>
      <c r="C82" t="s">
        <v>18</v>
      </c>
      <c r="D82" t="s">
        <v>19</v>
      </c>
      <c r="E82" t="s">
        <v>20</v>
      </c>
      <c r="F82">
        <v>10</v>
      </c>
      <c r="G82">
        <v>-0.79</v>
      </c>
      <c r="H82">
        <v>9.2100000000000009</v>
      </c>
      <c r="I82">
        <v>564.54999999999995</v>
      </c>
      <c r="J82" t="s">
        <v>366</v>
      </c>
      <c r="K82" t="s">
        <v>367</v>
      </c>
      <c r="L82" t="s">
        <v>368</v>
      </c>
      <c r="O82">
        <v>0</v>
      </c>
      <c r="P82">
        <v>0</v>
      </c>
      <c r="Q82" t="s">
        <v>369</v>
      </c>
    </row>
    <row r="83" spans="1:17" x14ac:dyDescent="0.25">
      <c r="A83" t="s">
        <v>349</v>
      </c>
      <c r="B83" s="2">
        <v>0.35668981481481482</v>
      </c>
      <c r="C83" t="s">
        <v>18</v>
      </c>
      <c r="D83" t="s">
        <v>19</v>
      </c>
      <c r="E83" t="s">
        <v>20</v>
      </c>
      <c r="F83">
        <v>40</v>
      </c>
      <c r="G83">
        <v>-2.1</v>
      </c>
      <c r="H83">
        <v>37.9</v>
      </c>
      <c r="I83">
        <v>281.92</v>
      </c>
      <c r="J83" t="s">
        <v>372</v>
      </c>
      <c r="K83" t="s">
        <v>373</v>
      </c>
      <c r="L83" t="s">
        <v>374</v>
      </c>
      <c r="O83">
        <v>0</v>
      </c>
      <c r="P83">
        <v>0</v>
      </c>
      <c r="Q83" t="s">
        <v>375</v>
      </c>
    </row>
    <row r="84" spans="1:17" x14ac:dyDescent="0.25">
      <c r="A84" t="s">
        <v>349</v>
      </c>
      <c r="B84" s="2">
        <v>0.9337847222222222</v>
      </c>
      <c r="C84" t="s">
        <v>18</v>
      </c>
      <c r="D84" t="s">
        <v>19</v>
      </c>
      <c r="E84" t="s">
        <v>20</v>
      </c>
      <c r="F84">
        <v>79</v>
      </c>
      <c r="G84">
        <v>-3.8</v>
      </c>
      <c r="H84">
        <v>75.2</v>
      </c>
      <c r="I84">
        <v>357.12</v>
      </c>
      <c r="J84" t="s">
        <v>376</v>
      </c>
      <c r="K84" t="s">
        <v>377</v>
      </c>
      <c r="L84" t="s">
        <v>378</v>
      </c>
      <c r="O84">
        <v>0</v>
      </c>
      <c r="P84">
        <v>0</v>
      </c>
      <c r="Q84" t="s">
        <v>379</v>
      </c>
    </row>
    <row r="85" spans="1:17" x14ac:dyDescent="0.25">
      <c r="A85" t="s">
        <v>380</v>
      </c>
      <c r="B85" s="2">
        <v>4.5138888888888892E-4</v>
      </c>
      <c r="C85" t="s">
        <v>18</v>
      </c>
      <c r="D85" t="s">
        <v>19</v>
      </c>
      <c r="E85" t="s">
        <v>20</v>
      </c>
      <c r="F85">
        <v>20</v>
      </c>
      <c r="G85">
        <v>-1.23</v>
      </c>
      <c r="H85">
        <v>18.77</v>
      </c>
      <c r="I85">
        <v>375.89</v>
      </c>
      <c r="J85" s="3" t="s">
        <v>381</v>
      </c>
      <c r="K85" t="s">
        <v>382</v>
      </c>
      <c r="L85" t="s">
        <v>383</v>
      </c>
      <c r="O85">
        <v>0</v>
      </c>
      <c r="P85">
        <v>0</v>
      </c>
      <c r="Q85" t="s">
        <v>384</v>
      </c>
    </row>
    <row r="86" spans="1:17" x14ac:dyDescent="0.25">
      <c r="A86" t="s">
        <v>380</v>
      </c>
      <c r="B86" s="2">
        <v>0.16701388888888891</v>
      </c>
      <c r="C86" t="s">
        <v>18</v>
      </c>
      <c r="D86" t="s">
        <v>19</v>
      </c>
      <c r="E86" t="s">
        <v>20</v>
      </c>
      <c r="F86">
        <v>79</v>
      </c>
      <c r="G86">
        <v>-3.8</v>
      </c>
      <c r="H86">
        <v>75.2</v>
      </c>
      <c r="I86">
        <v>451.09</v>
      </c>
      <c r="J86" t="s">
        <v>385</v>
      </c>
      <c r="K86" t="s">
        <v>386</v>
      </c>
      <c r="L86" t="s">
        <v>387</v>
      </c>
      <c r="O86">
        <v>0</v>
      </c>
      <c r="P86">
        <v>0</v>
      </c>
      <c r="Q86" t="s">
        <v>388</v>
      </c>
    </row>
    <row r="87" spans="1:17" x14ac:dyDescent="0.25">
      <c r="A87" t="s">
        <v>380</v>
      </c>
      <c r="B87" s="2">
        <v>0.17396990740740739</v>
      </c>
      <c r="C87" t="s">
        <v>18</v>
      </c>
      <c r="D87" t="s">
        <v>19</v>
      </c>
      <c r="E87" t="s">
        <v>20</v>
      </c>
      <c r="F87">
        <v>20</v>
      </c>
      <c r="G87">
        <v>-1.23</v>
      </c>
      <c r="H87">
        <v>18.77</v>
      </c>
      <c r="I87">
        <v>469.86</v>
      </c>
      <c r="J87" t="s">
        <v>389</v>
      </c>
      <c r="K87" t="s">
        <v>390</v>
      </c>
      <c r="L87" t="s">
        <v>391</v>
      </c>
      <c r="O87">
        <v>0</v>
      </c>
      <c r="P87">
        <v>0</v>
      </c>
      <c r="Q87" t="s">
        <v>392</v>
      </c>
    </row>
    <row r="88" spans="1:17" x14ac:dyDescent="0.25">
      <c r="A88" t="s">
        <v>380</v>
      </c>
      <c r="B88" s="2">
        <v>0.18589120370370371</v>
      </c>
      <c r="C88" t="s">
        <v>18</v>
      </c>
      <c r="D88" t="s">
        <v>19</v>
      </c>
      <c r="E88" t="s">
        <v>20</v>
      </c>
      <c r="F88">
        <v>79</v>
      </c>
      <c r="G88">
        <v>-3.8</v>
      </c>
      <c r="H88">
        <v>75.2</v>
      </c>
      <c r="I88">
        <v>545.05999999999995</v>
      </c>
      <c r="J88" t="s">
        <v>393</v>
      </c>
      <c r="K88" t="s">
        <v>394</v>
      </c>
      <c r="L88" t="s">
        <v>395</v>
      </c>
      <c r="O88">
        <v>0</v>
      </c>
      <c r="P88">
        <v>0</v>
      </c>
      <c r="Q88" t="s">
        <v>396</v>
      </c>
    </row>
    <row r="89" spans="1:17" x14ac:dyDescent="0.25">
      <c r="A89" t="s">
        <v>380</v>
      </c>
      <c r="B89" s="2">
        <v>0.2091550925925926</v>
      </c>
      <c r="C89" t="s">
        <v>18</v>
      </c>
      <c r="D89" t="s">
        <v>19</v>
      </c>
      <c r="E89" t="s">
        <v>20</v>
      </c>
      <c r="F89">
        <v>40</v>
      </c>
      <c r="G89">
        <v>-2.1</v>
      </c>
      <c r="H89">
        <v>37.9</v>
      </c>
      <c r="I89">
        <v>225.84</v>
      </c>
      <c r="J89" t="s">
        <v>399</v>
      </c>
      <c r="K89" t="s">
        <v>400</v>
      </c>
      <c r="L89" t="s">
        <v>401</v>
      </c>
      <c r="O89">
        <v>0</v>
      </c>
      <c r="P89">
        <v>0</v>
      </c>
      <c r="Q89" t="s">
        <v>402</v>
      </c>
    </row>
    <row r="90" spans="1:17" x14ac:dyDescent="0.25">
      <c r="A90" t="s">
        <v>380</v>
      </c>
      <c r="B90" s="2">
        <v>0.35163194444444446</v>
      </c>
      <c r="C90" t="s">
        <v>18</v>
      </c>
      <c r="D90" t="s">
        <v>19</v>
      </c>
      <c r="E90" t="s">
        <v>20</v>
      </c>
      <c r="F90">
        <v>79</v>
      </c>
      <c r="G90">
        <v>-3.8</v>
      </c>
      <c r="H90">
        <v>75.2</v>
      </c>
      <c r="I90">
        <v>301.04000000000002</v>
      </c>
      <c r="J90" t="s">
        <v>403</v>
      </c>
      <c r="K90" t="s">
        <v>404</v>
      </c>
      <c r="L90" t="s">
        <v>405</v>
      </c>
      <c r="O90">
        <v>0</v>
      </c>
      <c r="P90">
        <v>0</v>
      </c>
      <c r="Q90" t="s">
        <v>406</v>
      </c>
    </row>
    <row r="91" spans="1:17" x14ac:dyDescent="0.25">
      <c r="A91" t="s">
        <v>380</v>
      </c>
      <c r="B91" s="2">
        <v>0.72480324074074076</v>
      </c>
      <c r="C91" t="s">
        <v>18</v>
      </c>
      <c r="D91" t="s">
        <v>19</v>
      </c>
      <c r="E91" t="s">
        <v>20</v>
      </c>
      <c r="F91">
        <v>79</v>
      </c>
      <c r="G91">
        <v>-3.8</v>
      </c>
      <c r="H91">
        <v>75.2</v>
      </c>
      <c r="I91">
        <v>376.24</v>
      </c>
      <c r="J91" t="s">
        <v>407</v>
      </c>
      <c r="K91" t="s">
        <v>408</v>
      </c>
      <c r="L91" t="s">
        <v>409</v>
      </c>
      <c r="O91">
        <v>0</v>
      </c>
      <c r="P91">
        <v>0</v>
      </c>
      <c r="Q91" t="s">
        <v>410</v>
      </c>
    </row>
    <row r="92" spans="1:17" x14ac:dyDescent="0.25">
      <c r="A92" t="s">
        <v>380</v>
      </c>
      <c r="B92" s="2">
        <v>0.81658564814814805</v>
      </c>
      <c r="C92" t="s">
        <v>18</v>
      </c>
      <c r="D92" t="s">
        <v>19</v>
      </c>
      <c r="E92" t="s">
        <v>20</v>
      </c>
      <c r="F92">
        <v>40</v>
      </c>
      <c r="G92">
        <v>-2.1</v>
      </c>
      <c r="H92">
        <v>37.9</v>
      </c>
      <c r="I92">
        <v>414.14</v>
      </c>
      <c r="J92" t="s">
        <v>411</v>
      </c>
      <c r="K92" t="s">
        <v>412</v>
      </c>
      <c r="L92" t="s">
        <v>413</v>
      </c>
      <c r="O92">
        <v>0</v>
      </c>
      <c r="P92">
        <v>0</v>
      </c>
      <c r="Q92" t="s">
        <v>414</v>
      </c>
    </row>
    <row r="93" spans="1:17" x14ac:dyDescent="0.25">
      <c r="A93" t="s">
        <v>380</v>
      </c>
      <c r="B93" s="2">
        <v>0.89045138888888886</v>
      </c>
      <c r="C93" t="s">
        <v>18</v>
      </c>
      <c r="D93" t="s">
        <v>19</v>
      </c>
      <c r="E93" t="s">
        <v>20</v>
      </c>
      <c r="F93">
        <v>79</v>
      </c>
      <c r="G93">
        <v>-3.8</v>
      </c>
      <c r="H93">
        <v>75.2</v>
      </c>
      <c r="I93">
        <v>489.34</v>
      </c>
      <c r="J93" t="s">
        <v>415</v>
      </c>
      <c r="K93" t="s">
        <v>416</v>
      </c>
      <c r="L93" t="s">
        <v>417</v>
      </c>
      <c r="O93">
        <v>0</v>
      </c>
      <c r="P93">
        <v>0</v>
      </c>
      <c r="Q93" t="s">
        <v>418</v>
      </c>
    </row>
    <row r="94" spans="1:17" x14ac:dyDescent="0.25">
      <c r="A94" t="s">
        <v>380</v>
      </c>
      <c r="B94" s="2">
        <v>0.99762731481481481</v>
      </c>
      <c r="C94" t="s">
        <v>18</v>
      </c>
      <c r="D94" t="s">
        <v>19</v>
      </c>
      <c r="E94" t="s">
        <v>20</v>
      </c>
      <c r="F94">
        <v>20</v>
      </c>
      <c r="G94">
        <v>-1.23</v>
      </c>
      <c r="H94">
        <v>18.77</v>
      </c>
      <c r="I94">
        <v>508.11</v>
      </c>
      <c r="J94" t="s">
        <v>419</v>
      </c>
      <c r="K94" t="s">
        <v>420</v>
      </c>
      <c r="L94" t="s">
        <v>421</v>
      </c>
      <c r="O94">
        <v>0</v>
      </c>
      <c r="P94">
        <v>0</v>
      </c>
      <c r="Q94" t="s">
        <v>422</v>
      </c>
    </row>
    <row r="95" spans="1:17" x14ac:dyDescent="0.25">
      <c r="A95" t="s">
        <v>423</v>
      </c>
      <c r="B95" s="2">
        <v>3.9305555555555559E-2</v>
      </c>
      <c r="C95" t="s">
        <v>18</v>
      </c>
      <c r="D95" t="s">
        <v>19</v>
      </c>
      <c r="E95" t="s">
        <v>20</v>
      </c>
      <c r="F95">
        <v>40</v>
      </c>
      <c r="G95">
        <v>-2.1</v>
      </c>
      <c r="H95">
        <v>37.9</v>
      </c>
      <c r="I95">
        <v>546.01</v>
      </c>
      <c r="J95" t="s">
        <v>424</v>
      </c>
      <c r="K95" t="s">
        <v>425</v>
      </c>
      <c r="L95" t="s">
        <v>426</v>
      </c>
      <c r="O95">
        <v>0</v>
      </c>
      <c r="P95">
        <v>0</v>
      </c>
      <c r="Q95" t="s">
        <v>427</v>
      </c>
    </row>
    <row r="96" spans="1:17" x14ac:dyDescent="0.25">
      <c r="A96" t="s">
        <v>423</v>
      </c>
      <c r="B96" s="2">
        <v>6.2199074074074073E-2</v>
      </c>
      <c r="C96" t="s">
        <v>18</v>
      </c>
      <c r="D96" t="s">
        <v>19</v>
      </c>
      <c r="E96" t="s">
        <v>20</v>
      </c>
      <c r="F96">
        <v>71</v>
      </c>
      <c r="G96">
        <v>-3.46</v>
      </c>
      <c r="H96">
        <v>67.540000000000006</v>
      </c>
      <c r="I96">
        <v>613.54999999999995</v>
      </c>
      <c r="J96" t="s">
        <v>428</v>
      </c>
      <c r="K96" t="s">
        <v>429</v>
      </c>
      <c r="L96" t="s">
        <v>430</v>
      </c>
      <c r="O96">
        <v>0</v>
      </c>
      <c r="P96">
        <v>0</v>
      </c>
      <c r="Q96" t="s">
        <v>431</v>
      </c>
    </row>
    <row r="97" spans="1:17" x14ac:dyDescent="0.25">
      <c r="A97" t="s">
        <v>423</v>
      </c>
      <c r="B97" s="2">
        <v>6.3055555555555545E-2</v>
      </c>
      <c r="C97" t="s">
        <v>18</v>
      </c>
      <c r="D97" t="s">
        <v>19</v>
      </c>
      <c r="E97" t="s">
        <v>20</v>
      </c>
      <c r="F97">
        <v>79</v>
      </c>
      <c r="G97">
        <v>-3.8</v>
      </c>
      <c r="H97">
        <v>75.2</v>
      </c>
      <c r="I97">
        <v>688.75</v>
      </c>
      <c r="J97" t="s">
        <v>432</v>
      </c>
      <c r="K97" t="s">
        <v>433</v>
      </c>
      <c r="L97" t="s">
        <v>434</v>
      </c>
      <c r="O97">
        <v>0</v>
      </c>
      <c r="P97">
        <v>0</v>
      </c>
      <c r="Q97" t="s">
        <v>435</v>
      </c>
    </row>
    <row r="98" spans="1:17" x14ac:dyDescent="0.25">
      <c r="A98" t="s">
        <v>423</v>
      </c>
      <c r="B98" s="2">
        <v>0.37947916666666665</v>
      </c>
      <c r="C98" t="s">
        <v>18</v>
      </c>
      <c r="D98" t="s">
        <v>19</v>
      </c>
      <c r="E98" t="s">
        <v>20</v>
      </c>
      <c r="F98">
        <v>20</v>
      </c>
      <c r="G98">
        <v>-1.23</v>
      </c>
      <c r="H98">
        <v>18.77</v>
      </c>
      <c r="I98">
        <v>199.41</v>
      </c>
      <c r="J98" t="s">
        <v>438</v>
      </c>
      <c r="K98" t="s">
        <v>439</v>
      </c>
      <c r="L98" t="s">
        <v>440</v>
      </c>
      <c r="O98">
        <v>0</v>
      </c>
      <c r="P98">
        <v>0</v>
      </c>
      <c r="Q98" t="s">
        <v>441</v>
      </c>
    </row>
    <row r="99" spans="1:17" x14ac:dyDescent="0.25">
      <c r="A99" t="s">
        <v>442</v>
      </c>
      <c r="B99" s="2">
        <v>0.10782407407407407</v>
      </c>
      <c r="C99" t="s">
        <v>18</v>
      </c>
      <c r="D99" t="s">
        <v>19</v>
      </c>
      <c r="E99" t="s">
        <v>20</v>
      </c>
      <c r="F99">
        <v>79</v>
      </c>
      <c r="G99">
        <v>-3.8</v>
      </c>
      <c r="H99">
        <v>75.2</v>
      </c>
      <c r="I99">
        <v>274.61</v>
      </c>
      <c r="J99" t="s">
        <v>443</v>
      </c>
      <c r="K99" t="s">
        <v>444</v>
      </c>
      <c r="L99" t="s">
        <v>445</v>
      </c>
      <c r="O99">
        <v>0</v>
      </c>
      <c r="P99">
        <v>0</v>
      </c>
      <c r="Q99" t="s">
        <v>446</v>
      </c>
    </row>
    <row r="100" spans="1:17" x14ac:dyDescent="0.25">
      <c r="A100" t="s">
        <v>442</v>
      </c>
      <c r="B100" s="2">
        <v>0.20746527777777779</v>
      </c>
      <c r="C100" t="s">
        <v>18</v>
      </c>
      <c r="D100" t="s">
        <v>19</v>
      </c>
      <c r="E100" t="s">
        <v>20</v>
      </c>
      <c r="F100">
        <v>20</v>
      </c>
      <c r="G100">
        <v>-1.23</v>
      </c>
      <c r="H100">
        <v>18.77</v>
      </c>
      <c r="I100">
        <v>293.38</v>
      </c>
      <c r="J100" t="s">
        <v>447</v>
      </c>
      <c r="K100" t="s">
        <v>448</v>
      </c>
      <c r="L100" t="s">
        <v>449</v>
      </c>
      <c r="O100">
        <v>0</v>
      </c>
      <c r="P100">
        <v>0</v>
      </c>
      <c r="Q100" t="s">
        <v>450</v>
      </c>
    </row>
    <row r="101" spans="1:17" x14ac:dyDescent="0.25">
      <c r="A101" t="s">
        <v>442</v>
      </c>
      <c r="B101" s="2">
        <v>0.44711805555555556</v>
      </c>
      <c r="C101" t="s">
        <v>18</v>
      </c>
      <c r="D101" t="s">
        <v>19</v>
      </c>
      <c r="E101" t="s">
        <v>20</v>
      </c>
      <c r="F101">
        <v>20</v>
      </c>
      <c r="G101">
        <v>-1.23</v>
      </c>
      <c r="H101">
        <v>18.77</v>
      </c>
      <c r="I101">
        <v>112.74</v>
      </c>
      <c r="J101" t="s">
        <v>453</v>
      </c>
      <c r="K101" t="s">
        <v>454</v>
      </c>
      <c r="L101" t="s">
        <v>455</v>
      </c>
      <c r="O101">
        <v>0</v>
      </c>
      <c r="P101">
        <v>0</v>
      </c>
      <c r="Q101" t="s">
        <v>456</v>
      </c>
    </row>
    <row r="102" spans="1:17" x14ac:dyDescent="0.25">
      <c r="A102" t="s">
        <v>442</v>
      </c>
      <c r="B102" s="2">
        <v>0.53715277777777781</v>
      </c>
      <c r="C102" t="s">
        <v>18</v>
      </c>
      <c r="D102" t="s">
        <v>19</v>
      </c>
      <c r="E102" t="s">
        <v>20</v>
      </c>
      <c r="F102">
        <v>99</v>
      </c>
      <c r="G102">
        <v>-4.67</v>
      </c>
      <c r="H102">
        <v>94.33</v>
      </c>
      <c r="I102">
        <v>207.07</v>
      </c>
      <c r="J102" t="s">
        <v>457</v>
      </c>
      <c r="K102" t="s">
        <v>458</v>
      </c>
      <c r="L102" t="s">
        <v>459</v>
      </c>
      <c r="O102">
        <v>0</v>
      </c>
      <c r="P102">
        <v>0</v>
      </c>
      <c r="Q102" t="s">
        <v>460</v>
      </c>
    </row>
    <row r="103" spans="1:17" x14ac:dyDescent="0.25">
      <c r="A103" t="s">
        <v>442</v>
      </c>
      <c r="B103" s="2">
        <v>0.55626157407407406</v>
      </c>
      <c r="C103" t="s">
        <v>18</v>
      </c>
      <c r="D103" t="s">
        <v>19</v>
      </c>
      <c r="E103" t="s">
        <v>20</v>
      </c>
      <c r="F103">
        <v>40</v>
      </c>
      <c r="G103">
        <v>-2.1</v>
      </c>
      <c r="H103">
        <v>37.9</v>
      </c>
      <c r="I103">
        <v>244.97</v>
      </c>
      <c r="J103" t="s">
        <v>461</v>
      </c>
      <c r="K103" t="s">
        <v>462</v>
      </c>
      <c r="L103" t="s">
        <v>463</v>
      </c>
      <c r="O103">
        <v>0</v>
      </c>
      <c r="P103">
        <v>0</v>
      </c>
      <c r="Q103" t="s">
        <v>464</v>
      </c>
    </row>
    <row r="104" spans="1:17" x14ac:dyDescent="0.25">
      <c r="A104" t="s">
        <v>442</v>
      </c>
      <c r="B104" s="2">
        <v>0.63799768518518518</v>
      </c>
      <c r="C104" t="s">
        <v>18</v>
      </c>
      <c r="D104" t="s">
        <v>19</v>
      </c>
      <c r="E104" t="s">
        <v>20</v>
      </c>
      <c r="F104">
        <v>20</v>
      </c>
      <c r="G104">
        <v>-1.23</v>
      </c>
      <c r="H104">
        <v>18.77</v>
      </c>
      <c r="I104">
        <v>263.74</v>
      </c>
      <c r="J104" t="s">
        <v>465</v>
      </c>
      <c r="K104" t="s">
        <v>466</v>
      </c>
      <c r="L104" t="s">
        <v>467</v>
      </c>
      <c r="O104">
        <v>0</v>
      </c>
      <c r="P104">
        <v>0</v>
      </c>
      <c r="Q104" t="s">
        <v>468</v>
      </c>
    </row>
    <row r="105" spans="1:17" x14ac:dyDescent="0.25">
      <c r="A105" t="s">
        <v>442</v>
      </c>
      <c r="B105" s="2">
        <v>0.84902777777777771</v>
      </c>
      <c r="C105" t="s">
        <v>18</v>
      </c>
      <c r="D105" t="s">
        <v>19</v>
      </c>
      <c r="E105" t="s">
        <v>20</v>
      </c>
      <c r="F105">
        <v>20</v>
      </c>
      <c r="G105">
        <v>-1.23</v>
      </c>
      <c r="H105">
        <v>18.77</v>
      </c>
      <c r="I105">
        <v>282.51</v>
      </c>
      <c r="J105" t="s">
        <v>469</v>
      </c>
      <c r="K105" t="s">
        <v>470</v>
      </c>
      <c r="L105" t="s">
        <v>471</v>
      </c>
      <c r="O105">
        <v>0</v>
      </c>
      <c r="P105">
        <v>0</v>
      </c>
      <c r="Q105" t="s">
        <v>472</v>
      </c>
    </row>
    <row r="106" spans="1:17" x14ac:dyDescent="0.25">
      <c r="A106" t="s">
        <v>442</v>
      </c>
      <c r="B106" s="2">
        <v>0.92079861111111105</v>
      </c>
      <c r="C106" t="s">
        <v>18</v>
      </c>
      <c r="D106" t="s">
        <v>19</v>
      </c>
      <c r="E106" t="s">
        <v>20</v>
      </c>
      <c r="F106">
        <v>40</v>
      </c>
      <c r="G106">
        <v>-2.1</v>
      </c>
      <c r="H106">
        <v>37.9</v>
      </c>
      <c r="I106">
        <v>320.41000000000003</v>
      </c>
      <c r="J106" t="s">
        <v>473</v>
      </c>
      <c r="K106" t="s">
        <v>474</v>
      </c>
      <c r="L106" t="s">
        <v>475</v>
      </c>
      <c r="O106">
        <v>0</v>
      </c>
      <c r="P106">
        <v>0</v>
      </c>
      <c r="Q106" t="s">
        <v>476</v>
      </c>
    </row>
    <row r="107" spans="1:17" x14ac:dyDescent="0.25">
      <c r="A107" t="s">
        <v>442</v>
      </c>
      <c r="B107" s="2">
        <v>0.93027777777777787</v>
      </c>
      <c r="C107" t="s">
        <v>18</v>
      </c>
      <c r="D107" t="s">
        <v>19</v>
      </c>
      <c r="E107" t="s">
        <v>20</v>
      </c>
      <c r="F107">
        <v>79</v>
      </c>
      <c r="G107">
        <v>-3.8</v>
      </c>
      <c r="H107">
        <v>75.2</v>
      </c>
      <c r="I107">
        <v>395.61</v>
      </c>
      <c r="J107" t="s">
        <v>477</v>
      </c>
      <c r="K107" t="s">
        <v>470</v>
      </c>
      <c r="L107" t="s">
        <v>471</v>
      </c>
      <c r="O107">
        <v>0</v>
      </c>
      <c r="P107">
        <v>0</v>
      </c>
      <c r="Q107" t="s">
        <v>478</v>
      </c>
    </row>
    <row r="108" spans="1:17" x14ac:dyDescent="0.25">
      <c r="A108" t="s">
        <v>479</v>
      </c>
      <c r="B108" s="2">
        <v>2.4062500000000001E-2</v>
      </c>
      <c r="C108" t="s">
        <v>18</v>
      </c>
      <c r="D108" t="s">
        <v>19</v>
      </c>
      <c r="E108" t="s">
        <v>20</v>
      </c>
      <c r="F108">
        <v>20</v>
      </c>
      <c r="G108">
        <v>-1.23</v>
      </c>
      <c r="H108">
        <v>18.77</v>
      </c>
      <c r="I108">
        <v>414.38</v>
      </c>
      <c r="J108" t="s">
        <v>480</v>
      </c>
      <c r="K108" t="s">
        <v>481</v>
      </c>
      <c r="L108" t="s">
        <v>482</v>
      </c>
      <c r="O108">
        <v>0</v>
      </c>
      <c r="P108">
        <v>0</v>
      </c>
      <c r="Q108" t="s">
        <v>483</v>
      </c>
    </row>
    <row r="109" spans="1:17" x14ac:dyDescent="0.25">
      <c r="A109" t="s">
        <v>479</v>
      </c>
      <c r="B109" s="2">
        <v>0.10368055555555555</v>
      </c>
      <c r="C109" t="s">
        <v>18</v>
      </c>
      <c r="D109" t="s">
        <v>19</v>
      </c>
      <c r="E109" t="s">
        <v>20</v>
      </c>
      <c r="F109">
        <v>40</v>
      </c>
      <c r="G109">
        <v>-2.1</v>
      </c>
      <c r="H109">
        <v>37.9</v>
      </c>
      <c r="I109">
        <v>452.28</v>
      </c>
      <c r="J109" t="s">
        <v>484</v>
      </c>
      <c r="K109" t="s">
        <v>485</v>
      </c>
      <c r="L109" t="s">
        <v>486</v>
      </c>
      <c r="O109">
        <v>0</v>
      </c>
      <c r="P109">
        <v>0</v>
      </c>
      <c r="Q109" t="s">
        <v>487</v>
      </c>
    </row>
    <row r="110" spans="1:17" x14ac:dyDescent="0.25">
      <c r="A110" t="s">
        <v>479</v>
      </c>
      <c r="B110" s="2">
        <v>0.14065972222222223</v>
      </c>
      <c r="C110" t="s">
        <v>18</v>
      </c>
      <c r="D110" t="s">
        <v>19</v>
      </c>
      <c r="E110" t="s">
        <v>20</v>
      </c>
      <c r="F110">
        <v>20</v>
      </c>
      <c r="G110">
        <v>-1.23</v>
      </c>
      <c r="H110">
        <v>18.77</v>
      </c>
      <c r="I110">
        <v>471.05</v>
      </c>
      <c r="J110" t="s">
        <v>488</v>
      </c>
      <c r="K110" t="s">
        <v>489</v>
      </c>
      <c r="L110" t="s">
        <v>490</v>
      </c>
      <c r="O110">
        <v>0</v>
      </c>
      <c r="P110">
        <v>0</v>
      </c>
      <c r="Q110" t="s">
        <v>491</v>
      </c>
    </row>
    <row r="111" spans="1:17" x14ac:dyDescent="0.25">
      <c r="A111" t="s">
        <v>479</v>
      </c>
      <c r="B111" s="2">
        <v>0.16901620370370371</v>
      </c>
      <c r="C111" t="s">
        <v>18</v>
      </c>
      <c r="D111" t="s">
        <v>19</v>
      </c>
      <c r="E111" t="s">
        <v>20</v>
      </c>
      <c r="F111">
        <v>48</v>
      </c>
      <c r="G111">
        <v>-2.4500000000000002</v>
      </c>
      <c r="H111">
        <v>45.55</v>
      </c>
      <c r="I111">
        <v>516.6</v>
      </c>
      <c r="J111" t="s">
        <v>492</v>
      </c>
      <c r="K111" t="s">
        <v>493</v>
      </c>
      <c r="L111" t="s">
        <v>494</v>
      </c>
      <c r="O111">
        <v>0</v>
      </c>
      <c r="P111">
        <v>0</v>
      </c>
      <c r="Q111" t="s">
        <v>495</v>
      </c>
    </row>
    <row r="112" spans="1:17" x14ac:dyDescent="0.25">
      <c r="A112" t="s">
        <v>479</v>
      </c>
      <c r="B112" s="2">
        <v>0.27834490740740742</v>
      </c>
      <c r="C112" t="s">
        <v>18</v>
      </c>
      <c r="D112" t="s">
        <v>19</v>
      </c>
      <c r="E112" t="s">
        <v>20</v>
      </c>
      <c r="F112">
        <v>20</v>
      </c>
      <c r="G112">
        <v>-1.23</v>
      </c>
      <c r="H112">
        <v>18.77</v>
      </c>
      <c r="I112">
        <v>139.76</v>
      </c>
      <c r="J112" t="s">
        <v>498</v>
      </c>
      <c r="K112" t="s">
        <v>458</v>
      </c>
      <c r="L112" t="s">
        <v>459</v>
      </c>
      <c r="O112">
        <v>0</v>
      </c>
      <c r="P112">
        <v>0</v>
      </c>
      <c r="Q112" t="s">
        <v>499</v>
      </c>
    </row>
    <row r="113" spans="1:17" x14ac:dyDescent="0.25">
      <c r="A113" t="s">
        <v>500</v>
      </c>
      <c r="B113" s="2">
        <v>0.12738425925925925</v>
      </c>
      <c r="C113" t="s">
        <v>18</v>
      </c>
      <c r="D113" t="s">
        <v>19</v>
      </c>
      <c r="E113" t="s">
        <v>20</v>
      </c>
      <c r="F113">
        <v>79</v>
      </c>
      <c r="G113">
        <v>-3.8</v>
      </c>
      <c r="H113">
        <v>75.2</v>
      </c>
      <c r="I113">
        <v>214.96</v>
      </c>
      <c r="J113" t="s">
        <v>501</v>
      </c>
      <c r="K113" t="s">
        <v>458</v>
      </c>
      <c r="L113" t="s">
        <v>459</v>
      </c>
      <c r="O113">
        <v>0</v>
      </c>
      <c r="P113">
        <v>0</v>
      </c>
      <c r="Q113" t="s">
        <v>502</v>
      </c>
    </row>
    <row r="114" spans="1:17" x14ac:dyDescent="0.25">
      <c r="A114" t="s">
        <v>500</v>
      </c>
      <c r="B114" s="2">
        <v>0.19259259259259257</v>
      </c>
      <c r="C114" t="s">
        <v>18</v>
      </c>
      <c r="D114" t="s">
        <v>19</v>
      </c>
      <c r="E114" t="s">
        <v>20</v>
      </c>
      <c r="F114">
        <v>87</v>
      </c>
      <c r="G114">
        <v>-4.1500000000000004</v>
      </c>
      <c r="H114">
        <v>82.85</v>
      </c>
      <c r="I114">
        <v>297.81</v>
      </c>
      <c r="J114" t="s">
        <v>503</v>
      </c>
      <c r="K114" t="s">
        <v>504</v>
      </c>
      <c r="L114" t="s">
        <v>505</v>
      </c>
      <c r="O114">
        <v>0</v>
      </c>
      <c r="P114">
        <v>0</v>
      </c>
      <c r="Q114" t="s">
        <v>506</v>
      </c>
    </row>
    <row r="115" spans="1:17" x14ac:dyDescent="0.25">
      <c r="A115" t="s">
        <v>500</v>
      </c>
      <c r="B115" s="2">
        <v>0.20508101851851854</v>
      </c>
      <c r="C115" t="s">
        <v>18</v>
      </c>
      <c r="D115" t="s">
        <v>19</v>
      </c>
      <c r="E115" t="s">
        <v>20</v>
      </c>
      <c r="F115">
        <v>40</v>
      </c>
      <c r="G115">
        <v>-2.1</v>
      </c>
      <c r="H115">
        <v>37.9</v>
      </c>
      <c r="I115">
        <v>335.71</v>
      </c>
      <c r="J115" t="s">
        <v>507</v>
      </c>
      <c r="K115" t="s">
        <v>508</v>
      </c>
      <c r="L115" t="s">
        <v>509</v>
      </c>
      <c r="O115">
        <v>0</v>
      </c>
      <c r="P115">
        <v>0</v>
      </c>
      <c r="Q115" t="s">
        <v>510</v>
      </c>
    </row>
    <row r="116" spans="1:17" x14ac:dyDescent="0.25">
      <c r="A116" t="s">
        <v>500</v>
      </c>
      <c r="B116" s="2">
        <v>0.47762731481481485</v>
      </c>
      <c r="C116" t="s">
        <v>18</v>
      </c>
      <c r="D116" t="s">
        <v>19</v>
      </c>
      <c r="E116" t="s">
        <v>20</v>
      </c>
      <c r="F116">
        <v>20</v>
      </c>
      <c r="G116">
        <v>-1.23</v>
      </c>
      <c r="H116">
        <v>18.77</v>
      </c>
      <c r="I116">
        <v>214.72</v>
      </c>
      <c r="J116" t="s">
        <v>513</v>
      </c>
      <c r="K116" t="s">
        <v>514</v>
      </c>
      <c r="L116" t="s">
        <v>515</v>
      </c>
      <c r="O116">
        <v>0</v>
      </c>
      <c r="P116">
        <v>0</v>
      </c>
      <c r="Q116" t="s">
        <v>516</v>
      </c>
    </row>
    <row r="117" spans="1:17" x14ac:dyDescent="0.25">
      <c r="A117" t="s">
        <v>500</v>
      </c>
      <c r="B117" s="2">
        <v>0.7828587962962964</v>
      </c>
      <c r="C117" t="s">
        <v>18</v>
      </c>
      <c r="D117" t="s">
        <v>19</v>
      </c>
      <c r="E117" t="s">
        <v>20</v>
      </c>
      <c r="F117">
        <v>79</v>
      </c>
      <c r="G117">
        <v>-3.8</v>
      </c>
      <c r="H117">
        <v>75.2</v>
      </c>
      <c r="I117">
        <v>236.37</v>
      </c>
      <c r="J117" t="s">
        <v>525</v>
      </c>
      <c r="K117" t="s">
        <v>526</v>
      </c>
      <c r="L117" t="s">
        <v>527</v>
      </c>
      <c r="O117">
        <v>0</v>
      </c>
      <c r="P117">
        <v>0</v>
      </c>
      <c r="Q117" t="s">
        <v>528</v>
      </c>
    </row>
    <row r="118" spans="1:17" x14ac:dyDescent="0.25">
      <c r="A118" t="s">
        <v>500</v>
      </c>
      <c r="B118" s="2">
        <v>0.93517361111111119</v>
      </c>
      <c r="C118" t="s">
        <v>18</v>
      </c>
      <c r="D118" t="s">
        <v>19</v>
      </c>
      <c r="E118" t="s">
        <v>20</v>
      </c>
      <c r="F118">
        <v>40</v>
      </c>
      <c r="G118">
        <v>-2.1</v>
      </c>
      <c r="H118">
        <v>37.9</v>
      </c>
      <c r="I118">
        <v>274.27</v>
      </c>
      <c r="J118" t="s">
        <v>529</v>
      </c>
      <c r="K118" t="s">
        <v>276</v>
      </c>
      <c r="L118" t="s">
        <v>277</v>
      </c>
      <c r="O118">
        <v>0</v>
      </c>
      <c r="P118">
        <v>0</v>
      </c>
      <c r="Q118" t="s">
        <v>530</v>
      </c>
    </row>
    <row r="119" spans="1:17" x14ac:dyDescent="0.25">
      <c r="A119" t="s">
        <v>500</v>
      </c>
      <c r="B119" s="2">
        <v>0.93745370370370373</v>
      </c>
      <c r="C119" t="s">
        <v>18</v>
      </c>
      <c r="D119" t="s">
        <v>19</v>
      </c>
      <c r="E119" t="s">
        <v>20</v>
      </c>
      <c r="F119">
        <v>40</v>
      </c>
      <c r="G119">
        <v>-2.1</v>
      </c>
      <c r="H119">
        <v>37.9</v>
      </c>
      <c r="I119">
        <v>312.17</v>
      </c>
      <c r="J119" t="s">
        <v>531</v>
      </c>
      <c r="K119" t="s">
        <v>276</v>
      </c>
      <c r="L119" t="s">
        <v>277</v>
      </c>
      <c r="O119">
        <v>0</v>
      </c>
      <c r="P119">
        <v>0</v>
      </c>
      <c r="Q119" t="s">
        <v>532</v>
      </c>
    </row>
    <row r="120" spans="1:17" x14ac:dyDescent="0.25">
      <c r="A120" t="s">
        <v>533</v>
      </c>
      <c r="B120" s="2">
        <v>3.1203703703703702E-2</v>
      </c>
      <c r="C120" t="s">
        <v>18</v>
      </c>
      <c r="D120" t="s">
        <v>19</v>
      </c>
      <c r="E120" t="s">
        <v>20</v>
      </c>
      <c r="F120">
        <v>20</v>
      </c>
      <c r="G120">
        <v>-1.23</v>
      </c>
      <c r="H120">
        <v>18.77</v>
      </c>
      <c r="I120">
        <v>330.94</v>
      </c>
      <c r="J120" t="s">
        <v>534</v>
      </c>
      <c r="K120" t="s">
        <v>535</v>
      </c>
      <c r="L120" t="s">
        <v>536</v>
      </c>
      <c r="O120">
        <v>0</v>
      </c>
      <c r="P120">
        <v>0</v>
      </c>
      <c r="Q120" t="s">
        <v>537</v>
      </c>
    </row>
    <row r="121" spans="1:17" x14ac:dyDescent="0.25">
      <c r="A121" t="s">
        <v>533</v>
      </c>
      <c r="B121" s="2">
        <v>0.34787037037037033</v>
      </c>
      <c r="C121" t="s">
        <v>18</v>
      </c>
      <c r="D121" t="s">
        <v>19</v>
      </c>
      <c r="E121" t="s">
        <v>20</v>
      </c>
      <c r="F121">
        <v>79</v>
      </c>
      <c r="G121">
        <v>-3.8</v>
      </c>
      <c r="H121">
        <v>75.2</v>
      </c>
      <c r="I121">
        <v>93.97</v>
      </c>
      <c r="J121" t="s">
        <v>540</v>
      </c>
      <c r="K121" t="s">
        <v>541</v>
      </c>
      <c r="L121" t="s">
        <v>542</v>
      </c>
      <c r="O121">
        <v>0</v>
      </c>
      <c r="P121">
        <v>0</v>
      </c>
      <c r="Q121" t="s">
        <v>543</v>
      </c>
    </row>
    <row r="122" spans="1:17" x14ac:dyDescent="0.25">
      <c r="A122" t="s">
        <v>533</v>
      </c>
      <c r="B122" s="2">
        <v>0.59679398148148144</v>
      </c>
      <c r="C122" t="s">
        <v>18</v>
      </c>
      <c r="D122" t="s">
        <v>19</v>
      </c>
      <c r="E122" t="s">
        <v>20</v>
      </c>
      <c r="F122">
        <v>49</v>
      </c>
      <c r="G122">
        <v>-2.4900000000000002</v>
      </c>
      <c r="H122">
        <v>46.51</v>
      </c>
      <c r="I122">
        <v>140.47999999999999</v>
      </c>
      <c r="J122" t="s">
        <v>544</v>
      </c>
      <c r="K122" t="s">
        <v>545</v>
      </c>
      <c r="L122" t="s">
        <v>546</v>
      </c>
      <c r="O122">
        <v>0</v>
      </c>
      <c r="P122">
        <v>0</v>
      </c>
      <c r="Q122" t="s">
        <v>547</v>
      </c>
    </row>
    <row r="123" spans="1:17" x14ac:dyDescent="0.25">
      <c r="A123" t="s">
        <v>533</v>
      </c>
      <c r="B123" s="2">
        <v>0.62422453703703706</v>
      </c>
      <c r="C123" t="s">
        <v>18</v>
      </c>
      <c r="D123" t="s">
        <v>19</v>
      </c>
      <c r="E123" t="s">
        <v>20</v>
      </c>
      <c r="F123">
        <v>79</v>
      </c>
      <c r="G123">
        <v>-3.8</v>
      </c>
      <c r="H123">
        <v>75.2</v>
      </c>
      <c r="I123">
        <v>215.68</v>
      </c>
      <c r="J123" t="s">
        <v>548</v>
      </c>
      <c r="K123" t="s">
        <v>549</v>
      </c>
      <c r="L123" t="s">
        <v>550</v>
      </c>
      <c r="O123">
        <v>0</v>
      </c>
      <c r="P123">
        <v>0</v>
      </c>
      <c r="Q123" t="s">
        <v>551</v>
      </c>
    </row>
    <row r="124" spans="1:17" x14ac:dyDescent="0.25">
      <c r="A124" t="s">
        <v>533</v>
      </c>
      <c r="B124" s="2">
        <v>0.68152777777777773</v>
      </c>
      <c r="C124" t="s">
        <v>18</v>
      </c>
      <c r="D124" t="s">
        <v>19</v>
      </c>
      <c r="E124" t="s">
        <v>20</v>
      </c>
      <c r="F124">
        <v>129</v>
      </c>
      <c r="G124">
        <v>-5.98</v>
      </c>
      <c r="H124">
        <v>123.02</v>
      </c>
      <c r="I124">
        <v>338.7</v>
      </c>
      <c r="J124" t="s">
        <v>552</v>
      </c>
      <c r="K124" t="s">
        <v>553</v>
      </c>
      <c r="L124" t="s">
        <v>554</v>
      </c>
      <c r="O124">
        <v>0</v>
      </c>
      <c r="P124">
        <v>0</v>
      </c>
      <c r="Q124" t="s">
        <v>555</v>
      </c>
    </row>
    <row r="125" spans="1:17" x14ac:dyDescent="0.25">
      <c r="A125" t="s">
        <v>533</v>
      </c>
      <c r="B125" s="2">
        <v>0.95373842592592595</v>
      </c>
      <c r="C125" t="s">
        <v>18</v>
      </c>
      <c r="D125" t="s">
        <v>19</v>
      </c>
      <c r="E125" t="s">
        <v>20</v>
      </c>
      <c r="F125">
        <v>79</v>
      </c>
      <c r="G125">
        <v>-3.8</v>
      </c>
      <c r="H125">
        <v>75.2</v>
      </c>
      <c r="I125">
        <v>413.9</v>
      </c>
      <c r="J125" t="s">
        <v>556</v>
      </c>
      <c r="K125" t="s">
        <v>557</v>
      </c>
      <c r="L125" t="s">
        <v>558</v>
      </c>
      <c r="O125">
        <v>0</v>
      </c>
      <c r="P125">
        <v>0</v>
      </c>
      <c r="Q125" t="s">
        <v>559</v>
      </c>
    </row>
    <row r="126" spans="1:17" x14ac:dyDescent="0.25">
      <c r="A126" t="s">
        <v>533</v>
      </c>
      <c r="B126" s="2">
        <v>0.95800925925925917</v>
      </c>
      <c r="C126" t="s">
        <v>18</v>
      </c>
      <c r="D126" t="s">
        <v>19</v>
      </c>
      <c r="E126" t="s">
        <v>20</v>
      </c>
      <c r="F126">
        <v>49</v>
      </c>
      <c r="G126">
        <v>-2.4900000000000002</v>
      </c>
      <c r="H126">
        <v>46.51</v>
      </c>
      <c r="I126">
        <v>460.41</v>
      </c>
      <c r="J126" t="s">
        <v>560</v>
      </c>
      <c r="K126" t="s">
        <v>561</v>
      </c>
      <c r="L126" t="s">
        <v>562</v>
      </c>
      <c r="O126">
        <v>0</v>
      </c>
      <c r="P126">
        <v>0</v>
      </c>
      <c r="Q126" t="s">
        <v>563</v>
      </c>
    </row>
    <row r="127" spans="1:17" x14ac:dyDescent="0.25">
      <c r="A127" t="s">
        <v>533</v>
      </c>
      <c r="B127" s="2">
        <v>0.96269675925925924</v>
      </c>
      <c r="C127" t="s">
        <v>18</v>
      </c>
      <c r="D127" t="s">
        <v>19</v>
      </c>
      <c r="E127" t="s">
        <v>20</v>
      </c>
      <c r="F127">
        <v>20</v>
      </c>
      <c r="G127">
        <v>-1.23</v>
      </c>
      <c r="H127">
        <v>18.77</v>
      </c>
      <c r="I127">
        <v>479.18</v>
      </c>
      <c r="J127" t="s">
        <v>564</v>
      </c>
      <c r="K127" t="s">
        <v>565</v>
      </c>
      <c r="L127" t="s">
        <v>566</v>
      </c>
      <c r="O127">
        <v>0</v>
      </c>
      <c r="P127">
        <v>0</v>
      </c>
      <c r="Q127" t="s">
        <v>567</v>
      </c>
    </row>
    <row r="128" spans="1:17" x14ac:dyDescent="0.25">
      <c r="A128" t="s">
        <v>568</v>
      </c>
      <c r="B128" s="2">
        <v>0.11166666666666665</v>
      </c>
      <c r="C128" t="s">
        <v>18</v>
      </c>
      <c r="D128" t="s">
        <v>19</v>
      </c>
      <c r="E128" t="s">
        <v>20</v>
      </c>
      <c r="F128">
        <v>79</v>
      </c>
      <c r="G128">
        <v>-3.8</v>
      </c>
      <c r="H128">
        <v>75.2</v>
      </c>
      <c r="I128">
        <v>554.38</v>
      </c>
      <c r="J128" t="s">
        <v>569</v>
      </c>
      <c r="K128" t="s">
        <v>570</v>
      </c>
      <c r="L128" t="s">
        <v>571</v>
      </c>
      <c r="O128">
        <v>0</v>
      </c>
      <c r="P128">
        <v>0</v>
      </c>
      <c r="Q128" t="s">
        <v>572</v>
      </c>
    </row>
    <row r="129" spans="1:17" x14ac:dyDescent="0.25">
      <c r="A129" t="s">
        <v>568</v>
      </c>
      <c r="B129" s="2">
        <v>0.13975694444444445</v>
      </c>
      <c r="C129" t="s">
        <v>18</v>
      </c>
      <c r="D129" t="s">
        <v>19</v>
      </c>
      <c r="E129" t="s">
        <v>20</v>
      </c>
      <c r="F129">
        <v>20</v>
      </c>
      <c r="G129">
        <v>-1.23</v>
      </c>
      <c r="H129">
        <v>18.77</v>
      </c>
      <c r="I129">
        <v>573.15</v>
      </c>
      <c r="J129" t="s">
        <v>573</v>
      </c>
      <c r="K129" t="s">
        <v>574</v>
      </c>
      <c r="L129" t="s">
        <v>575</v>
      </c>
      <c r="O129">
        <v>0</v>
      </c>
      <c r="P129">
        <v>0</v>
      </c>
      <c r="Q129" t="s">
        <v>576</v>
      </c>
    </row>
    <row r="130" spans="1:17" x14ac:dyDescent="0.25">
      <c r="A130" t="s">
        <v>568</v>
      </c>
      <c r="B130" s="2">
        <v>0.15607638888888889</v>
      </c>
      <c r="C130" t="s">
        <v>18</v>
      </c>
      <c r="D130" t="s">
        <v>19</v>
      </c>
      <c r="E130" t="s">
        <v>20</v>
      </c>
      <c r="F130">
        <v>40</v>
      </c>
      <c r="G130">
        <v>-2.1</v>
      </c>
      <c r="H130">
        <v>37.9</v>
      </c>
      <c r="I130">
        <v>611.04999999999995</v>
      </c>
      <c r="J130" t="s">
        <v>577</v>
      </c>
      <c r="K130" t="s">
        <v>578</v>
      </c>
      <c r="L130" t="s">
        <v>579</v>
      </c>
      <c r="O130">
        <v>0</v>
      </c>
      <c r="P130">
        <v>0</v>
      </c>
      <c r="Q130" t="s">
        <v>580</v>
      </c>
    </row>
    <row r="131" spans="1:17" x14ac:dyDescent="0.25">
      <c r="A131" t="s">
        <v>568</v>
      </c>
      <c r="B131" s="2">
        <v>0.1953125</v>
      </c>
      <c r="C131" t="s">
        <v>18</v>
      </c>
      <c r="D131" t="s">
        <v>19</v>
      </c>
      <c r="E131" t="s">
        <v>20</v>
      </c>
      <c r="F131">
        <v>20</v>
      </c>
      <c r="G131">
        <v>-1.23</v>
      </c>
      <c r="H131">
        <v>18.77</v>
      </c>
      <c r="I131">
        <v>150.63999999999999</v>
      </c>
      <c r="J131" t="s">
        <v>583</v>
      </c>
      <c r="K131" t="s">
        <v>584</v>
      </c>
      <c r="L131" t="s">
        <v>585</v>
      </c>
      <c r="O131">
        <v>0</v>
      </c>
      <c r="P131">
        <v>0</v>
      </c>
      <c r="Q131" t="s">
        <v>586</v>
      </c>
    </row>
    <row r="132" spans="1:17" x14ac:dyDescent="0.25">
      <c r="A132" t="s">
        <v>568</v>
      </c>
      <c r="B132" s="2">
        <v>0.70245370370370364</v>
      </c>
      <c r="C132" t="s">
        <v>18</v>
      </c>
      <c r="D132" t="s">
        <v>19</v>
      </c>
      <c r="E132" t="s">
        <v>20</v>
      </c>
      <c r="F132">
        <v>20</v>
      </c>
      <c r="G132">
        <v>-1.23</v>
      </c>
      <c r="H132">
        <v>18.77</v>
      </c>
      <c r="I132">
        <v>169.41</v>
      </c>
      <c r="J132" t="s">
        <v>587</v>
      </c>
      <c r="K132" t="s">
        <v>588</v>
      </c>
      <c r="L132" t="s">
        <v>589</v>
      </c>
      <c r="O132">
        <v>0</v>
      </c>
      <c r="P132">
        <v>0</v>
      </c>
      <c r="Q132" t="s">
        <v>590</v>
      </c>
    </row>
    <row r="133" spans="1:17" x14ac:dyDescent="0.25">
      <c r="A133" t="s">
        <v>591</v>
      </c>
      <c r="B133" s="2">
        <v>1.7245370370370372E-3</v>
      </c>
      <c r="C133" t="s">
        <v>18</v>
      </c>
      <c r="D133" t="s">
        <v>19</v>
      </c>
      <c r="E133" t="s">
        <v>20</v>
      </c>
      <c r="F133">
        <v>99</v>
      </c>
      <c r="G133">
        <v>-4.67</v>
      </c>
      <c r="H133">
        <v>94.33</v>
      </c>
      <c r="I133">
        <v>263.74</v>
      </c>
      <c r="J133" t="s">
        <v>592</v>
      </c>
      <c r="K133" t="s">
        <v>593</v>
      </c>
      <c r="L133" t="s">
        <v>594</v>
      </c>
      <c r="O133">
        <v>0</v>
      </c>
      <c r="P133">
        <v>0</v>
      </c>
      <c r="Q133" t="s">
        <v>595</v>
      </c>
    </row>
    <row r="134" spans="1:17" x14ac:dyDescent="0.25">
      <c r="A134" t="s">
        <v>591</v>
      </c>
      <c r="B134" s="2">
        <v>7.2743055555555561E-2</v>
      </c>
      <c r="C134" t="s">
        <v>18</v>
      </c>
      <c r="D134" t="s">
        <v>19</v>
      </c>
      <c r="E134" t="s">
        <v>20</v>
      </c>
      <c r="F134">
        <v>40</v>
      </c>
      <c r="G134">
        <v>-2.1</v>
      </c>
      <c r="H134">
        <v>37.9</v>
      </c>
      <c r="I134">
        <v>301.64</v>
      </c>
      <c r="J134" t="s">
        <v>596</v>
      </c>
      <c r="K134" t="s">
        <v>597</v>
      </c>
      <c r="L134" t="s">
        <v>598</v>
      </c>
      <c r="O134">
        <v>0</v>
      </c>
      <c r="P134">
        <v>0</v>
      </c>
      <c r="Q134" t="s">
        <v>599</v>
      </c>
    </row>
    <row r="135" spans="1:17" x14ac:dyDescent="0.25">
      <c r="A135" t="s">
        <v>591</v>
      </c>
      <c r="B135" s="2">
        <v>0.10869212962962964</v>
      </c>
      <c r="C135" t="s">
        <v>18</v>
      </c>
      <c r="D135" t="s">
        <v>19</v>
      </c>
      <c r="E135" t="s">
        <v>20</v>
      </c>
      <c r="F135">
        <v>71</v>
      </c>
      <c r="G135">
        <v>-3.46</v>
      </c>
      <c r="H135">
        <v>67.540000000000006</v>
      </c>
      <c r="I135">
        <v>369.18</v>
      </c>
      <c r="J135" t="s">
        <v>600</v>
      </c>
      <c r="K135" t="s">
        <v>601</v>
      </c>
      <c r="L135" t="s">
        <v>602</v>
      </c>
      <c r="O135">
        <v>0</v>
      </c>
      <c r="P135">
        <v>0</v>
      </c>
      <c r="Q135" t="s">
        <v>603</v>
      </c>
    </row>
    <row r="136" spans="1:17" x14ac:dyDescent="0.25">
      <c r="A136" t="s">
        <v>591</v>
      </c>
      <c r="B136" s="2">
        <v>0.17759259259259261</v>
      </c>
      <c r="C136" t="s">
        <v>18</v>
      </c>
      <c r="D136" t="s">
        <v>19</v>
      </c>
      <c r="E136" t="s">
        <v>20</v>
      </c>
      <c r="F136">
        <v>79</v>
      </c>
      <c r="G136">
        <v>-3.8</v>
      </c>
      <c r="H136">
        <v>75.2</v>
      </c>
      <c r="I136">
        <v>444.38</v>
      </c>
      <c r="J136" t="s">
        <v>604</v>
      </c>
      <c r="K136" t="s">
        <v>605</v>
      </c>
      <c r="L136" t="s">
        <v>606</v>
      </c>
      <c r="O136">
        <v>0</v>
      </c>
      <c r="P136">
        <v>0</v>
      </c>
      <c r="Q136" t="s">
        <v>607</v>
      </c>
    </row>
    <row r="137" spans="1:17" x14ac:dyDescent="0.25">
      <c r="A137" t="s">
        <v>591</v>
      </c>
      <c r="B137" s="2">
        <v>0.76621527777777787</v>
      </c>
      <c r="C137" t="s">
        <v>18</v>
      </c>
      <c r="D137" t="s">
        <v>19</v>
      </c>
      <c r="E137" t="s">
        <v>20</v>
      </c>
      <c r="F137">
        <v>55</v>
      </c>
      <c r="G137">
        <v>-2.76</v>
      </c>
      <c r="H137">
        <v>52.24</v>
      </c>
      <c r="I137">
        <v>327.20999999999998</v>
      </c>
      <c r="J137" t="s">
        <v>610</v>
      </c>
      <c r="K137" t="s">
        <v>611</v>
      </c>
      <c r="L137" t="s">
        <v>612</v>
      </c>
      <c r="O137">
        <v>0</v>
      </c>
      <c r="P137">
        <v>0</v>
      </c>
      <c r="Q137" t="s">
        <v>613</v>
      </c>
    </row>
    <row r="138" spans="1:17" x14ac:dyDescent="0.25">
      <c r="A138" t="s">
        <v>591</v>
      </c>
      <c r="B138" s="2">
        <v>0.82890046296296294</v>
      </c>
      <c r="C138" t="s">
        <v>18</v>
      </c>
      <c r="D138" t="s">
        <v>19</v>
      </c>
      <c r="E138" t="s">
        <v>20</v>
      </c>
      <c r="F138">
        <v>99</v>
      </c>
      <c r="G138">
        <v>-4.67</v>
      </c>
      <c r="H138">
        <v>94.33</v>
      </c>
      <c r="I138">
        <v>421.54</v>
      </c>
      <c r="J138" t="s">
        <v>614</v>
      </c>
      <c r="K138" t="s">
        <v>615</v>
      </c>
      <c r="L138" t="s">
        <v>616</v>
      </c>
      <c r="O138">
        <v>0</v>
      </c>
      <c r="P138">
        <v>0</v>
      </c>
      <c r="Q138" t="s">
        <v>617</v>
      </c>
    </row>
    <row r="139" spans="1:17" x14ac:dyDescent="0.25">
      <c r="A139" t="s">
        <v>591</v>
      </c>
      <c r="B139" s="2">
        <v>0.8625694444444445</v>
      </c>
      <c r="C139" t="s">
        <v>18</v>
      </c>
      <c r="D139" t="s">
        <v>19</v>
      </c>
      <c r="E139" t="s">
        <v>20</v>
      </c>
      <c r="F139">
        <v>20</v>
      </c>
      <c r="G139">
        <v>-1.23</v>
      </c>
      <c r="H139">
        <v>18.77</v>
      </c>
      <c r="I139">
        <v>440.31</v>
      </c>
      <c r="J139" t="s">
        <v>618</v>
      </c>
      <c r="K139" t="s">
        <v>619</v>
      </c>
      <c r="L139" t="s">
        <v>620</v>
      </c>
      <c r="O139">
        <v>0</v>
      </c>
      <c r="P139">
        <v>0</v>
      </c>
      <c r="Q139" t="s">
        <v>621</v>
      </c>
    </row>
    <row r="140" spans="1:17" x14ac:dyDescent="0.25">
      <c r="A140" t="s">
        <v>591</v>
      </c>
      <c r="B140" s="2">
        <v>0.87420138888888888</v>
      </c>
      <c r="C140" t="s">
        <v>18</v>
      </c>
      <c r="D140" t="s">
        <v>19</v>
      </c>
      <c r="E140" t="s">
        <v>20</v>
      </c>
      <c r="F140">
        <v>40</v>
      </c>
      <c r="G140">
        <v>-2.1</v>
      </c>
      <c r="H140">
        <v>37.9</v>
      </c>
      <c r="I140">
        <v>478.21</v>
      </c>
      <c r="J140" t="s">
        <v>622</v>
      </c>
      <c r="K140" t="s">
        <v>623</v>
      </c>
      <c r="L140" t="s">
        <v>624</v>
      </c>
      <c r="O140">
        <v>0</v>
      </c>
      <c r="P140">
        <v>0</v>
      </c>
      <c r="Q140" t="s">
        <v>625</v>
      </c>
    </row>
    <row r="141" spans="1:17" x14ac:dyDescent="0.25">
      <c r="A141" t="s">
        <v>591</v>
      </c>
      <c r="B141" s="2">
        <v>0.98106481481481478</v>
      </c>
      <c r="C141" t="s">
        <v>18</v>
      </c>
      <c r="D141" t="s">
        <v>19</v>
      </c>
      <c r="E141" t="s">
        <v>20</v>
      </c>
      <c r="F141">
        <v>79</v>
      </c>
      <c r="G141">
        <v>-3.8</v>
      </c>
      <c r="H141">
        <v>75.2</v>
      </c>
      <c r="I141">
        <v>553.41</v>
      </c>
      <c r="J141" t="s">
        <v>626</v>
      </c>
      <c r="K141" t="s">
        <v>627</v>
      </c>
      <c r="L141" t="s">
        <v>628</v>
      </c>
      <c r="O141">
        <v>0</v>
      </c>
      <c r="P141">
        <v>0</v>
      </c>
      <c r="Q141" t="s">
        <v>629</v>
      </c>
    </row>
    <row r="142" spans="1:17" x14ac:dyDescent="0.25">
      <c r="A142" t="s">
        <v>591</v>
      </c>
      <c r="B142" s="2">
        <v>0.98440972222222223</v>
      </c>
      <c r="C142" t="s">
        <v>18</v>
      </c>
      <c r="D142" t="s">
        <v>19</v>
      </c>
      <c r="E142" t="s">
        <v>20</v>
      </c>
      <c r="F142">
        <v>20</v>
      </c>
      <c r="G142">
        <v>-1.23</v>
      </c>
      <c r="H142">
        <v>18.77</v>
      </c>
      <c r="I142">
        <v>572.17999999999995</v>
      </c>
      <c r="J142" t="s">
        <v>630</v>
      </c>
      <c r="K142" t="s">
        <v>631</v>
      </c>
      <c r="L142" t="s">
        <v>632</v>
      </c>
      <c r="O142">
        <v>0</v>
      </c>
      <c r="P142">
        <v>0</v>
      </c>
      <c r="Q142" t="s">
        <v>633</v>
      </c>
    </row>
    <row r="143" spans="1:17" x14ac:dyDescent="0.25">
      <c r="A143" t="s">
        <v>591</v>
      </c>
      <c r="B143" s="2">
        <v>0.99722222222222223</v>
      </c>
      <c r="C143" t="s">
        <v>18</v>
      </c>
      <c r="D143" t="s">
        <v>19</v>
      </c>
      <c r="E143" t="s">
        <v>20</v>
      </c>
      <c r="F143">
        <v>20</v>
      </c>
      <c r="G143">
        <v>-1.23</v>
      </c>
      <c r="H143">
        <v>18.77</v>
      </c>
      <c r="I143">
        <v>590.95000000000005</v>
      </c>
      <c r="J143" t="s">
        <v>634</v>
      </c>
      <c r="K143" t="s">
        <v>623</v>
      </c>
      <c r="L143" t="s">
        <v>624</v>
      </c>
      <c r="O143">
        <v>0</v>
      </c>
      <c r="P143">
        <v>0</v>
      </c>
      <c r="Q143" t="s">
        <v>635</v>
      </c>
    </row>
    <row r="144" spans="1:17" x14ac:dyDescent="0.25">
      <c r="A144" t="s">
        <v>636</v>
      </c>
      <c r="B144" s="2">
        <v>4.8645833333333333E-2</v>
      </c>
      <c r="C144" t="s">
        <v>18</v>
      </c>
      <c r="D144" t="s">
        <v>19</v>
      </c>
      <c r="E144" t="s">
        <v>20</v>
      </c>
      <c r="F144">
        <v>79</v>
      </c>
      <c r="G144">
        <v>-3.8</v>
      </c>
      <c r="H144">
        <v>75.2</v>
      </c>
      <c r="I144">
        <v>666.15</v>
      </c>
      <c r="J144" t="s">
        <v>637</v>
      </c>
      <c r="K144" t="s">
        <v>638</v>
      </c>
      <c r="L144" t="s">
        <v>639</v>
      </c>
      <c r="O144">
        <v>0</v>
      </c>
      <c r="P144">
        <v>0</v>
      </c>
      <c r="Q144" t="s">
        <v>640</v>
      </c>
    </row>
    <row r="145" spans="1:17" x14ac:dyDescent="0.25">
      <c r="A145" t="s">
        <v>636</v>
      </c>
      <c r="B145" s="2">
        <v>0.37137731481481479</v>
      </c>
      <c r="C145" t="s">
        <v>18</v>
      </c>
      <c r="D145" t="s">
        <v>19</v>
      </c>
      <c r="E145" t="s">
        <v>20</v>
      </c>
      <c r="F145">
        <v>20</v>
      </c>
      <c r="G145">
        <v>-1.23</v>
      </c>
      <c r="H145">
        <v>18.77</v>
      </c>
      <c r="I145">
        <v>93.97</v>
      </c>
      <c r="J145" t="s">
        <v>643</v>
      </c>
      <c r="K145" t="s">
        <v>593</v>
      </c>
      <c r="L145" t="s">
        <v>594</v>
      </c>
      <c r="O145">
        <v>0</v>
      </c>
      <c r="P145">
        <v>0</v>
      </c>
      <c r="Q145" t="s">
        <v>644</v>
      </c>
    </row>
    <row r="146" spans="1:17" x14ac:dyDescent="0.25">
      <c r="A146" t="s">
        <v>636</v>
      </c>
      <c r="B146" s="2">
        <v>0.38121527777777775</v>
      </c>
      <c r="C146" t="s">
        <v>18</v>
      </c>
      <c r="D146" t="s">
        <v>19</v>
      </c>
      <c r="E146" t="s">
        <v>20</v>
      </c>
      <c r="F146">
        <v>79</v>
      </c>
      <c r="G146">
        <v>-3.8</v>
      </c>
      <c r="H146">
        <v>75.2</v>
      </c>
      <c r="I146">
        <v>169.17</v>
      </c>
      <c r="J146" t="s">
        <v>645</v>
      </c>
      <c r="K146" t="s">
        <v>646</v>
      </c>
      <c r="L146" t="s">
        <v>647</v>
      </c>
      <c r="O146">
        <v>0</v>
      </c>
      <c r="P146">
        <v>0</v>
      </c>
      <c r="Q146" t="s">
        <v>648</v>
      </c>
    </row>
    <row r="147" spans="1:17" x14ac:dyDescent="0.25">
      <c r="A147" t="s">
        <v>636</v>
      </c>
      <c r="B147" s="2">
        <v>0.44179398148148147</v>
      </c>
      <c r="C147" t="s">
        <v>18</v>
      </c>
      <c r="D147" t="s">
        <v>19</v>
      </c>
      <c r="E147" t="s">
        <v>20</v>
      </c>
      <c r="F147">
        <v>158</v>
      </c>
      <c r="G147">
        <v>-7.26</v>
      </c>
      <c r="H147">
        <v>150.74</v>
      </c>
      <c r="I147">
        <v>319.91000000000003</v>
      </c>
      <c r="J147" t="s">
        <v>649</v>
      </c>
      <c r="K147" t="s">
        <v>650</v>
      </c>
      <c r="L147" t="s">
        <v>651</v>
      </c>
      <c r="O147">
        <v>0</v>
      </c>
      <c r="P147">
        <v>0</v>
      </c>
      <c r="Q147" t="s">
        <v>652</v>
      </c>
    </row>
    <row r="148" spans="1:17" x14ac:dyDescent="0.25">
      <c r="A148" t="s">
        <v>636</v>
      </c>
      <c r="B148" s="2">
        <v>0.59531250000000002</v>
      </c>
      <c r="C148" t="s">
        <v>18</v>
      </c>
      <c r="D148" t="s">
        <v>19</v>
      </c>
      <c r="E148" t="s">
        <v>20</v>
      </c>
      <c r="F148">
        <v>79</v>
      </c>
      <c r="G148">
        <v>-3.8</v>
      </c>
      <c r="H148">
        <v>75.2</v>
      </c>
      <c r="I148">
        <v>395.11</v>
      </c>
      <c r="J148" t="s">
        <v>653</v>
      </c>
      <c r="K148" t="s">
        <v>654</v>
      </c>
      <c r="L148" t="s">
        <v>655</v>
      </c>
      <c r="O148">
        <v>0</v>
      </c>
      <c r="P148">
        <v>0</v>
      </c>
      <c r="Q148" t="s">
        <v>656</v>
      </c>
    </row>
    <row r="149" spans="1:17" x14ac:dyDescent="0.25">
      <c r="A149" t="s">
        <v>636</v>
      </c>
      <c r="B149" s="2">
        <v>0.73079861111111111</v>
      </c>
      <c r="C149" t="s">
        <v>18</v>
      </c>
      <c r="D149" t="s">
        <v>19</v>
      </c>
      <c r="E149" t="s">
        <v>20</v>
      </c>
      <c r="F149">
        <v>39</v>
      </c>
      <c r="G149">
        <v>-2.0499999999999998</v>
      </c>
      <c r="H149">
        <v>36.950000000000003</v>
      </c>
      <c r="I149">
        <v>432.06</v>
      </c>
      <c r="J149" t="s">
        <v>657</v>
      </c>
      <c r="K149" t="s">
        <v>658</v>
      </c>
      <c r="L149" t="s">
        <v>659</v>
      </c>
      <c r="O149">
        <v>0</v>
      </c>
      <c r="P149">
        <v>0</v>
      </c>
      <c r="Q149" t="s">
        <v>660</v>
      </c>
    </row>
    <row r="150" spans="1:17" x14ac:dyDescent="0.25">
      <c r="A150" t="s">
        <v>661</v>
      </c>
      <c r="B150" s="2">
        <v>5.2800925925925925E-2</v>
      </c>
      <c r="C150" t="s">
        <v>18</v>
      </c>
      <c r="D150" t="s">
        <v>19</v>
      </c>
      <c r="E150" t="s">
        <v>20</v>
      </c>
      <c r="F150">
        <v>99</v>
      </c>
      <c r="G150">
        <v>-4.67</v>
      </c>
      <c r="H150">
        <v>94.33</v>
      </c>
      <c r="I150">
        <v>526.39</v>
      </c>
      <c r="J150" t="s">
        <v>662</v>
      </c>
      <c r="K150" t="s">
        <v>663</v>
      </c>
      <c r="L150" t="s">
        <v>664</v>
      </c>
      <c r="O150">
        <v>0</v>
      </c>
      <c r="P150">
        <v>0</v>
      </c>
      <c r="Q150" t="s">
        <v>665</v>
      </c>
    </row>
    <row r="151" spans="1:17" x14ac:dyDescent="0.25">
      <c r="A151" t="s">
        <v>661</v>
      </c>
      <c r="B151" s="2">
        <v>0.3584606481481481</v>
      </c>
      <c r="C151" t="s">
        <v>18</v>
      </c>
      <c r="D151" t="s">
        <v>19</v>
      </c>
      <c r="E151" t="s">
        <v>20</v>
      </c>
      <c r="F151">
        <v>79</v>
      </c>
      <c r="G151">
        <v>-3.8</v>
      </c>
      <c r="H151">
        <v>75.2</v>
      </c>
      <c r="I151">
        <v>169.53</v>
      </c>
      <c r="J151" t="s">
        <v>668</v>
      </c>
      <c r="K151" t="s">
        <v>294</v>
      </c>
      <c r="L151" t="s">
        <v>295</v>
      </c>
      <c r="O151">
        <v>0</v>
      </c>
      <c r="P151">
        <v>0</v>
      </c>
      <c r="Q151" t="s">
        <v>669</v>
      </c>
    </row>
    <row r="152" spans="1:17" x14ac:dyDescent="0.25">
      <c r="A152" t="s">
        <v>661</v>
      </c>
      <c r="B152" s="2">
        <v>0.40400462962962963</v>
      </c>
      <c r="C152" t="s">
        <v>18</v>
      </c>
      <c r="D152" t="s">
        <v>19</v>
      </c>
      <c r="E152" t="s">
        <v>20</v>
      </c>
      <c r="F152">
        <v>79</v>
      </c>
      <c r="G152">
        <v>-3.8</v>
      </c>
      <c r="H152">
        <v>75.2</v>
      </c>
      <c r="I152">
        <v>244.73</v>
      </c>
      <c r="J152" t="s">
        <v>670</v>
      </c>
      <c r="K152" t="s">
        <v>671</v>
      </c>
      <c r="L152" t="s">
        <v>672</v>
      </c>
      <c r="O152">
        <v>0</v>
      </c>
      <c r="P152">
        <v>0</v>
      </c>
      <c r="Q152" t="s">
        <v>673</v>
      </c>
    </row>
    <row r="153" spans="1:17" x14ac:dyDescent="0.25">
      <c r="A153" t="s">
        <v>661</v>
      </c>
      <c r="B153" s="2">
        <v>0.44601851851851854</v>
      </c>
      <c r="C153" t="s">
        <v>18</v>
      </c>
      <c r="D153" t="s">
        <v>19</v>
      </c>
      <c r="E153" t="s">
        <v>20</v>
      </c>
      <c r="F153">
        <v>20</v>
      </c>
      <c r="G153">
        <v>-1.23</v>
      </c>
      <c r="H153">
        <v>18.77</v>
      </c>
      <c r="I153">
        <v>263.5</v>
      </c>
      <c r="J153" t="s">
        <v>674</v>
      </c>
      <c r="K153" t="s">
        <v>675</v>
      </c>
      <c r="L153" t="s">
        <v>676</v>
      </c>
      <c r="O153">
        <v>0</v>
      </c>
      <c r="P153">
        <v>0</v>
      </c>
      <c r="Q153" t="s">
        <v>677</v>
      </c>
    </row>
    <row r="154" spans="1:17" x14ac:dyDescent="0.25">
      <c r="A154" t="s">
        <v>661</v>
      </c>
      <c r="B154" s="2">
        <v>0.48021990740740739</v>
      </c>
      <c r="C154" t="s">
        <v>18</v>
      </c>
      <c r="D154" t="s">
        <v>19</v>
      </c>
      <c r="E154" t="s">
        <v>20</v>
      </c>
      <c r="F154">
        <v>20</v>
      </c>
      <c r="G154">
        <v>-1.23</v>
      </c>
      <c r="H154">
        <v>18.77</v>
      </c>
      <c r="I154">
        <v>282.27</v>
      </c>
      <c r="J154" t="s">
        <v>678</v>
      </c>
      <c r="K154" t="s">
        <v>679</v>
      </c>
      <c r="L154" t="s">
        <v>680</v>
      </c>
      <c r="O154">
        <v>0</v>
      </c>
      <c r="P154">
        <v>0</v>
      </c>
      <c r="Q154" t="s">
        <v>681</v>
      </c>
    </row>
    <row r="155" spans="1:17" x14ac:dyDescent="0.25">
      <c r="A155" t="s">
        <v>661</v>
      </c>
      <c r="B155" s="2">
        <v>0.83351851851851855</v>
      </c>
      <c r="C155" t="s">
        <v>18</v>
      </c>
      <c r="D155" t="s">
        <v>19</v>
      </c>
      <c r="E155" t="s">
        <v>20</v>
      </c>
      <c r="F155">
        <v>79</v>
      </c>
      <c r="G155">
        <v>-3.8</v>
      </c>
      <c r="H155">
        <v>75.2</v>
      </c>
      <c r="I155">
        <v>357.47</v>
      </c>
      <c r="J155" t="s">
        <v>682</v>
      </c>
      <c r="K155" t="s">
        <v>683</v>
      </c>
      <c r="L155" t="s">
        <v>684</v>
      </c>
      <c r="O155">
        <v>0</v>
      </c>
      <c r="P155">
        <v>0</v>
      </c>
      <c r="Q155" t="s">
        <v>685</v>
      </c>
    </row>
    <row r="156" spans="1:17" x14ac:dyDescent="0.25">
      <c r="A156" t="s">
        <v>661</v>
      </c>
      <c r="B156" s="2">
        <v>0.87930555555555545</v>
      </c>
      <c r="C156" t="s">
        <v>18</v>
      </c>
      <c r="D156" t="s">
        <v>19</v>
      </c>
      <c r="E156" t="s">
        <v>20</v>
      </c>
      <c r="F156">
        <v>20</v>
      </c>
      <c r="G156">
        <v>-1.23</v>
      </c>
      <c r="H156">
        <v>18.77</v>
      </c>
      <c r="I156">
        <v>376.24</v>
      </c>
      <c r="J156" t="s">
        <v>686</v>
      </c>
      <c r="K156" t="s">
        <v>687</v>
      </c>
      <c r="L156" t="s">
        <v>688</v>
      </c>
      <c r="O156">
        <v>0</v>
      </c>
      <c r="P156">
        <v>0</v>
      </c>
      <c r="Q156" t="s">
        <v>689</v>
      </c>
    </row>
    <row r="157" spans="1:17" x14ac:dyDescent="0.25">
      <c r="A157" t="s">
        <v>690</v>
      </c>
      <c r="B157" s="2">
        <v>6.5335648148148143E-2</v>
      </c>
      <c r="C157" t="s">
        <v>18</v>
      </c>
      <c r="D157" t="s">
        <v>19</v>
      </c>
      <c r="E157" t="s">
        <v>20</v>
      </c>
      <c r="F157">
        <v>89</v>
      </c>
      <c r="G157">
        <v>-4.24</v>
      </c>
      <c r="H157">
        <v>84.76</v>
      </c>
      <c r="I157">
        <v>461</v>
      </c>
      <c r="J157" t="s">
        <v>691</v>
      </c>
      <c r="K157" t="s">
        <v>692</v>
      </c>
      <c r="L157" t="s">
        <v>693</v>
      </c>
      <c r="O157">
        <v>0</v>
      </c>
      <c r="P157">
        <v>0</v>
      </c>
      <c r="Q157" t="s">
        <v>694</v>
      </c>
    </row>
    <row r="158" spans="1:17" x14ac:dyDescent="0.25">
      <c r="A158" t="s">
        <v>690</v>
      </c>
      <c r="B158" s="2">
        <v>8.9178240740740752E-2</v>
      </c>
      <c r="C158" t="s">
        <v>18</v>
      </c>
      <c r="D158" t="s">
        <v>19</v>
      </c>
      <c r="E158" t="s">
        <v>20</v>
      </c>
      <c r="F158">
        <v>99</v>
      </c>
      <c r="G158">
        <v>-4.67</v>
      </c>
      <c r="H158">
        <v>94.33</v>
      </c>
      <c r="I158">
        <v>555.33000000000004</v>
      </c>
      <c r="J158" t="s">
        <v>695</v>
      </c>
      <c r="K158" t="s">
        <v>696</v>
      </c>
      <c r="L158" t="s">
        <v>697</v>
      </c>
      <c r="O158">
        <v>0</v>
      </c>
      <c r="P158">
        <v>0</v>
      </c>
      <c r="Q158" t="s">
        <v>698</v>
      </c>
    </row>
    <row r="159" spans="1:17" x14ac:dyDescent="0.25">
      <c r="A159" t="s">
        <v>690</v>
      </c>
      <c r="B159" s="2">
        <v>0.17603009259259259</v>
      </c>
      <c r="C159" t="s">
        <v>18</v>
      </c>
      <c r="D159" t="s">
        <v>19</v>
      </c>
      <c r="E159" t="s">
        <v>20</v>
      </c>
      <c r="F159">
        <v>40</v>
      </c>
      <c r="G159">
        <v>-2.1</v>
      </c>
      <c r="H159">
        <v>37.9</v>
      </c>
      <c r="I159">
        <v>593.23</v>
      </c>
      <c r="J159" t="s">
        <v>699</v>
      </c>
      <c r="K159" t="s">
        <v>700</v>
      </c>
      <c r="L159" t="s">
        <v>701</v>
      </c>
      <c r="O159">
        <v>0</v>
      </c>
      <c r="P159">
        <v>0</v>
      </c>
      <c r="Q159" t="s">
        <v>702</v>
      </c>
    </row>
    <row r="160" spans="1:17" x14ac:dyDescent="0.25">
      <c r="A160" t="s">
        <v>690</v>
      </c>
      <c r="B160" s="2">
        <v>0.37318287037037035</v>
      </c>
      <c r="C160" t="s">
        <v>18</v>
      </c>
      <c r="D160" t="s">
        <v>19</v>
      </c>
      <c r="E160" t="s">
        <v>20</v>
      </c>
      <c r="F160">
        <v>20</v>
      </c>
      <c r="G160">
        <v>-1.23</v>
      </c>
      <c r="H160">
        <v>18.77</v>
      </c>
      <c r="I160">
        <v>112.39</v>
      </c>
      <c r="J160" t="s">
        <v>706</v>
      </c>
      <c r="K160" t="s">
        <v>700</v>
      </c>
      <c r="L160" t="s">
        <v>701</v>
      </c>
      <c r="O160">
        <v>0</v>
      </c>
      <c r="P160">
        <v>0</v>
      </c>
      <c r="Q160" t="s">
        <v>707</v>
      </c>
    </row>
    <row r="161" spans="1:17" x14ac:dyDescent="0.25">
      <c r="A161" t="s">
        <v>690</v>
      </c>
      <c r="B161" s="2">
        <v>0.58228009259259261</v>
      </c>
      <c r="C161" t="s">
        <v>18</v>
      </c>
      <c r="D161" t="s">
        <v>181</v>
      </c>
      <c r="E161" t="s">
        <v>20</v>
      </c>
      <c r="F161">
        <v>265</v>
      </c>
      <c r="G161">
        <v>-11.93</v>
      </c>
      <c r="H161">
        <v>253.07</v>
      </c>
      <c r="I161">
        <v>365.46</v>
      </c>
      <c r="J161" t="s">
        <v>708</v>
      </c>
      <c r="K161" t="s">
        <v>216</v>
      </c>
      <c r="L161" t="s">
        <v>217</v>
      </c>
      <c r="O161">
        <v>0</v>
      </c>
      <c r="P161">
        <v>0</v>
      </c>
      <c r="Q161" t="s">
        <v>709</v>
      </c>
    </row>
    <row r="162" spans="1:17" x14ac:dyDescent="0.25">
      <c r="A162" t="s">
        <v>690</v>
      </c>
      <c r="B162" s="2">
        <v>0.90033564814814815</v>
      </c>
      <c r="C162" t="s">
        <v>18</v>
      </c>
      <c r="D162" t="s">
        <v>19</v>
      </c>
      <c r="E162" t="s">
        <v>20</v>
      </c>
      <c r="F162">
        <v>79</v>
      </c>
      <c r="G162">
        <v>-3.8</v>
      </c>
      <c r="H162">
        <v>75.2</v>
      </c>
      <c r="I162">
        <v>421.89</v>
      </c>
      <c r="J162" t="s">
        <v>711</v>
      </c>
      <c r="K162" t="s">
        <v>712</v>
      </c>
      <c r="L162" t="s">
        <v>713</v>
      </c>
      <c r="O162">
        <v>0</v>
      </c>
      <c r="P162">
        <v>0</v>
      </c>
      <c r="Q162" t="s">
        <v>714</v>
      </c>
    </row>
    <row r="163" spans="1:17" x14ac:dyDescent="0.25">
      <c r="A163" t="s">
        <v>690</v>
      </c>
      <c r="B163" s="2">
        <v>0.97106481481481488</v>
      </c>
      <c r="C163" t="s">
        <v>18</v>
      </c>
      <c r="D163" t="s">
        <v>19</v>
      </c>
      <c r="E163" t="s">
        <v>20</v>
      </c>
      <c r="F163">
        <v>20</v>
      </c>
      <c r="G163">
        <v>-1.23</v>
      </c>
      <c r="H163">
        <v>18.77</v>
      </c>
      <c r="I163">
        <v>440.66</v>
      </c>
      <c r="J163" t="s">
        <v>715</v>
      </c>
      <c r="K163" t="s">
        <v>716</v>
      </c>
      <c r="L163" t="s">
        <v>717</v>
      </c>
      <c r="O163">
        <v>0</v>
      </c>
      <c r="P163">
        <v>0</v>
      </c>
      <c r="Q163" t="s">
        <v>718</v>
      </c>
    </row>
    <row r="164" spans="1:17" x14ac:dyDescent="0.25">
      <c r="A164" t="s">
        <v>719</v>
      </c>
      <c r="B164" s="2">
        <v>5.4409722222222227E-2</v>
      </c>
      <c r="C164" t="s">
        <v>18</v>
      </c>
      <c r="D164" t="s">
        <v>19</v>
      </c>
      <c r="E164" t="s">
        <v>20</v>
      </c>
      <c r="F164">
        <v>79</v>
      </c>
      <c r="G164">
        <v>-3.8</v>
      </c>
      <c r="H164">
        <v>75.2</v>
      </c>
      <c r="I164">
        <v>515.86</v>
      </c>
      <c r="J164" t="s">
        <v>720</v>
      </c>
      <c r="K164" t="s">
        <v>721</v>
      </c>
      <c r="L164" t="s">
        <v>722</v>
      </c>
      <c r="O164">
        <v>0</v>
      </c>
      <c r="P164">
        <v>0</v>
      </c>
      <c r="Q164" t="s">
        <v>723</v>
      </c>
    </row>
    <row r="165" spans="1:17" x14ac:dyDescent="0.25">
      <c r="A165" t="s">
        <v>719</v>
      </c>
      <c r="B165" s="2">
        <v>0.10984953703703704</v>
      </c>
      <c r="C165" t="s">
        <v>18</v>
      </c>
      <c r="D165" t="s">
        <v>19</v>
      </c>
      <c r="E165" t="s">
        <v>20</v>
      </c>
      <c r="F165">
        <v>79</v>
      </c>
      <c r="G165">
        <v>-3.8</v>
      </c>
      <c r="H165">
        <v>75.2</v>
      </c>
      <c r="I165">
        <v>591.05999999999995</v>
      </c>
      <c r="J165" t="s">
        <v>724</v>
      </c>
      <c r="K165" t="s">
        <v>725</v>
      </c>
      <c r="L165" t="s">
        <v>726</v>
      </c>
      <c r="O165">
        <v>0</v>
      </c>
      <c r="P165">
        <v>0</v>
      </c>
      <c r="Q165" t="s">
        <v>727</v>
      </c>
    </row>
    <row r="166" spans="1:17" x14ac:dyDescent="0.25">
      <c r="A166" t="s">
        <v>719</v>
      </c>
      <c r="B166" s="2">
        <v>0.14041666666666666</v>
      </c>
      <c r="C166" t="s">
        <v>18</v>
      </c>
      <c r="D166" t="s">
        <v>19</v>
      </c>
      <c r="E166" t="s">
        <v>20</v>
      </c>
      <c r="F166">
        <v>40</v>
      </c>
      <c r="G166">
        <v>-2.1</v>
      </c>
      <c r="H166">
        <v>37.9</v>
      </c>
      <c r="I166">
        <v>628.96</v>
      </c>
      <c r="J166" t="s">
        <v>728</v>
      </c>
      <c r="K166" t="s">
        <v>729</v>
      </c>
      <c r="L166" t="s">
        <v>730</v>
      </c>
      <c r="O166">
        <v>0</v>
      </c>
      <c r="P166">
        <v>0</v>
      </c>
      <c r="Q166" t="s">
        <v>731</v>
      </c>
    </row>
    <row r="167" spans="1:17" x14ac:dyDescent="0.25">
      <c r="A167" t="s">
        <v>719</v>
      </c>
      <c r="B167" s="2">
        <v>0.16137731481481482</v>
      </c>
      <c r="C167" t="s">
        <v>18</v>
      </c>
      <c r="D167" t="s">
        <v>19</v>
      </c>
      <c r="E167" t="s">
        <v>20</v>
      </c>
      <c r="F167">
        <v>79</v>
      </c>
      <c r="G167">
        <v>-3.8</v>
      </c>
      <c r="H167">
        <v>75.2</v>
      </c>
      <c r="I167">
        <v>704.16</v>
      </c>
      <c r="J167" t="s">
        <v>732</v>
      </c>
      <c r="K167" t="s">
        <v>733</v>
      </c>
      <c r="L167" t="s">
        <v>734</v>
      </c>
      <c r="O167">
        <v>0</v>
      </c>
      <c r="P167">
        <v>0</v>
      </c>
      <c r="Q167" t="s">
        <v>735</v>
      </c>
    </row>
    <row r="168" spans="1:17" x14ac:dyDescent="0.25">
      <c r="A168" t="s">
        <v>719</v>
      </c>
      <c r="B168" s="2">
        <v>0.16561342592592593</v>
      </c>
      <c r="C168" t="s">
        <v>18</v>
      </c>
      <c r="D168" t="s">
        <v>19</v>
      </c>
      <c r="E168" t="s">
        <v>20</v>
      </c>
      <c r="F168">
        <v>20</v>
      </c>
      <c r="G168">
        <v>-1.23</v>
      </c>
      <c r="H168">
        <v>18.77</v>
      </c>
      <c r="I168">
        <v>722.93</v>
      </c>
      <c r="J168" t="s">
        <v>736</v>
      </c>
      <c r="K168" t="s">
        <v>737</v>
      </c>
      <c r="L168" t="s">
        <v>738</v>
      </c>
      <c r="O168">
        <v>0</v>
      </c>
      <c r="P168">
        <v>0</v>
      </c>
      <c r="Q168" t="s">
        <v>739</v>
      </c>
    </row>
    <row r="169" spans="1:17" x14ac:dyDescent="0.25">
      <c r="A169" t="s">
        <v>719</v>
      </c>
      <c r="B169" s="2">
        <v>0.25126157407407407</v>
      </c>
      <c r="C169" t="s">
        <v>18</v>
      </c>
      <c r="D169" t="s">
        <v>19</v>
      </c>
      <c r="E169" t="s">
        <v>20</v>
      </c>
      <c r="F169">
        <v>79</v>
      </c>
      <c r="G169">
        <v>-3.8</v>
      </c>
      <c r="H169">
        <v>75.2</v>
      </c>
      <c r="I169">
        <v>357.47</v>
      </c>
      <c r="J169" t="s">
        <v>742</v>
      </c>
      <c r="K169" t="s">
        <v>743</v>
      </c>
      <c r="L169" t="s">
        <v>744</v>
      </c>
      <c r="O169">
        <v>0</v>
      </c>
      <c r="P169">
        <v>0</v>
      </c>
      <c r="Q169" t="s">
        <v>745</v>
      </c>
    </row>
    <row r="170" spans="1:17" x14ac:dyDescent="0.25">
      <c r="A170" t="s">
        <v>719</v>
      </c>
      <c r="B170" s="2">
        <v>0.2570486111111111</v>
      </c>
      <c r="C170" t="s">
        <v>18</v>
      </c>
      <c r="D170" t="s">
        <v>19</v>
      </c>
      <c r="E170" t="s">
        <v>20</v>
      </c>
      <c r="F170">
        <v>79</v>
      </c>
      <c r="G170">
        <v>-3.8</v>
      </c>
      <c r="H170">
        <v>75.2</v>
      </c>
      <c r="I170">
        <v>432.67</v>
      </c>
      <c r="J170" t="s">
        <v>746</v>
      </c>
      <c r="K170" t="s">
        <v>721</v>
      </c>
      <c r="L170" t="s">
        <v>722</v>
      </c>
      <c r="O170">
        <v>0</v>
      </c>
      <c r="P170">
        <v>0</v>
      </c>
      <c r="Q170" t="s">
        <v>747</v>
      </c>
    </row>
    <row r="171" spans="1:17" x14ac:dyDescent="0.25">
      <c r="A171" t="s">
        <v>719</v>
      </c>
      <c r="B171" s="2">
        <v>0.35872685185185182</v>
      </c>
      <c r="C171" t="s">
        <v>18</v>
      </c>
      <c r="D171" t="s">
        <v>19</v>
      </c>
      <c r="E171" t="s">
        <v>20</v>
      </c>
      <c r="F171">
        <v>40</v>
      </c>
      <c r="G171">
        <v>-2.1</v>
      </c>
      <c r="H171">
        <v>37.9</v>
      </c>
      <c r="I171">
        <v>470.57</v>
      </c>
      <c r="J171" t="s">
        <v>748</v>
      </c>
      <c r="K171" t="s">
        <v>749</v>
      </c>
      <c r="L171" t="s">
        <v>750</v>
      </c>
      <c r="O171">
        <v>0</v>
      </c>
      <c r="P171">
        <v>0</v>
      </c>
      <c r="Q171" t="s">
        <v>751</v>
      </c>
    </row>
    <row r="172" spans="1:17" x14ac:dyDescent="0.25">
      <c r="A172" t="s">
        <v>719</v>
      </c>
      <c r="B172" s="2">
        <v>0.36384259259259261</v>
      </c>
      <c r="C172" t="s">
        <v>18</v>
      </c>
      <c r="D172" t="s">
        <v>19</v>
      </c>
      <c r="E172" t="s">
        <v>20</v>
      </c>
      <c r="F172">
        <v>79</v>
      </c>
      <c r="G172">
        <v>-3.8</v>
      </c>
      <c r="H172">
        <v>75.2</v>
      </c>
      <c r="I172">
        <v>545.77</v>
      </c>
      <c r="J172" t="s">
        <v>752</v>
      </c>
      <c r="K172" t="s">
        <v>753</v>
      </c>
      <c r="L172" t="s">
        <v>754</v>
      </c>
      <c r="O172">
        <v>0</v>
      </c>
      <c r="P172">
        <v>0</v>
      </c>
      <c r="Q172" t="s">
        <v>755</v>
      </c>
    </row>
    <row r="173" spans="1:17" x14ac:dyDescent="0.25">
      <c r="A173" t="s">
        <v>719</v>
      </c>
      <c r="B173" s="2">
        <v>0.43744212962962964</v>
      </c>
      <c r="C173" t="s">
        <v>18</v>
      </c>
      <c r="D173" t="s">
        <v>19</v>
      </c>
      <c r="E173" t="s">
        <v>20</v>
      </c>
      <c r="F173">
        <v>128</v>
      </c>
      <c r="G173">
        <v>-5.95</v>
      </c>
      <c r="H173">
        <v>122.05</v>
      </c>
      <c r="I173">
        <v>667.82</v>
      </c>
      <c r="J173" t="s">
        <v>756</v>
      </c>
      <c r="K173" t="s">
        <v>716</v>
      </c>
      <c r="L173" t="s">
        <v>717</v>
      </c>
      <c r="O173">
        <v>0</v>
      </c>
      <c r="P173">
        <v>0</v>
      </c>
      <c r="Q173" t="s">
        <v>757</v>
      </c>
    </row>
    <row r="174" spans="1:17" x14ac:dyDescent="0.25">
      <c r="A174" t="s">
        <v>719</v>
      </c>
      <c r="B174" s="2">
        <v>0.52909722222222222</v>
      </c>
      <c r="C174" t="s">
        <v>18</v>
      </c>
      <c r="D174" t="s">
        <v>19</v>
      </c>
      <c r="E174" t="s">
        <v>20</v>
      </c>
      <c r="F174">
        <v>20</v>
      </c>
      <c r="G174">
        <v>-1.23</v>
      </c>
      <c r="H174">
        <v>18.77</v>
      </c>
      <c r="I174">
        <v>686.59</v>
      </c>
      <c r="J174" t="s">
        <v>758</v>
      </c>
      <c r="K174" t="s">
        <v>759</v>
      </c>
      <c r="L174" t="s">
        <v>760</v>
      </c>
      <c r="O174">
        <v>0</v>
      </c>
      <c r="P174">
        <v>0</v>
      </c>
      <c r="Q174" t="s">
        <v>761</v>
      </c>
    </row>
    <row r="175" spans="1:17" x14ac:dyDescent="0.25">
      <c r="A175" t="s">
        <v>719</v>
      </c>
      <c r="B175" s="2">
        <v>0.76959490740740744</v>
      </c>
      <c r="C175" t="s">
        <v>18</v>
      </c>
      <c r="D175" t="s">
        <v>19</v>
      </c>
      <c r="E175" t="s">
        <v>20</v>
      </c>
      <c r="F175">
        <v>111</v>
      </c>
      <c r="G175">
        <v>-5.2</v>
      </c>
      <c r="H175">
        <v>105.8</v>
      </c>
      <c r="I175">
        <v>792.39</v>
      </c>
      <c r="J175" t="s">
        <v>762</v>
      </c>
      <c r="K175" t="s">
        <v>763</v>
      </c>
      <c r="L175" t="s">
        <v>764</v>
      </c>
      <c r="O175">
        <v>0</v>
      </c>
      <c r="P175">
        <v>0</v>
      </c>
      <c r="Q175" t="s">
        <v>765</v>
      </c>
    </row>
    <row r="176" spans="1:17" x14ac:dyDescent="0.25">
      <c r="A176" t="s">
        <v>719</v>
      </c>
      <c r="B176" s="2">
        <v>0.82339120370370367</v>
      </c>
      <c r="C176" t="s">
        <v>18</v>
      </c>
      <c r="D176" t="s">
        <v>19</v>
      </c>
      <c r="E176" t="s">
        <v>20</v>
      </c>
      <c r="F176">
        <v>20</v>
      </c>
      <c r="G176">
        <v>-1.23</v>
      </c>
      <c r="H176">
        <v>18.77</v>
      </c>
      <c r="I176">
        <v>811.16</v>
      </c>
      <c r="J176" t="s">
        <v>766</v>
      </c>
      <c r="K176" t="s">
        <v>767</v>
      </c>
      <c r="L176" t="s">
        <v>768</v>
      </c>
      <c r="O176">
        <v>0</v>
      </c>
      <c r="P176">
        <v>0</v>
      </c>
      <c r="Q176" t="s">
        <v>769</v>
      </c>
    </row>
    <row r="177" spans="1:17" x14ac:dyDescent="0.25">
      <c r="A177" t="s">
        <v>719</v>
      </c>
      <c r="B177" s="2">
        <v>0.85738425925925921</v>
      </c>
      <c r="C177" t="s">
        <v>18</v>
      </c>
      <c r="D177" t="s">
        <v>19</v>
      </c>
      <c r="E177" t="s">
        <v>20</v>
      </c>
      <c r="F177">
        <v>79</v>
      </c>
      <c r="G177">
        <v>-3.8</v>
      </c>
      <c r="H177">
        <v>75.2</v>
      </c>
      <c r="I177">
        <v>886.36</v>
      </c>
      <c r="J177" t="s">
        <v>770</v>
      </c>
      <c r="K177" t="s">
        <v>771</v>
      </c>
      <c r="L177" t="s">
        <v>772</v>
      </c>
      <c r="O177">
        <v>0</v>
      </c>
      <c r="P177">
        <v>0</v>
      </c>
      <c r="Q177" t="s">
        <v>773</v>
      </c>
    </row>
    <row r="178" spans="1:17" x14ac:dyDescent="0.25">
      <c r="A178" t="s">
        <v>719</v>
      </c>
      <c r="B178" s="2">
        <v>0.95635416666666673</v>
      </c>
      <c r="C178" t="s">
        <v>18</v>
      </c>
      <c r="D178" t="s">
        <v>19</v>
      </c>
      <c r="E178" t="s">
        <v>20</v>
      </c>
      <c r="F178">
        <v>79</v>
      </c>
      <c r="G178">
        <v>-3.8</v>
      </c>
      <c r="H178">
        <v>75.2</v>
      </c>
      <c r="I178">
        <v>961.56</v>
      </c>
      <c r="J178" t="s">
        <v>774</v>
      </c>
      <c r="K178" t="s">
        <v>775</v>
      </c>
      <c r="L178" t="s">
        <v>776</v>
      </c>
      <c r="O178">
        <v>0</v>
      </c>
      <c r="P178">
        <v>0</v>
      </c>
      <c r="Q178" t="s">
        <v>777</v>
      </c>
    </row>
    <row r="179" spans="1:17" x14ac:dyDescent="0.25">
      <c r="A179" t="s">
        <v>719</v>
      </c>
      <c r="B179" s="2">
        <v>0.97328703703703701</v>
      </c>
      <c r="C179" t="s">
        <v>18</v>
      </c>
      <c r="D179" t="s">
        <v>19</v>
      </c>
      <c r="E179" t="s">
        <v>20</v>
      </c>
      <c r="F179">
        <v>20</v>
      </c>
      <c r="G179">
        <v>-1.23</v>
      </c>
      <c r="H179">
        <v>18.77</v>
      </c>
      <c r="I179">
        <v>980.33</v>
      </c>
      <c r="J179" t="s">
        <v>778</v>
      </c>
      <c r="K179" t="s">
        <v>779</v>
      </c>
      <c r="L179" t="s">
        <v>780</v>
      </c>
      <c r="O179">
        <v>0</v>
      </c>
      <c r="P179">
        <v>0</v>
      </c>
      <c r="Q179" t="s">
        <v>781</v>
      </c>
    </row>
    <row r="180" spans="1:17" x14ac:dyDescent="0.25">
      <c r="A180" t="s">
        <v>782</v>
      </c>
      <c r="B180" s="2">
        <v>3.2638888888888891E-3</v>
      </c>
      <c r="C180" t="s">
        <v>18</v>
      </c>
      <c r="D180" t="s">
        <v>19</v>
      </c>
      <c r="E180" t="s">
        <v>20</v>
      </c>
      <c r="F180">
        <v>20</v>
      </c>
      <c r="G180">
        <v>-1.23</v>
      </c>
      <c r="H180">
        <v>18.77</v>
      </c>
      <c r="I180">
        <v>999.1</v>
      </c>
      <c r="J180" t="s">
        <v>783</v>
      </c>
      <c r="K180" t="s">
        <v>767</v>
      </c>
      <c r="L180" t="s">
        <v>768</v>
      </c>
      <c r="O180">
        <v>0</v>
      </c>
      <c r="P180">
        <v>0</v>
      </c>
      <c r="Q180" t="s">
        <v>784</v>
      </c>
    </row>
    <row r="181" spans="1:17" x14ac:dyDescent="0.25">
      <c r="A181" t="s">
        <v>782</v>
      </c>
      <c r="B181" s="2">
        <v>3.2824074074074075E-2</v>
      </c>
      <c r="C181" t="s">
        <v>18</v>
      </c>
      <c r="D181" t="s">
        <v>19</v>
      </c>
      <c r="E181" t="s">
        <v>20</v>
      </c>
      <c r="F181">
        <v>20</v>
      </c>
      <c r="G181">
        <v>-1.23</v>
      </c>
      <c r="H181">
        <v>18.77</v>
      </c>
      <c r="I181" s="4">
        <v>1017.87</v>
      </c>
      <c r="J181" s="3" t="s">
        <v>785</v>
      </c>
      <c r="K181" t="s">
        <v>779</v>
      </c>
      <c r="L181" t="s">
        <v>780</v>
      </c>
      <c r="O181">
        <v>0</v>
      </c>
      <c r="P181">
        <v>0</v>
      </c>
      <c r="Q181" t="s">
        <v>786</v>
      </c>
    </row>
    <row r="182" spans="1:17" x14ac:dyDescent="0.25">
      <c r="A182" t="s">
        <v>782</v>
      </c>
      <c r="B182" s="2">
        <v>5.4930555555555559E-2</v>
      </c>
      <c r="C182" t="s">
        <v>18</v>
      </c>
      <c r="D182" t="s">
        <v>19</v>
      </c>
      <c r="E182" t="s">
        <v>20</v>
      </c>
      <c r="F182">
        <v>89</v>
      </c>
      <c r="G182">
        <v>-4.24</v>
      </c>
      <c r="H182">
        <v>84.76</v>
      </c>
      <c r="I182" s="4">
        <v>1102.6300000000001</v>
      </c>
      <c r="J182" t="s">
        <v>787</v>
      </c>
      <c r="K182" t="s">
        <v>788</v>
      </c>
      <c r="L182" t="s">
        <v>789</v>
      </c>
      <c r="O182">
        <v>0</v>
      </c>
      <c r="P182">
        <v>0</v>
      </c>
      <c r="Q182" t="s">
        <v>790</v>
      </c>
    </row>
    <row r="183" spans="1:17" x14ac:dyDescent="0.25">
      <c r="A183" t="s">
        <v>782</v>
      </c>
      <c r="B183" s="2">
        <v>6.8171296296296299E-2</v>
      </c>
      <c r="C183" t="s">
        <v>18</v>
      </c>
      <c r="D183" t="s">
        <v>19</v>
      </c>
      <c r="E183" t="s">
        <v>20</v>
      </c>
      <c r="F183">
        <v>111</v>
      </c>
      <c r="G183">
        <v>-5.2</v>
      </c>
      <c r="H183">
        <v>105.8</v>
      </c>
      <c r="I183" s="4">
        <v>1208.43</v>
      </c>
      <c r="J183" t="s">
        <v>791</v>
      </c>
      <c r="K183" t="s">
        <v>792</v>
      </c>
      <c r="L183" t="s">
        <v>793</v>
      </c>
      <c r="O183">
        <v>0</v>
      </c>
      <c r="P183">
        <v>0</v>
      </c>
      <c r="Q183" t="s">
        <v>794</v>
      </c>
    </row>
    <row r="184" spans="1:17" x14ac:dyDescent="0.25">
      <c r="A184" t="s">
        <v>782</v>
      </c>
      <c r="B184" s="2">
        <v>9.6956018518518525E-2</v>
      </c>
      <c r="C184" t="s">
        <v>18</v>
      </c>
      <c r="D184" t="s">
        <v>19</v>
      </c>
      <c r="E184" t="s">
        <v>20</v>
      </c>
      <c r="F184">
        <v>79</v>
      </c>
      <c r="G184">
        <v>-3.8</v>
      </c>
      <c r="H184">
        <v>75.2</v>
      </c>
      <c r="I184" s="4">
        <v>1283.6300000000001</v>
      </c>
      <c r="J184" t="s">
        <v>795</v>
      </c>
      <c r="K184" t="s">
        <v>796</v>
      </c>
      <c r="L184" t="s">
        <v>797</v>
      </c>
      <c r="O184">
        <v>0</v>
      </c>
      <c r="P184">
        <v>0</v>
      </c>
      <c r="Q184" t="s">
        <v>798</v>
      </c>
    </row>
    <row r="185" spans="1:17" x14ac:dyDescent="0.25">
      <c r="A185" t="s">
        <v>782</v>
      </c>
      <c r="B185" s="2">
        <v>0.18289351851851851</v>
      </c>
      <c r="C185" t="s">
        <v>18</v>
      </c>
      <c r="D185" t="s">
        <v>19</v>
      </c>
      <c r="E185" t="s">
        <v>20</v>
      </c>
      <c r="F185">
        <v>55</v>
      </c>
      <c r="G185">
        <v>-2.76</v>
      </c>
      <c r="H185">
        <v>52.24</v>
      </c>
      <c r="I185" s="4">
        <v>1335.87</v>
      </c>
      <c r="J185" t="s">
        <v>799</v>
      </c>
      <c r="K185" t="s">
        <v>800</v>
      </c>
      <c r="L185" t="s">
        <v>801</v>
      </c>
      <c r="O185">
        <v>0</v>
      </c>
      <c r="P185">
        <v>0</v>
      </c>
      <c r="Q185" t="s">
        <v>802</v>
      </c>
    </row>
    <row r="186" spans="1:17" x14ac:dyDescent="0.25">
      <c r="A186" t="s">
        <v>782</v>
      </c>
      <c r="B186" s="2">
        <v>0.1917939814814815</v>
      </c>
      <c r="C186" t="s">
        <v>18</v>
      </c>
      <c r="D186" t="s">
        <v>19</v>
      </c>
      <c r="E186" t="s">
        <v>20</v>
      </c>
      <c r="F186">
        <v>20</v>
      </c>
      <c r="G186">
        <v>-1.23</v>
      </c>
      <c r="H186">
        <v>18.77</v>
      </c>
      <c r="I186" s="4">
        <v>1354.64</v>
      </c>
      <c r="J186" t="s">
        <v>803</v>
      </c>
      <c r="K186" t="s">
        <v>804</v>
      </c>
      <c r="L186" t="s">
        <v>805</v>
      </c>
      <c r="O186">
        <v>0</v>
      </c>
      <c r="P186">
        <v>0</v>
      </c>
      <c r="Q186" t="s">
        <v>806</v>
      </c>
    </row>
    <row r="187" spans="1:17" x14ac:dyDescent="0.25">
      <c r="A187" t="s">
        <v>782</v>
      </c>
      <c r="B187" s="2">
        <v>0.23645833333333333</v>
      </c>
      <c r="C187" t="s">
        <v>18</v>
      </c>
      <c r="D187" t="s">
        <v>19</v>
      </c>
      <c r="E187" t="s">
        <v>20</v>
      </c>
      <c r="F187">
        <v>79</v>
      </c>
      <c r="G187">
        <v>-3.8</v>
      </c>
      <c r="H187">
        <v>75.2</v>
      </c>
      <c r="I187">
        <v>449.51</v>
      </c>
      <c r="J187" t="s">
        <v>809</v>
      </c>
      <c r="K187" t="s">
        <v>810</v>
      </c>
      <c r="L187" t="s">
        <v>811</v>
      </c>
      <c r="O187">
        <v>0</v>
      </c>
      <c r="P187">
        <v>0</v>
      </c>
      <c r="Q187" t="s">
        <v>812</v>
      </c>
    </row>
    <row r="188" spans="1:17" x14ac:dyDescent="0.25">
      <c r="A188" t="s">
        <v>782</v>
      </c>
      <c r="B188" s="2">
        <v>0.26937499999999998</v>
      </c>
      <c r="C188" t="s">
        <v>18</v>
      </c>
      <c r="D188" t="s">
        <v>19</v>
      </c>
      <c r="E188" t="s">
        <v>20</v>
      </c>
      <c r="F188">
        <v>79</v>
      </c>
      <c r="G188">
        <v>-3.8</v>
      </c>
      <c r="H188">
        <v>75.2</v>
      </c>
      <c r="I188">
        <v>524.71</v>
      </c>
      <c r="J188" t="s">
        <v>813</v>
      </c>
      <c r="K188" t="s">
        <v>814</v>
      </c>
      <c r="L188" t="s">
        <v>815</v>
      </c>
      <c r="O188">
        <v>0</v>
      </c>
      <c r="P188">
        <v>0</v>
      </c>
      <c r="Q188" t="s">
        <v>816</v>
      </c>
    </row>
    <row r="189" spans="1:17" x14ac:dyDescent="0.25">
      <c r="A189" t="s">
        <v>782</v>
      </c>
      <c r="B189" s="2">
        <v>0.35358796296296297</v>
      </c>
      <c r="C189" t="s">
        <v>18</v>
      </c>
      <c r="D189" t="s">
        <v>19</v>
      </c>
      <c r="E189" t="s">
        <v>20</v>
      </c>
      <c r="F189">
        <v>99</v>
      </c>
      <c r="G189">
        <v>-4.67</v>
      </c>
      <c r="H189">
        <v>94.33</v>
      </c>
      <c r="I189">
        <v>619.04</v>
      </c>
      <c r="J189" s="3" t="s">
        <v>817</v>
      </c>
      <c r="K189" t="s">
        <v>818</v>
      </c>
      <c r="L189" t="s">
        <v>819</v>
      </c>
      <c r="O189">
        <v>0</v>
      </c>
      <c r="P189">
        <v>0</v>
      </c>
      <c r="Q189" t="s">
        <v>820</v>
      </c>
    </row>
    <row r="190" spans="1:17" x14ac:dyDescent="0.25">
      <c r="A190" t="s">
        <v>782</v>
      </c>
      <c r="B190" s="2">
        <v>0.37859953703703703</v>
      </c>
      <c r="C190" t="s">
        <v>18</v>
      </c>
      <c r="D190" t="s">
        <v>19</v>
      </c>
      <c r="E190" t="s">
        <v>20</v>
      </c>
      <c r="F190">
        <v>20</v>
      </c>
      <c r="G190">
        <v>-1.23</v>
      </c>
      <c r="H190">
        <v>18.77</v>
      </c>
      <c r="I190">
        <v>637.80999999999995</v>
      </c>
      <c r="J190" t="s">
        <v>821</v>
      </c>
      <c r="K190" t="s">
        <v>822</v>
      </c>
      <c r="L190" t="s">
        <v>823</v>
      </c>
      <c r="O190">
        <v>0</v>
      </c>
      <c r="P190">
        <v>0</v>
      </c>
      <c r="Q190" t="s">
        <v>824</v>
      </c>
    </row>
    <row r="191" spans="1:17" x14ac:dyDescent="0.25">
      <c r="A191" t="s">
        <v>782</v>
      </c>
      <c r="B191" s="2">
        <v>0.40833333333333338</v>
      </c>
      <c r="C191" t="s">
        <v>18</v>
      </c>
      <c r="D191" t="s">
        <v>19</v>
      </c>
      <c r="E191" t="s">
        <v>20</v>
      </c>
      <c r="F191">
        <v>40</v>
      </c>
      <c r="G191">
        <v>-2.1</v>
      </c>
      <c r="H191">
        <v>37.9</v>
      </c>
      <c r="I191">
        <v>675.71</v>
      </c>
      <c r="J191" t="s">
        <v>825</v>
      </c>
      <c r="K191" t="s">
        <v>826</v>
      </c>
      <c r="L191" t="s">
        <v>827</v>
      </c>
      <c r="O191">
        <v>0</v>
      </c>
      <c r="P191">
        <v>0</v>
      </c>
      <c r="Q191" t="s">
        <v>828</v>
      </c>
    </row>
    <row r="192" spans="1:17" x14ac:dyDescent="0.25">
      <c r="A192" t="s">
        <v>782</v>
      </c>
      <c r="B192" s="2">
        <v>0.45636574074074071</v>
      </c>
      <c r="C192" t="s">
        <v>18</v>
      </c>
      <c r="D192" t="s">
        <v>19</v>
      </c>
      <c r="E192" t="s">
        <v>20</v>
      </c>
      <c r="F192">
        <v>79</v>
      </c>
      <c r="G192">
        <v>-3.8</v>
      </c>
      <c r="H192">
        <v>75.2</v>
      </c>
      <c r="I192">
        <v>750.91</v>
      </c>
      <c r="J192" t="s">
        <v>829</v>
      </c>
      <c r="K192" t="s">
        <v>830</v>
      </c>
      <c r="L192" t="s">
        <v>831</v>
      </c>
      <c r="O192">
        <v>0</v>
      </c>
      <c r="P192">
        <v>0</v>
      </c>
      <c r="Q192" t="s">
        <v>832</v>
      </c>
    </row>
    <row r="193" spans="1:17" x14ac:dyDescent="0.25">
      <c r="A193" t="s">
        <v>782</v>
      </c>
      <c r="B193" s="2">
        <v>0.81043981481481486</v>
      </c>
      <c r="C193" t="s">
        <v>18</v>
      </c>
      <c r="D193" t="s">
        <v>19</v>
      </c>
      <c r="E193" t="s">
        <v>20</v>
      </c>
      <c r="F193">
        <v>20</v>
      </c>
      <c r="G193">
        <v>-1.23</v>
      </c>
      <c r="H193">
        <v>18.77</v>
      </c>
      <c r="I193">
        <v>769.68</v>
      </c>
      <c r="J193" t="s">
        <v>833</v>
      </c>
      <c r="K193" t="s">
        <v>420</v>
      </c>
      <c r="L193" t="s">
        <v>421</v>
      </c>
      <c r="O193">
        <v>0</v>
      </c>
      <c r="P193">
        <v>0</v>
      </c>
      <c r="Q193" t="s">
        <v>834</v>
      </c>
    </row>
    <row r="194" spans="1:17" x14ac:dyDescent="0.25">
      <c r="A194" t="s">
        <v>782</v>
      </c>
      <c r="B194" s="2">
        <v>0.85766203703703703</v>
      </c>
      <c r="C194" t="s">
        <v>18</v>
      </c>
      <c r="D194" t="s">
        <v>19</v>
      </c>
      <c r="E194" t="s">
        <v>20</v>
      </c>
      <c r="F194">
        <v>79</v>
      </c>
      <c r="G194">
        <v>-3.8</v>
      </c>
      <c r="H194">
        <v>75.2</v>
      </c>
      <c r="I194">
        <v>844.88</v>
      </c>
      <c r="J194" t="s">
        <v>835</v>
      </c>
      <c r="K194" t="s">
        <v>836</v>
      </c>
      <c r="L194" t="s">
        <v>837</v>
      </c>
      <c r="O194">
        <v>0</v>
      </c>
      <c r="P194">
        <v>0</v>
      </c>
      <c r="Q194" t="s">
        <v>838</v>
      </c>
    </row>
    <row r="195" spans="1:17" x14ac:dyDescent="0.25">
      <c r="A195" t="s">
        <v>782</v>
      </c>
      <c r="B195" s="2">
        <v>0.9639699074074074</v>
      </c>
      <c r="C195" t="s">
        <v>18</v>
      </c>
      <c r="D195" t="s">
        <v>19</v>
      </c>
      <c r="E195" t="s">
        <v>20</v>
      </c>
      <c r="F195">
        <v>20</v>
      </c>
      <c r="G195">
        <v>-1.23</v>
      </c>
      <c r="H195">
        <v>18.77</v>
      </c>
      <c r="I195">
        <v>863.65</v>
      </c>
      <c r="J195" t="s">
        <v>839</v>
      </c>
      <c r="K195" t="s">
        <v>779</v>
      </c>
      <c r="L195" t="s">
        <v>780</v>
      </c>
      <c r="O195">
        <v>0</v>
      </c>
      <c r="P195">
        <v>0</v>
      </c>
      <c r="Q195" t="s">
        <v>840</v>
      </c>
    </row>
    <row r="196" spans="1:17" x14ac:dyDescent="0.25">
      <c r="A196" t="s">
        <v>841</v>
      </c>
      <c r="B196" s="2">
        <v>5.5787037037037038E-3</v>
      </c>
      <c r="C196" t="s">
        <v>18</v>
      </c>
      <c r="D196" t="s">
        <v>19</v>
      </c>
      <c r="E196" t="s">
        <v>20</v>
      </c>
      <c r="F196">
        <v>49</v>
      </c>
      <c r="G196">
        <v>-2.4900000000000002</v>
      </c>
      <c r="H196">
        <v>46.51</v>
      </c>
      <c r="I196">
        <v>910.16</v>
      </c>
      <c r="J196" t="s">
        <v>842</v>
      </c>
      <c r="K196" t="s">
        <v>804</v>
      </c>
      <c r="L196" t="s">
        <v>805</v>
      </c>
      <c r="O196">
        <v>0</v>
      </c>
      <c r="P196">
        <v>0</v>
      </c>
      <c r="Q196" t="s">
        <v>843</v>
      </c>
    </row>
    <row r="197" spans="1:17" x14ac:dyDescent="0.25">
      <c r="A197" t="s">
        <v>841</v>
      </c>
      <c r="B197" s="2">
        <v>3.0520833333333334E-2</v>
      </c>
      <c r="C197" t="s">
        <v>18</v>
      </c>
      <c r="D197" t="s">
        <v>19</v>
      </c>
      <c r="E197" t="s">
        <v>20</v>
      </c>
      <c r="F197">
        <v>20</v>
      </c>
      <c r="G197">
        <v>-1.23</v>
      </c>
      <c r="H197">
        <v>18.77</v>
      </c>
      <c r="I197">
        <v>853.73</v>
      </c>
      <c r="J197" t="s">
        <v>846</v>
      </c>
      <c r="K197" t="s">
        <v>779</v>
      </c>
      <c r="L197" t="s">
        <v>780</v>
      </c>
      <c r="O197">
        <v>0</v>
      </c>
      <c r="P197">
        <v>0</v>
      </c>
      <c r="Q197" t="s">
        <v>847</v>
      </c>
    </row>
    <row r="198" spans="1:17" x14ac:dyDescent="0.25">
      <c r="A198" t="s">
        <v>841</v>
      </c>
      <c r="B198" s="2">
        <v>3.1307870370370368E-2</v>
      </c>
      <c r="C198" t="s">
        <v>18</v>
      </c>
      <c r="D198" t="s">
        <v>19</v>
      </c>
      <c r="E198" t="s">
        <v>20</v>
      </c>
      <c r="F198">
        <v>20</v>
      </c>
      <c r="G198">
        <v>-1.23</v>
      </c>
      <c r="H198">
        <v>18.77</v>
      </c>
      <c r="I198">
        <v>872.5</v>
      </c>
      <c r="J198" t="s">
        <v>848</v>
      </c>
      <c r="K198" t="s">
        <v>849</v>
      </c>
      <c r="L198" t="s">
        <v>850</v>
      </c>
      <c r="O198">
        <v>0</v>
      </c>
      <c r="P198">
        <v>0</v>
      </c>
      <c r="Q198" t="s">
        <v>851</v>
      </c>
    </row>
    <row r="199" spans="1:17" x14ac:dyDescent="0.25">
      <c r="A199" t="s">
        <v>841</v>
      </c>
      <c r="B199" s="2">
        <v>0.14266203703703703</v>
      </c>
      <c r="C199" t="s">
        <v>18</v>
      </c>
      <c r="D199" t="s">
        <v>19</v>
      </c>
      <c r="E199" t="s">
        <v>20</v>
      </c>
      <c r="F199">
        <v>99</v>
      </c>
      <c r="G199">
        <v>-4.67</v>
      </c>
      <c r="H199">
        <v>94.33</v>
      </c>
      <c r="I199">
        <v>966.83</v>
      </c>
      <c r="J199" t="s">
        <v>852</v>
      </c>
      <c r="K199" t="s">
        <v>853</v>
      </c>
      <c r="L199" t="s">
        <v>854</v>
      </c>
      <c r="O199">
        <v>0</v>
      </c>
      <c r="P199">
        <v>0</v>
      </c>
      <c r="Q199" t="s">
        <v>855</v>
      </c>
    </row>
    <row r="200" spans="1:17" x14ac:dyDescent="0.25">
      <c r="A200" t="s">
        <v>841</v>
      </c>
      <c r="B200" s="2">
        <v>0.26394675925925926</v>
      </c>
      <c r="C200" t="s">
        <v>18</v>
      </c>
      <c r="D200" t="s">
        <v>19</v>
      </c>
      <c r="E200" t="s">
        <v>20</v>
      </c>
      <c r="F200">
        <v>20</v>
      </c>
      <c r="G200">
        <v>-1.23</v>
      </c>
      <c r="H200">
        <v>18.77</v>
      </c>
      <c r="I200">
        <v>121.95</v>
      </c>
      <c r="J200" t="s">
        <v>858</v>
      </c>
      <c r="K200" t="s">
        <v>859</v>
      </c>
      <c r="L200" t="s">
        <v>860</v>
      </c>
      <c r="O200">
        <v>0</v>
      </c>
      <c r="P200">
        <v>0</v>
      </c>
      <c r="Q200" t="s">
        <v>861</v>
      </c>
    </row>
    <row r="201" spans="1:17" x14ac:dyDescent="0.25">
      <c r="A201" t="s">
        <v>841</v>
      </c>
      <c r="B201" s="2">
        <v>0.32758101851851851</v>
      </c>
      <c r="C201" t="s">
        <v>18</v>
      </c>
      <c r="D201" t="s">
        <v>19</v>
      </c>
      <c r="E201" t="s">
        <v>20</v>
      </c>
      <c r="F201">
        <v>40</v>
      </c>
      <c r="G201">
        <v>-2.1</v>
      </c>
      <c r="H201">
        <v>37.9</v>
      </c>
      <c r="I201">
        <v>159.85</v>
      </c>
      <c r="J201" t="s">
        <v>862</v>
      </c>
      <c r="K201" t="s">
        <v>863</v>
      </c>
      <c r="L201" t="s">
        <v>864</v>
      </c>
      <c r="O201">
        <v>0</v>
      </c>
      <c r="P201">
        <v>0</v>
      </c>
      <c r="Q201" t="s">
        <v>865</v>
      </c>
    </row>
    <row r="202" spans="1:17" x14ac:dyDescent="0.25">
      <c r="A202" t="s">
        <v>841</v>
      </c>
      <c r="B202" s="2">
        <v>0.34314814814814815</v>
      </c>
      <c r="C202" t="s">
        <v>18</v>
      </c>
      <c r="D202" t="s">
        <v>19</v>
      </c>
      <c r="E202" t="s">
        <v>20</v>
      </c>
      <c r="F202">
        <v>20</v>
      </c>
      <c r="G202">
        <v>-1.23</v>
      </c>
      <c r="H202">
        <v>18.77</v>
      </c>
      <c r="I202">
        <v>178.62</v>
      </c>
      <c r="J202" t="s">
        <v>866</v>
      </c>
      <c r="K202" t="s">
        <v>779</v>
      </c>
      <c r="L202" t="s">
        <v>780</v>
      </c>
      <c r="O202">
        <v>0</v>
      </c>
      <c r="P202">
        <v>0</v>
      </c>
      <c r="Q202" t="s">
        <v>867</v>
      </c>
    </row>
    <row r="203" spans="1:17" x14ac:dyDescent="0.25">
      <c r="A203" t="s">
        <v>841</v>
      </c>
      <c r="B203" s="2">
        <v>0.37549768518518517</v>
      </c>
      <c r="C203" t="s">
        <v>18</v>
      </c>
      <c r="D203" t="s">
        <v>19</v>
      </c>
      <c r="E203" t="s">
        <v>20</v>
      </c>
      <c r="F203">
        <v>20</v>
      </c>
      <c r="G203">
        <v>-1.23</v>
      </c>
      <c r="H203">
        <v>18.77</v>
      </c>
      <c r="I203">
        <v>197.39</v>
      </c>
      <c r="J203" t="s">
        <v>868</v>
      </c>
      <c r="K203" t="s">
        <v>869</v>
      </c>
      <c r="L203" t="s">
        <v>870</v>
      </c>
      <c r="O203">
        <v>0</v>
      </c>
      <c r="P203">
        <v>0</v>
      </c>
      <c r="Q203" t="s">
        <v>871</v>
      </c>
    </row>
    <row r="204" spans="1:17" x14ac:dyDescent="0.25">
      <c r="A204" t="s">
        <v>841</v>
      </c>
      <c r="B204" s="2">
        <v>0.85480324074074077</v>
      </c>
      <c r="C204" t="s">
        <v>18</v>
      </c>
      <c r="D204" t="s">
        <v>19</v>
      </c>
      <c r="E204" t="s">
        <v>20</v>
      </c>
      <c r="F204">
        <v>79</v>
      </c>
      <c r="G204">
        <v>-3.8</v>
      </c>
      <c r="H204">
        <v>75.2</v>
      </c>
      <c r="I204">
        <v>272.58999999999997</v>
      </c>
      <c r="J204" t="s">
        <v>872</v>
      </c>
      <c r="K204" t="s">
        <v>836</v>
      </c>
      <c r="L204" t="s">
        <v>837</v>
      </c>
      <c r="O204">
        <v>0</v>
      </c>
      <c r="P204">
        <v>0</v>
      </c>
      <c r="Q204" t="s">
        <v>873</v>
      </c>
    </row>
    <row r="205" spans="1:17" x14ac:dyDescent="0.25">
      <c r="A205" t="s">
        <v>841</v>
      </c>
      <c r="B205" s="2">
        <v>0.85607638888888893</v>
      </c>
      <c r="C205" t="s">
        <v>18</v>
      </c>
      <c r="D205" t="s">
        <v>19</v>
      </c>
      <c r="E205" t="s">
        <v>20</v>
      </c>
      <c r="F205">
        <v>79</v>
      </c>
      <c r="G205">
        <v>-3.8</v>
      </c>
      <c r="H205">
        <v>75.2</v>
      </c>
      <c r="I205">
        <v>347.79</v>
      </c>
      <c r="J205" t="s">
        <v>874</v>
      </c>
      <c r="K205" t="s">
        <v>836</v>
      </c>
      <c r="L205" t="s">
        <v>837</v>
      </c>
      <c r="O205">
        <v>0</v>
      </c>
      <c r="P205">
        <v>0</v>
      </c>
      <c r="Q205" t="s">
        <v>875</v>
      </c>
    </row>
    <row r="206" spans="1:17" x14ac:dyDescent="0.25">
      <c r="A206" t="s">
        <v>841</v>
      </c>
      <c r="B206" s="2">
        <v>0.90175925925925926</v>
      </c>
      <c r="C206" t="s">
        <v>18</v>
      </c>
      <c r="D206" t="s">
        <v>19</v>
      </c>
      <c r="E206" t="s">
        <v>20</v>
      </c>
      <c r="F206">
        <v>79</v>
      </c>
      <c r="G206">
        <v>-3.8</v>
      </c>
      <c r="H206">
        <v>75.2</v>
      </c>
      <c r="I206">
        <v>422.99</v>
      </c>
      <c r="J206" t="s">
        <v>876</v>
      </c>
      <c r="K206" t="s">
        <v>877</v>
      </c>
      <c r="L206" t="s">
        <v>878</v>
      </c>
      <c r="O206">
        <v>0</v>
      </c>
      <c r="P206">
        <v>0</v>
      </c>
      <c r="Q206" t="s">
        <v>879</v>
      </c>
    </row>
    <row r="207" spans="1:17" x14ac:dyDescent="0.25">
      <c r="A207" t="s">
        <v>880</v>
      </c>
      <c r="B207" s="2">
        <v>6.6400462962962967E-2</v>
      </c>
      <c r="C207" t="s">
        <v>18</v>
      </c>
      <c r="D207" t="s">
        <v>19</v>
      </c>
      <c r="E207" t="s">
        <v>20</v>
      </c>
      <c r="F207">
        <v>99</v>
      </c>
      <c r="G207">
        <v>-4.67</v>
      </c>
      <c r="H207">
        <v>94.33</v>
      </c>
      <c r="I207">
        <v>517.32000000000005</v>
      </c>
      <c r="J207" t="s">
        <v>881</v>
      </c>
      <c r="K207" t="s">
        <v>882</v>
      </c>
      <c r="L207" t="s">
        <v>883</v>
      </c>
      <c r="O207">
        <v>0</v>
      </c>
      <c r="P207">
        <v>0</v>
      </c>
      <c r="Q207" t="s">
        <v>884</v>
      </c>
    </row>
    <row r="208" spans="1:17" x14ac:dyDescent="0.25">
      <c r="A208" t="s">
        <v>880</v>
      </c>
      <c r="B208" s="2">
        <v>0.1348263888888889</v>
      </c>
      <c r="C208" t="s">
        <v>18</v>
      </c>
      <c r="D208" t="s">
        <v>19</v>
      </c>
      <c r="E208" t="s">
        <v>20</v>
      </c>
      <c r="F208">
        <v>79</v>
      </c>
      <c r="G208">
        <v>-3.8</v>
      </c>
      <c r="H208">
        <v>75.2</v>
      </c>
      <c r="I208">
        <v>592.52</v>
      </c>
      <c r="J208" t="s">
        <v>885</v>
      </c>
      <c r="K208" t="s">
        <v>882</v>
      </c>
      <c r="L208" t="s">
        <v>883</v>
      </c>
      <c r="O208">
        <v>0</v>
      </c>
      <c r="P208">
        <v>0</v>
      </c>
      <c r="Q208" t="s">
        <v>886</v>
      </c>
    </row>
    <row r="209" spans="1:17" x14ac:dyDescent="0.25">
      <c r="A209" t="s">
        <v>880</v>
      </c>
      <c r="B209" s="2">
        <v>0.29635416666666664</v>
      </c>
      <c r="C209" t="s">
        <v>18</v>
      </c>
      <c r="D209" t="s">
        <v>19</v>
      </c>
      <c r="E209" t="s">
        <v>20</v>
      </c>
      <c r="F209">
        <v>127</v>
      </c>
      <c r="G209">
        <v>-5.9</v>
      </c>
      <c r="H209">
        <v>121.1</v>
      </c>
      <c r="I209">
        <v>290.63</v>
      </c>
      <c r="J209" t="s">
        <v>889</v>
      </c>
      <c r="K209" t="s">
        <v>890</v>
      </c>
      <c r="L209" t="s">
        <v>891</v>
      </c>
      <c r="O209">
        <v>0</v>
      </c>
      <c r="P209">
        <v>0</v>
      </c>
      <c r="Q209" t="s">
        <v>892</v>
      </c>
    </row>
    <row r="210" spans="1:17" x14ac:dyDescent="0.25">
      <c r="A210" t="s">
        <v>880</v>
      </c>
      <c r="B210" s="2">
        <v>0.48212962962962963</v>
      </c>
      <c r="C210" t="s">
        <v>18</v>
      </c>
      <c r="D210" t="s">
        <v>19</v>
      </c>
      <c r="E210" t="s">
        <v>20</v>
      </c>
      <c r="F210">
        <v>20</v>
      </c>
      <c r="G210">
        <v>-1.23</v>
      </c>
      <c r="H210">
        <v>18.77</v>
      </c>
      <c r="I210">
        <v>309.39999999999998</v>
      </c>
      <c r="J210" t="s">
        <v>893</v>
      </c>
      <c r="K210" t="s">
        <v>894</v>
      </c>
      <c r="L210" t="s">
        <v>895</v>
      </c>
      <c r="O210">
        <v>0</v>
      </c>
      <c r="P210">
        <v>0</v>
      </c>
      <c r="Q210" t="s">
        <v>896</v>
      </c>
    </row>
    <row r="211" spans="1:17" x14ac:dyDescent="0.25">
      <c r="A211" t="s">
        <v>880</v>
      </c>
      <c r="B211" s="2">
        <v>0.65763888888888888</v>
      </c>
      <c r="C211" t="s">
        <v>18</v>
      </c>
      <c r="D211" t="s">
        <v>19</v>
      </c>
      <c r="E211" t="s">
        <v>20</v>
      </c>
      <c r="F211">
        <v>28</v>
      </c>
      <c r="G211">
        <v>-1.58</v>
      </c>
      <c r="H211">
        <v>26.42</v>
      </c>
      <c r="I211">
        <v>335.82</v>
      </c>
      <c r="J211" t="s">
        <v>897</v>
      </c>
      <c r="K211" t="s">
        <v>898</v>
      </c>
      <c r="L211" t="s">
        <v>899</v>
      </c>
      <c r="O211">
        <v>0</v>
      </c>
      <c r="P211">
        <v>0</v>
      </c>
      <c r="Q211" t="s">
        <v>900</v>
      </c>
    </row>
    <row r="212" spans="1:17" x14ac:dyDescent="0.25">
      <c r="A212" t="s">
        <v>880</v>
      </c>
      <c r="B212" s="2">
        <v>0.66753472222222221</v>
      </c>
      <c r="C212" t="s">
        <v>18</v>
      </c>
      <c r="D212" t="s">
        <v>19</v>
      </c>
      <c r="E212" t="s">
        <v>20</v>
      </c>
      <c r="F212">
        <v>79</v>
      </c>
      <c r="G212">
        <v>-3.8</v>
      </c>
      <c r="H212">
        <v>75.2</v>
      </c>
      <c r="I212">
        <v>411.02</v>
      </c>
      <c r="J212" t="s">
        <v>901</v>
      </c>
      <c r="K212" t="s">
        <v>902</v>
      </c>
      <c r="L212" t="s">
        <v>903</v>
      </c>
      <c r="O212">
        <v>0</v>
      </c>
      <c r="P212">
        <v>0</v>
      </c>
      <c r="Q212" t="s">
        <v>904</v>
      </c>
    </row>
    <row r="213" spans="1:17" x14ac:dyDescent="0.25">
      <c r="A213" t="s">
        <v>880</v>
      </c>
      <c r="B213" s="2">
        <v>0.73679398148148145</v>
      </c>
      <c r="C213" t="s">
        <v>18</v>
      </c>
      <c r="D213" t="s">
        <v>19</v>
      </c>
      <c r="E213" t="s">
        <v>20</v>
      </c>
      <c r="F213">
        <v>39</v>
      </c>
      <c r="G213">
        <v>-2.0499999999999998</v>
      </c>
      <c r="H213">
        <v>36.950000000000003</v>
      </c>
      <c r="I213">
        <v>447.97</v>
      </c>
      <c r="J213" t="s">
        <v>905</v>
      </c>
      <c r="K213" t="s">
        <v>658</v>
      </c>
      <c r="L213" t="s">
        <v>659</v>
      </c>
      <c r="O213">
        <v>0</v>
      </c>
      <c r="P213">
        <v>0</v>
      </c>
      <c r="Q213" t="s">
        <v>906</v>
      </c>
    </row>
    <row r="214" spans="1:17" x14ac:dyDescent="0.25">
      <c r="A214" t="s">
        <v>880</v>
      </c>
      <c r="B214" s="2">
        <v>0.74184027777777783</v>
      </c>
      <c r="C214" t="s">
        <v>18</v>
      </c>
      <c r="D214" t="s">
        <v>19</v>
      </c>
      <c r="E214" t="s">
        <v>20</v>
      </c>
      <c r="F214">
        <v>49</v>
      </c>
      <c r="G214">
        <v>-2.4900000000000002</v>
      </c>
      <c r="H214">
        <v>46.51</v>
      </c>
      <c r="I214">
        <v>494.48</v>
      </c>
      <c r="J214" t="s">
        <v>907</v>
      </c>
      <c r="K214" t="s">
        <v>658</v>
      </c>
      <c r="L214" t="s">
        <v>659</v>
      </c>
      <c r="O214">
        <v>0</v>
      </c>
      <c r="P214">
        <v>0</v>
      </c>
      <c r="Q214" t="s">
        <v>908</v>
      </c>
    </row>
    <row r="215" spans="1:17" x14ac:dyDescent="0.25">
      <c r="A215" t="s">
        <v>880</v>
      </c>
      <c r="B215" s="2">
        <v>0.75087962962962962</v>
      </c>
      <c r="C215" t="s">
        <v>18</v>
      </c>
      <c r="D215" t="s">
        <v>19</v>
      </c>
      <c r="E215" t="s">
        <v>20</v>
      </c>
      <c r="F215">
        <v>39</v>
      </c>
      <c r="G215">
        <v>-2.0499999999999998</v>
      </c>
      <c r="H215">
        <v>36.950000000000003</v>
      </c>
      <c r="I215">
        <v>531.42999999999995</v>
      </c>
      <c r="J215" t="s">
        <v>909</v>
      </c>
      <c r="K215" t="s">
        <v>658</v>
      </c>
      <c r="L215" t="s">
        <v>659</v>
      </c>
      <c r="O215">
        <v>0</v>
      </c>
      <c r="P215">
        <v>0</v>
      </c>
      <c r="Q215" t="s">
        <v>910</v>
      </c>
    </row>
    <row r="216" spans="1:17" x14ac:dyDescent="0.25">
      <c r="A216" t="s">
        <v>880</v>
      </c>
      <c r="B216" s="2">
        <v>0.97782407407407401</v>
      </c>
      <c r="C216" t="s">
        <v>18</v>
      </c>
      <c r="D216" t="s">
        <v>19</v>
      </c>
      <c r="E216" t="s">
        <v>20</v>
      </c>
      <c r="F216">
        <v>49</v>
      </c>
      <c r="G216">
        <v>-2.4900000000000002</v>
      </c>
      <c r="H216">
        <v>46.51</v>
      </c>
      <c r="I216">
        <v>531.08000000000004</v>
      </c>
      <c r="J216" t="s">
        <v>912</v>
      </c>
      <c r="K216" t="s">
        <v>913</v>
      </c>
      <c r="L216" t="s">
        <v>914</v>
      </c>
      <c r="O216">
        <v>0</v>
      </c>
      <c r="P216">
        <v>0</v>
      </c>
      <c r="Q216" t="s">
        <v>915</v>
      </c>
    </row>
    <row r="217" spans="1:17" x14ac:dyDescent="0.25">
      <c r="A217" t="s">
        <v>880</v>
      </c>
      <c r="B217" s="2">
        <v>0.98460648148148155</v>
      </c>
      <c r="C217" t="s">
        <v>18</v>
      </c>
      <c r="D217" t="s">
        <v>19</v>
      </c>
      <c r="E217" t="s">
        <v>20</v>
      </c>
      <c r="F217">
        <v>79</v>
      </c>
      <c r="G217">
        <v>-3.8</v>
      </c>
      <c r="H217">
        <v>75.2</v>
      </c>
      <c r="I217">
        <v>606.28</v>
      </c>
      <c r="J217" t="s">
        <v>916</v>
      </c>
      <c r="K217" t="s">
        <v>917</v>
      </c>
      <c r="L217" t="s">
        <v>918</v>
      </c>
      <c r="O217">
        <v>0</v>
      </c>
      <c r="P217">
        <v>0</v>
      </c>
      <c r="Q217" t="s">
        <v>919</v>
      </c>
    </row>
    <row r="218" spans="1:17" x14ac:dyDescent="0.25">
      <c r="A218" t="s">
        <v>880</v>
      </c>
      <c r="B218" s="2">
        <v>0.9864814814814814</v>
      </c>
      <c r="C218" t="s">
        <v>18</v>
      </c>
      <c r="D218" t="s">
        <v>19</v>
      </c>
      <c r="E218" t="s">
        <v>20</v>
      </c>
      <c r="F218">
        <v>20</v>
      </c>
      <c r="G218">
        <v>-1.23</v>
      </c>
      <c r="H218">
        <v>18.77</v>
      </c>
      <c r="I218">
        <v>625.04999999999995</v>
      </c>
      <c r="J218" t="s">
        <v>920</v>
      </c>
      <c r="K218" t="s">
        <v>921</v>
      </c>
      <c r="L218" t="s">
        <v>922</v>
      </c>
      <c r="O218">
        <v>0</v>
      </c>
      <c r="P218">
        <v>0</v>
      </c>
      <c r="Q218" t="s">
        <v>923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8A539-F983-44DE-B961-BB04CB1C1A67}">
  <sheetPr filterMode="1"/>
  <dimension ref="A1:X230"/>
  <sheetViews>
    <sheetView tabSelected="1" topLeftCell="L196" workbookViewId="0">
      <selection activeCell="V2" sqref="V2:V218"/>
    </sheetView>
  </sheetViews>
  <sheetFormatPr defaultRowHeight="15" x14ac:dyDescent="0.25"/>
  <cols>
    <col min="1" max="1" width="10.7109375" bestFit="1" customWidth="1"/>
    <col min="2" max="2" width="8.140625" bestFit="1" customWidth="1"/>
    <col min="3" max="3" width="12.7109375" bestFit="1" customWidth="1"/>
    <col min="4" max="4" width="40.140625" bestFit="1" customWidth="1"/>
    <col min="5" max="5" width="8.85546875" bestFit="1" customWidth="1"/>
    <col min="6" max="6" width="8.140625" bestFit="1" customWidth="1"/>
    <col min="7" max="7" width="7.7109375" bestFit="1" customWidth="1"/>
    <col min="8" max="9" width="8.140625" bestFit="1" customWidth="1"/>
    <col min="10" max="10" width="20.7109375" bestFit="1" customWidth="1"/>
    <col min="11" max="11" width="39.42578125" bestFit="1" customWidth="1"/>
    <col min="12" max="12" width="34.28515625" bestFit="1" customWidth="1"/>
    <col min="13" max="13" width="28.7109375" bestFit="1" customWidth="1"/>
    <col min="14" max="14" width="8.7109375" bestFit="1" customWidth="1"/>
    <col min="15" max="15" width="10" bestFit="1" customWidth="1"/>
    <col min="16" max="16" width="15" bestFit="1" customWidth="1"/>
  </cols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s="6" t="s">
        <v>16</v>
      </c>
      <c r="N1" t="s">
        <v>961</v>
      </c>
      <c r="O1" t="s">
        <v>962</v>
      </c>
      <c r="P1" t="s">
        <v>963</v>
      </c>
      <c r="Q1" t="s">
        <v>956</v>
      </c>
      <c r="R1" t="s">
        <v>964</v>
      </c>
      <c r="S1" t="s">
        <v>965</v>
      </c>
      <c r="T1" t="s">
        <v>961</v>
      </c>
      <c r="U1" t="s">
        <v>966</v>
      </c>
      <c r="V1" t="s">
        <v>967</v>
      </c>
      <c r="W1" t="s">
        <v>968</v>
      </c>
      <c r="X1" t="s">
        <v>958</v>
      </c>
    </row>
    <row r="2" spans="1:24" x14ac:dyDescent="0.25">
      <c r="A2" s="1">
        <v>44593</v>
      </c>
      <c r="B2" s="2">
        <v>2.8414351851851847E-2</v>
      </c>
      <c r="C2" t="s">
        <v>18</v>
      </c>
      <c r="D2" t="s">
        <v>19</v>
      </c>
      <c r="E2" t="s">
        <v>20</v>
      </c>
      <c r="F2">
        <v>99</v>
      </c>
      <c r="G2">
        <v>-4.67</v>
      </c>
      <c r="H2">
        <v>94.33</v>
      </c>
      <c r="I2">
        <v>828.99</v>
      </c>
      <c r="J2" t="s">
        <v>21</v>
      </c>
      <c r="K2" t="s">
        <v>22</v>
      </c>
      <c r="L2" t="s">
        <v>23</v>
      </c>
      <c r="M2">
        <v>210128</v>
      </c>
      <c r="N2" s="7">
        <f>_xlfn.IFNA(VLOOKUP(M2,[1]Root!$B:$F,5,0),0)</f>
        <v>0</v>
      </c>
      <c r="O2">
        <f>VLOOKUP(A2,Ex.Rate!A:B,2,0)</f>
        <v>74.822257706000002</v>
      </c>
      <c r="P2">
        <f>VLOOKUP(A2,Check!A:G,7,0)</f>
        <v>71.897237388965863</v>
      </c>
      <c r="Q2">
        <f>(F2+N2)*O2</f>
        <v>7407.4035128940004</v>
      </c>
      <c r="R2">
        <f>(O2-P2)*H2</f>
        <v>275.91716650583038</v>
      </c>
      <c r="S2">
        <f>G2*O2</f>
        <v>-349.41994348702002</v>
      </c>
      <c r="T2">
        <f>N2*O2</f>
        <v>0</v>
      </c>
      <c r="U2">
        <f>H2*P2</f>
        <v>6782.0664029011496</v>
      </c>
      <c r="V2">
        <f>R2-S2+T2+U2</f>
        <v>7407.4035128939995</v>
      </c>
      <c r="W2">
        <f>Q2</f>
        <v>7407.4035128940004</v>
      </c>
      <c r="X2">
        <f>V2-W2</f>
        <v>0</v>
      </c>
    </row>
    <row r="3" spans="1:24" x14ac:dyDescent="0.25">
      <c r="A3" s="1">
        <v>44593</v>
      </c>
      <c r="B3" s="2">
        <v>6.4178240740740744E-2</v>
      </c>
      <c r="C3" t="s">
        <v>18</v>
      </c>
      <c r="D3" t="s">
        <v>19</v>
      </c>
      <c r="E3" t="s">
        <v>20</v>
      </c>
      <c r="F3">
        <v>40</v>
      </c>
      <c r="G3">
        <v>-2.1</v>
      </c>
      <c r="H3">
        <v>37.9</v>
      </c>
      <c r="I3">
        <v>866.89</v>
      </c>
      <c r="J3" t="s">
        <v>25</v>
      </c>
      <c r="K3" t="s">
        <v>26</v>
      </c>
      <c r="L3" t="s">
        <v>27</v>
      </c>
      <c r="M3">
        <v>210129</v>
      </c>
      <c r="N3" s="7">
        <f>_xlfn.IFNA(VLOOKUP(M3,[1]Root!$B:$F,5,0),0)</f>
        <v>0</v>
      </c>
      <c r="O3">
        <f>VLOOKUP(A3,Ex.Rate!A:B,2,0)</f>
        <v>74.822257706000002</v>
      </c>
      <c r="P3">
        <f>VLOOKUP(A3,Check!A:G,7,0)</f>
        <v>71.897237388965863</v>
      </c>
      <c r="Q3">
        <f t="shared" ref="Q3:Q66" si="0">(F3+N3)*O3</f>
        <v>2992.8903082400002</v>
      </c>
      <c r="R3">
        <f t="shared" ref="R3:R66" si="1">(O3-P3)*H3</f>
        <v>110.85827001559387</v>
      </c>
      <c r="S3">
        <f t="shared" ref="S3:S66" si="2">G3*O3</f>
        <v>-157.1267411826</v>
      </c>
      <c r="T3">
        <f t="shared" ref="T3:T66" si="3">N3*O3</f>
        <v>0</v>
      </c>
      <c r="U3">
        <f t="shared" ref="U3:U66" si="4">H3*P3</f>
        <v>2724.9052970418061</v>
      </c>
      <c r="V3">
        <f t="shared" ref="V3:V66" si="5">R3-S3+T3+U3</f>
        <v>2992.8903082400002</v>
      </c>
      <c r="W3">
        <f t="shared" ref="W3:W66" si="6">Q3</f>
        <v>2992.8903082400002</v>
      </c>
      <c r="X3">
        <f t="shared" ref="X3:X66" si="7">V3-W3</f>
        <v>0</v>
      </c>
    </row>
    <row r="4" spans="1:24" x14ac:dyDescent="0.25">
      <c r="A4" s="1">
        <v>44593</v>
      </c>
      <c r="B4" s="2">
        <v>0.14880787037037038</v>
      </c>
      <c r="C4" t="s">
        <v>18</v>
      </c>
      <c r="D4" t="s">
        <v>19</v>
      </c>
      <c r="E4" t="s">
        <v>20</v>
      </c>
      <c r="F4">
        <v>20</v>
      </c>
      <c r="G4">
        <v>-1.23</v>
      </c>
      <c r="H4">
        <v>18.77</v>
      </c>
      <c r="I4">
        <v>885.66</v>
      </c>
      <c r="J4" t="s">
        <v>29</v>
      </c>
      <c r="K4" t="s">
        <v>26</v>
      </c>
      <c r="L4" t="s">
        <v>27</v>
      </c>
      <c r="M4">
        <v>210130</v>
      </c>
      <c r="N4" s="7">
        <f>_xlfn.IFNA(VLOOKUP(M4,[1]Root!$B:$F,5,0),0)</f>
        <v>0</v>
      </c>
      <c r="O4">
        <f>VLOOKUP(A4,Ex.Rate!A:B,2,0)</f>
        <v>74.822257706000002</v>
      </c>
      <c r="P4">
        <f>VLOOKUP(A4,Check!A:G,7,0)</f>
        <v>71.897237388965863</v>
      </c>
      <c r="Q4">
        <f t="shared" si="0"/>
        <v>1496.4451541200001</v>
      </c>
      <c r="R4">
        <f t="shared" si="1"/>
        <v>54.902631350730793</v>
      </c>
      <c r="S4">
        <f t="shared" si="2"/>
        <v>-92.031376978379996</v>
      </c>
      <c r="T4">
        <f t="shared" si="3"/>
        <v>0</v>
      </c>
      <c r="U4">
        <f t="shared" si="4"/>
        <v>1349.5111457908893</v>
      </c>
      <c r="V4">
        <f t="shared" si="5"/>
        <v>1496.4451541200001</v>
      </c>
      <c r="W4">
        <f t="shared" si="6"/>
        <v>1496.4451541200001</v>
      </c>
      <c r="X4">
        <f t="shared" si="7"/>
        <v>0</v>
      </c>
    </row>
    <row r="5" spans="1:24" x14ac:dyDescent="0.25">
      <c r="A5" s="1">
        <v>44593</v>
      </c>
      <c r="B5" s="2">
        <v>0.16230324074074073</v>
      </c>
      <c r="C5" t="s">
        <v>18</v>
      </c>
      <c r="D5" t="s">
        <v>19</v>
      </c>
      <c r="E5" t="s">
        <v>20</v>
      </c>
      <c r="F5">
        <v>10</v>
      </c>
      <c r="G5">
        <v>-0.79</v>
      </c>
      <c r="H5">
        <v>9.2100000000000009</v>
      </c>
      <c r="I5">
        <v>894.87</v>
      </c>
      <c r="J5" t="s">
        <v>31</v>
      </c>
      <c r="K5" t="s">
        <v>26</v>
      </c>
      <c r="L5" t="s">
        <v>27</v>
      </c>
      <c r="M5">
        <v>210131</v>
      </c>
      <c r="N5" s="7">
        <f>_xlfn.IFNA(VLOOKUP(M5,[1]Root!$B:$F,5,0),0)</f>
        <v>0</v>
      </c>
      <c r="O5">
        <f>VLOOKUP(A5,Ex.Rate!A:B,2,0)</f>
        <v>74.822257706000002</v>
      </c>
      <c r="P5">
        <f>VLOOKUP(A5,Check!A:G,7,0)</f>
        <v>71.897237388965863</v>
      </c>
      <c r="Q5">
        <f t="shared" si="0"/>
        <v>748.22257706000005</v>
      </c>
      <c r="R5">
        <f t="shared" si="1"/>
        <v>26.939437119884428</v>
      </c>
      <c r="S5">
        <f t="shared" si="2"/>
        <v>-59.109583587740005</v>
      </c>
      <c r="T5">
        <f t="shared" si="3"/>
        <v>0</v>
      </c>
      <c r="U5">
        <f t="shared" si="4"/>
        <v>662.17355635237561</v>
      </c>
      <c r="V5">
        <f t="shared" si="5"/>
        <v>748.22257706000005</v>
      </c>
      <c r="W5">
        <f t="shared" si="6"/>
        <v>748.22257706000005</v>
      </c>
      <c r="X5">
        <f t="shared" si="7"/>
        <v>0</v>
      </c>
    </row>
    <row r="6" spans="1:24" x14ac:dyDescent="0.25">
      <c r="A6" s="1">
        <v>44593</v>
      </c>
      <c r="B6" s="2">
        <v>0.27847222222222223</v>
      </c>
      <c r="C6" t="s">
        <v>18</v>
      </c>
      <c r="D6" t="s">
        <v>19</v>
      </c>
      <c r="E6" t="s">
        <v>20</v>
      </c>
      <c r="F6">
        <v>20</v>
      </c>
      <c r="G6">
        <v>-1.23</v>
      </c>
      <c r="H6">
        <v>18.77</v>
      </c>
      <c r="I6">
        <v>178.98</v>
      </c>
      <c r="J6" t="s">
        <v>36</v>
      </c>
      <c r="K6" t="s">
        <v>37</v>
      </c>
      <c r="L6" t="s">
        <v>38</v>
      </c>
      <c r="M6">
        <v>210132</v>
      </c>
      <c r="N6" s="7">
        <f>_xlfn.IFNA(VLOOKUP(M6,[1]Root!$B:$F,5,0),0)</f>
        <v>0</v>
      </c>
      <c r="O6">
        <f>VLOOKUP(A6,Ex.Rate!A:B,2,0)</f>
        <v>74.822257706000002</v>
      </c>
      <c r="P6">
        <f>VLOOKUP(A6,Check!A:G,7,0)</f>
        <v>71.897237388965863</v>
      </c>
      <c r="Q6">
        <f t="shared" si="0"/>
        <v>1496.4451541200001</v>
      </c>
      <c r="R6">
        <f t="shared" si="1"/>
        <v>54.902631350730793</v>
      </c>
      <c r="S6">
        <f t="shared" si="2"/>
        <v>-92.031376978379996</v>
      </c>
      <c r="T6">
        <f t="shared" si="3"/>
        <v>0</v>
      </c>
      <c r="U6">
        <f t="shared" si="4"/>
        <v>1349.5111457908893</v>
      </c>
      <c r="V6">
        <f t="shared" si="5"/>
        <v>1496.4451541200001</v>
      </c>
      <c r="W6">
        <f t="shared" si="6"/>
        <v>1496.4451541200001</v>
      </c>
      <c r="X6">
        <f t="shared" si="7"/>
        <v>0</v>
      </c>
    </row>
    <row r="7" spans="1:24" x14ac:dyDescent="0.25">
      <c r="A7" s="1">
        <v>44593</v>
      </c>
      <c r="B7" s="2">
        <v>0.37232638888888886</v>
      </c>
      <c r="C7" t="s">
        <v>18</v>
      </c>
      <c r="D7" t="s">
        <v>19</v>
      </c>
      <c r="E7" t="s">
        <v>20</v>
      </c>
      <c r="F7">
        <v>79</v>
      </c>
      <c r="G7">
        <v>-3.8</v>
      </c>
      <c r="H7">
        <v>75.2</v>
      </c>
      <c r="I7">
        <v>254.18</v>
      </c>
      <c r="J7" t="s">
        <v>40</v>
      </c>
      <c r="K7" t="s">
        <v>41</v>
      </c>
      <c r="L7" t="s">
        <v>42</v>
      </c>
      <c r="M7">
        <v>210133</v>
      </c>
      <c r="N7" s="7">
        <f>_xlfn.IFNA(VLOOKUP(M7,[1]Root!$B:$F,5,0),0)</f>
        <v>0</v>
      </c>
      <c r="O7">
        <f>VLOOKUP(A7,Ex.Rate!A:B,2,0)</f>
        <v>74.822257706000002</v>
      </c>
      <c r="P7">
        <f>VLOOKUP(A7,Check!A:G,7,0)</f>
        <v>71.897237388965863</v>
      </c>
      <c r="Q7">
        <f t="shared" si="0"/>
        <v>5910.9583587739999</v>
      </c>
      <c r="R7">
        <f t="shared" si="1"/>
        <v>219.96152784096728</v>
      </c>
      <c r="S7">
        <f t="shared" si="2"/>
        <v>-284.32457928280002</v>
      </c>
      <c r="T7">
        <f t="shared" si="3"/>
        <v>0</v>
      </c>
      <c r="U7">
        <f t="shared" si="4"/>
        <v>5406.6722516502332</v>
      </c>
      <c r="V7">
        <f t="shared" si="5"/>
        <v>5910.9583587740008</v>
      </c>
      <c r="W7">
        <f t="shared" si="6"/>
        <v>5910.9583587739999</v>
      </c>
      <c r="X7">
        <f t="shared" si="7"/>
        <v>0</v>
      </c>
    </row>
    <row r="8" spans="1:24" x14ac:dyDescent="0.25">
      <c r="A8" s="1">
        <v>44593</v>
      </c>
      <c r="B8" s="2">
        <v>0.38015046296296301</v>
      </c>
      <c r="C8" t="s">
        <v>18</v>
      </c>
      <c r="D8" t="s">
        <v>19</v>
      </c>
      <c r="E8" t="s">
        <v>20</v>
      </c>
      <c r="F8">
        <v>20</v>
      </c>
      <c r="G8">
        <v>-1.23</v>
      </c>
      <c r="H8">
        <v>18.77</v>
      </c>
      <c r="I8">
        <v>272.95</v>
      </c>
      <c r="J8" t="s">
        <v>44</v>
      </c>
      <c r="K8" t="s">
        <v>41</v>
      </c>
      <c r="L8" t="s">
        <v>42</v>
      </c>
      <c r="M8">
        <v>210134</v>
      </c>
      <c r="N8" s="7">
        <f>_xlfn.IFNA(VLOOKUP(M8,[1]Root!$B:$F,5,0),0)</f>
        <v>0</v>
      </c>
      <c r="O8">
        <f>VLOOKUP(A8,Ex.Rate!A:B,2,0)</f>
        <v>74.822257706000002</v>
      </c>
      <c r="P8">
        <f>VLOOKUP(A8,Check!A:G,7,0)</f>
        <v>71.897237388965863</v>
      </c>
      <c r="Q8">
        <f t="shared" si="0"/>
        <v>1496.4451541200001</v>
      </c>
      <c r="R8">
        <f t="shared" si="1"/>
        <v>54.902631350730793</v>
      </c>
      <c r="S8">
        <f t="shared" si="2"/>
        <v>-92.031376978379996</v>
      </c>
      <c r="T8">
        <f t="shared" si="3"/>
        <v>0</v>
      </c>
      <c r="U8">
        <f t="shared" si="4"/>
        <v>1349.5111457908893</v>
      </c>
      <c r="V8">
        <f t="shared" si="5"/>
        <v>1496.4451541200001</v>
      </c>
      <c r="W8">
        <f t="shared" si="6"/>
        <v>1496.4451541200001</v>
      </c>
      <c r="X8">
        <f t="shared" si="7"/>
        <v>0</v>
      </c>
    </row>
    <row r="9" spans="1:24" x14ac:dyDescent="0.25">
      <c r="A9" s="1">
        <v>44593</v>
      </c>
      <c r="B9" s="2">
        <v>0.5997569444444445</v>
      </c>
      <c r="C9" t="s">
        <v>18</v>
      </c>
      <c r="D9" t="s">
        <v>19</v>
      </c>
      <c r="E9" t="s">
        <v>20</v>
      </c>
      <c r="F9">
        <v>69</v>
      </c>
      <c r="G9">
        <v>-3.36</v>
      </c>
      <c r="H9">
        <v>65.64</v>
      </c>
      <c r="I9">
        <v>338.59</v>
      </c>
      <c r="J9" t="s">
        <v>46</v>
      </c>
      <c r="K9" t="s">
        <v>47</v>
      </c>
      <c r="L9" t="s">
        <v>48</v>
      </c>
      <c r="M9">
        <v>210135</v>
      </c>
      <c r="N9" s="7">
        <f>_xlfn.IFNA(VLOOKUP(M9,[1]Root!$B:$F,5,0),0)</f>
        <v>30</v>
      </c>
      <c r="O9">
        <f>VLOOKUP(A9,Ex.Rate!A:B,2,0)</f>
        <v>74.822257706000002</v>
      </c>
      <c r="P9">
        <f>VLOOKUP(A9,Check!A:G,7,0)</f>
        <v>71.897237388965863</v>
      </c>
      <c r="Q9">
        <f t="shared" si="0"/>
        <v>7407.4035128940004</v>
      </c>
      <c r="R9">
        <f t="shared" si="1"/>
        <v>191.99833361012091</v>
      </c>
      <c r="S9">
        <f t="shared" si="2"/>
        <v>-251.40278589216001</v>
      </c>
      <c r="T9">
        <f t="shared" si="3"/>
        <v>2244.6677311799999</v>
      </c>
      <c r="U9">
        <f t="shared" si="4"/>
        <v>4719.3346622117197</v>
      </c>
      <c r="V9">
        <f t="shared" si="5"/>
        <v>7407.4035128940004</v>
      </c>
      <c r="W9">
        <f t="shared" si="6"/>
        <v>7407.4035128940004</v>
      </c>
      <c r="X9">
        <f t="shared" si="7"/>
        <v>0</v>
      </c>
    </row>
    <row r="10" spans="1:24" x14ac:dyDescent="0.25">
      <c r="A10" s="1">
        <v>44593</v>
      </c>
      <c r="B10" s="2">
        <v>0.60660879629629627</v>
      </c>
      <c r="C10" t="s">
        <v>18</v>
      </c>
      <c r="D10" t="s">
        <v>19</v>
      </c>
      <c r="E10" t="s">
        <v>20</v>
      </c>
      <c r="F10">
        <v>20</v>
      </c>
      <c r="G10">
        <v>-1.23</v>
      </c>
      <c r="H10">
        <v>18.77</v>
      </c>
      <c r="I10">
        <v>357.36</v>
      </c>
      <c r="J10" t="s">
        <v>50</v>
      </c>
      <c r="K10" t="s">
        <v>51</v>
      </c>
      <c r="L10" t="s">
        <v>52</v>
      </c>
      <c r="M10">
        <v>210137</v>
      </c>
      <c r="N10" s="7">
        <f>_xlfn.IFNA(VLOOKUP(M10,[1]Root!$B:$F,5,0),0)</f>
        <v>0</v>
      </c>
      <c r="O10">
        <f>VLOOKUP(A10,Ex.Rate!A:B,2,0)</f>
        <v>74.822257706000002</v>
      </c>
      <c r="P10">
        <f>VLOOKUP(A10,Check!A:G,7,0)</f>
        <v>71.897237388965863</v>
      </c>
      <c r="Q10">
        <f t="shared" si="0"/>
        <v>1496.4451541200001</v>
      </c>
      <c r="R10">
        <f t="shared" si="1"/>
        <v>54.902631350730793</v>
      </c>
      <c r="S10">
        <f t="shared" si="2"/>
        <v>-92.031376978379996</v>
      </c>
      <c r="T10">
        <f t="shared" si="3"/>
        <v>0</v>
      </c>
      <c r="U10">
        <f t="shared" si="4"/>
        <v>1349.5111457908893</v>
      </c>
      <c r="V10">
        <f t="shared" si="5"/>
        <v>1496.4451541200001</v>
      </c>
      <c r="W10">
        <f t="shared" si="6"/>
        <v>1496.4451541200001</v>
      </c>
      <c r="X10">
        <f t="shared" si="7"/>
        <v>0</v>
      </c>
    </row>
    <row r="11" spans="1:24" x14ac:dyDescent="0.25">
      <c r="A11" s="1">
        <v>44593</v>
      </c>
      <c r="B11" s="2">
        <v>0.60973379629629632</v>
      </c>
      <c r="C11" t="s">
        <v>18</v>
      </c>
      <c r="D11" t="s">
        <v>19</v>
      </c>
      <c r="E11" t="s">
        <v>20</v>
      </c>
      <c r="F11">
        <v>20</v>
      </c>
      <c r="G11">
        <v>-1.23</v>
      </c>
      <c r="H11">
        <v>18.77</v>
      </c>
      <c r="I11">
        <v>376.13</v>
      </c>
      <c r="J11" t="s">
        <v>54</v>
      </c>
      <c r="K11" t="s">
        <v>51</v>
      </c>
      <c r="L11" t="s">
        <v>52</v>
      </c>
      <c r="M11">
        <v>210138</v>
      </c>
      <c r="N11" s="7">
        <f>_xlfn.IFNA(VLOOKUP(M11,[1]Root!$B:$F,5,0),0)</f>
        <v>0</v>
      </c>
      <c r="O11">
        <f>VLOOKUP(A11,Ex.Rate!A:B,2,0)</f>
        <v>74.822257706000002</v>
      </c>
      <c r="P11">
        <f>VLOOKUP(A11,Check!A:G,7,0)</f>
        <v>71.897237388965863</v>
      </c>
      <c r="Q11">
        <f t="shared" si="0"/>
        <v>1496.4451541200001</v>
      </c>
      <c r="R11">
        <f t="shared" si="1"/>
        <v>54.902631350730793</v>
      </c>
      <c r="S11">
        <f t="shared" si="2"/>
        <v>-92.031376978379996</v>
      </c>
      <c r="T11">
        <f t="shared" si="3"/>
        <v>0</v>
      </c>
      <c r="U11">
        <f t="shared" si="4"/>
        <v>1349.5111457908893</v>
      </c>
      <c r="V11">
        <f t="shared" si="5"/>
        <v>1496.4451541200001</v>
      </c>
      <c r="W11">
        <f t="shared" si="6"/>
        <v>1496.4451541200001</v>
      </c>
      <c r="X11">
        <f t="shared" si="7"/>
        <v>0</v>
      </c>
    </row>
    <row r="12" spans="1:24" x14ac:dyDescent="0.25">
      <c r="A12" s="1">
        <v>44593</v>
      </c>
      <c r="B12" s="2">
        <v>0.8621875</v>
      </c>
      <c r="C12" t="s">
        <v>18</v>
      </c>
      <c r="D12" t="s">
        <v>19</v>
      </c>
      <c r="E12" t="s">
        <v>20</v>
      </c>
      <c r="F12">
        <v>79</v>
      </c>
      <c r="G12">
        <v>-3.8</v>
      </c>
      <c r="H12">
        <v>75.2</v>
      </c>
      <c r="I12">
        <v>451.33</v>
      </c>
      <c r="J12" t="s">
        <v>56</v>
      </c>
      <c r="K12" t="s">
        <v>57</v>
      </c>
      <c r="L12" t="s">
        <v>58</v>
      </c>
      <c r="M12">
        <v>210139</v>
      </c>
      <c r="N12" s="7">
        <f>_xlfn.IFNA(VLOOKUP(M12,[1]Root!$B:$F,5,0),0)</f>
        <v>20</v>
      </c>
      <c r="O12">
        <f>VLOOKUP(A12,Ex.Rate!A:B,2,0)</f>
        <v>74.822257706000002</v>
      </c>
      <c r="P12">
        <f>VLOOKUP(A12,Check!A:G,7,0)</f>
        <v>71.897237388965863</v>
      </c>
      <c r="Q12">
        <f t="shared" si="0"/>
        <v>7407.4035128940004</v>
      </c>
      <c r="R12">
        <f t="shared" si="1"/>
        <v>219.96152784096728</v>
      </c>
      <c r="S12">
        <f t="shared" si="2"/>
        <v>-284.32457928280002</v>
      </c>
      <c r="T12">
        <f t="shared" si="3"/>
        <v>1496.4451541200001</v>
      </c>
      <c r="U12">
        <f t="shared" si="4"/>
        <v>5406.6722516502332</v>
      </c>
      <c r="V12">
        <f t="shared" si="5"/>
        <v>7407.4035128940004</v>
      </c>
      <c r="W12">
        <f t="shared" si="6"/>
        <v>7407.4035128940004</v>
      </c>
      <c r="X12">
        <f t="shared" si="7"/>
        <v>0</v>
      </c>
    </row>
    <row r="13" spans="1:24" x14ac:dyDescent="0.25">
      <c r="A13" s="1">
        <v>44594</v>
      </c>
      <c r="B13" s="2">
        <v>1.0543981481481481E-2</v>
      </c>
      <c r="C13" t="s">
        <v>18</v>
      </c>
      <c r="D13" t="s">
        <v>19</v>
      </c>
      <c r="E13" t="s">
        <v>20</v>
      </c>
      <c r="F13">
        <v>20</v>
      </c>
      <c r="G13">
        <v>-1.23</v>
      </c>
      <c r="H13">
        <v>18.77</v>
      </c>
      <c r="I13">
        <v>386.9</v>
      </c>
      <c r="J13" t="s">
        <v>66</v>
      </c>
      <c r="K13" t="s">
        <v>37</v>
      </c>
      <c r="L13" t="s">
        <v>38</v>
      </c>
      <c r="M13">
        <v>210141</v>
      </c>
      <c r="N13" s="7">
        <f>_xlfn.IFNA(VLOOKUP(M13,[1]Root!$B:$F,5,0),0)</f>
        <v>0</v>
      </c>
      <c r="O13">
        <f>VLOOKUP(A13,Ex.Rate!A:B,2,0)</f>
        <v>74.793316520800005</v>
      </c>
      <c r="P13">
        <f>VLOOKUP(A13,Check!A:G,7,0)</f>
        <v>71.777777777777757</v>
      </c>
      <c r="Q13">
        <f t="shared" si="0"/>
        <v>1495.866330416</v>
      </c>
      <c r="R13">
        <f t="shared" si="1"/>
        <v>56.601662206527585</v>
      </c>
      <c r="S13">
        <f t="shared" si="2"/>
        <v>-91.995779320584006</v>
      </c>
      <c r="T13">
        <f t="shared" si="3"/>
        <v>0</v>
      </c>
      <c r="U13">
        <f t="shared" si="4"/>
        <v>1347.2688888888886</v>
      </c>
      <c r="V13">
        <f t="shared" si="5"/>
        <v>1495.8663304160002</v>
      </c>
      <c r="W13">
        <f t="shared" si="6"/>
        <v>1495.866330416</v>
      </c>
      <c r="X13">
        <f t="shared" si="7"/>
        <v>0</v>
      </c>
    </row>
    <row r="14" spans="1:24" x14ac:dyDescent="0.25">
      <c r="A14" s="1">
        <v>44594</v>
      </c>
      <c r="B14" s="2">
        <v>0.20351851851851852</v>
      </c>
      <c r="C14" t="s">
        <v>18</v>
      </c>
      <c r="D14" t="s">
        <v>19</v>
      </c>
      <c r="E14" t="s">
        <v>20</v>
      </c>
      <c r="F14">
        <v>79</v>
      </c>
      <c r="G14">
        <v>-3.8</v>
      </c>
      <c r="H14">
        <v>75.2</v>
      </c>
      <c r="I14">
        <v>462.1</v>
      </c>
      <c r="J14" t="s">
        <v>68</v>
      </c>
      <c r="K14" t="s">
        <v>69</v>
      </c>
      <c r="L14" t="s">
        <v>70</v>
      </c>
      <c r="M14">
        <v>210142</v>
      </c>
      <c r="N14" s="7">
        <f>_xlfn.IFNA(VLOOKUP(M14,[1]Root!$B:$F,5,0),0)</f>
        <v>20</v>
      </c>
      <c r="O14">
        <f>VLOOKUP(A14,Ex.Rate!A:B,2,0)</f>
        <v>74.793316520800005</v>
      </c>
      <c r="P14">
        <f>VLOOKUP(A14,Check!A:G,7,0)</f>
        <v>71.777777777777757</v>
      </c>
      <c r="Q14">
        <f t="shared" si="0"/>
        <v>7404.5383355592003</v>
      </c>
      <c r="R14">
        <f t="shared" si="1"/>
        <v>226.76851347527304</v>
      </c>
      <c r="S14">
        <f t="shared" si="2"/>
        <v>-284.21460277903998</v>
      </c>
      <c r="T14">
        <f t="shared" si="3"/>
        <v>1495.866330416</v>
      </c>
      <c r="U14">
        <f t="shared" si="4"/>
        <v>5397.688888888888</v>
      </c>
      <c r="V14">
        <f t="shared" si="5"/>
        <v>7404.5383355592012</v>
      </c>
      <c r="W14">
        <f t="shared" si="6"/>
        <v>7404.5383355592003</v>
      </c>
      <c r="X14">
        <f t="shared" si="7"/>
        <v>0</v>
      </c>
    </row>
    <row r="15" spans="1:24" x14ac:dyDescent="0.25">
      <c r="A15" s="1">
        <v>44594</v>
      </c>
      <c r="B15" s="2">
        <v>0.21381944444444445</v>
      </c>
      <c r="C15" t="s">
        <v>18</v>
      </c>
      <c r="D15" t="s">
        <v>19</v>
      </c>
      <c r="E15" t="s">
        <v>20</v>
      </c>
      <c r="F15">
        <v>20</v>
      </c>
      <c r="G15">
        <v>-1.23</v>
      </c>
      <c r="H15">
        <v>18.77</v>
      </c>
      <c r="I15">
        <v>480.87</v>
      </c>
      <c r="J15" t="s">
        <v>72</v>
      </c>
      <c r="K15" t="s">
        <v>73</v>
      </c>
      <c r="L15" t="s">
        <v>74</v>
      </c>
      <c r="M15">
        <v>210143</v>
      </c>
      <c r="N15" s="7">
        <f>_xlfn.IFNA(VLOOKUP(M15,[1]Root!$B:$F,5,0),0)</f>
        <v>0</v>
      </c>
      <c r="O15">
        <f>VLOOKUP(A15,Ex.Rate!A:B,2,0)</f>
        <v>74.793316520800005</v>
      </c>
      <c r="P15">
        <f>VLOOKUP(A15,Check!A:G,7,0)</f>
        <v>71.777777777777757</v>
      </c>
      <c r="Q15">
        <f t="shared" si="0"/>
        <v>1495.866330416</v>
      </c>
      <c r="R15">
        <f t="shared" si="1"/>
        <v>56.601662206527585</v>
      </c>
      <c r="S15">
        <f t="shared" si="2"/>
        <v>-91.995779320584006</v>
      </c>
      <c r="T15">
        <f t="shared" si="3"/>
        <v>0</v>
      </c>
      <c r="U15">
        <f t="shared" si="4"/>
        <v>1347.2688888888886</v>
      </c>
      <c r="V15">
        <f t="shared" si="5"/>
        <v>1495.8663304160002</v>
      </c>
      <c r="W15">
        <f t="shared" si="6"/>
        <v>1495.866330416</v>
      </c>
      <c r="X15">
        <f t="shared" si="7"/>
        <v>0</v>
      </c>
    </row>
    <row r="16" spans="1:24" x14ac:dyDescent="0.25">
      <c r="A16" s="1">
        <v>44594</v>
      </c>
      <c r="B16" s="2">
        <v>0.24149305555555556</v>
      </c>
      <c r="C16" t="s">
        <v>18</v>
      </c>
      <c r="D16" t="s">
        <v>19</v>
      </c>
      <c r="E16" t="s">
        <v>20</v>
      </c>
      <c r="F16">
        <v>20</v>
      </c>
      <c r="G16">
        <v>-1.23</v>
      </c>
      <c r="H16">
        <v>18.77</v>
      </c>
      <c r="I16">
        <v>131.51</v>
      </c>
      <c r="J16" t="s">
        <v>78</v>
      </c>
      <c r="K16" t="s">
        <v>79</v>
      </c>
      <c r="L16" t="s">
        <v>80</v>
      </c>
      <c r="M16">
        <v>210144</v>
      </c>
      <c r="N16" s="7">
        <f>_xlfn.IFNA(VLOOKUP(M16,[1]Root!$B:$F,5,0),0)</f>
        <v>0</v>
      </c>
      <c r="O16">
        <f>VLOOKUP(A16,Ex.Rate!A:B,2,0)</f>
        <v>74.793316520800005</v>
      </c>
      <c r="P16">
        <f>VLOOKUP(A16,Check!A:G,7,0)</f>
        <v>71.777777777777757</v>
      </c>
      <c r="Q16">
        <f t="shared" si="0"/>
        <v>1495.866330416</v>
      </c>
      <c r="R16">
        <f t="shared" si="1"/>
        <v>56.601662206527585</v>
      </c>
      <c r="S16">
        <f t="shared" si="2"/>
        <v>-91.995779320584006</v>
      </c>
      <c r="T16">
        <f t="shared" si="3"/>
        <v>0</v>
      </c>
      <c r="U16">
        <f t="shared" si="4"/>
        <v>1347.2688888888886</v>
      </c>
      <c r="V16">
        <f t="shared" si="5"/>
        <v>1495.8663304160002</v>
      </c>
      <c r="W16">
        <f t="shared" si="6"/>
        <v>1495.866330416</v>
      </c>
      <c r="X16">
        <f t="shared" si="7"/>
        <v>0</v>
      </c>
    </row>
    <row r="17" spans="1:24" x14ac:dyDescent="0.25">
      <c r="A17" s="1">
        <v>44594</v>
      </c>
      <c r="B17" s="2">
        <v>0.51758101851851845</v>
      </c>
      <c r="C17" t="s">
        <v>18</v>
      </c>
      <c r="D17" t="s">
        <v>19</v>
      </c>
      <c r="E17" t="s">
        <v>20</v>
      </c>
      <c r="F17">
        <v>20</v>
      </c>
      <c r="G17">
        <v>-1.23</v>
      </c>
      <c r="H17">
        <v>18.77</v>
      </c>
      <c r="I17">
        <v>74.73</v>
      </c>
      <c r="J17" t="s">
        <v>87</v>
      </c>
      <c r="K17" t="s">
        <v>88</v>
      </c>
      <c r="L17" t="s">
        <v>89</v>
      </c>
      <c r="M17">
        <v>210147</v>
      </c>
      <c r="N17" s="7">
        <f>_xlfn.IFNA(VLOOKUP(M17,[1]Root!$B:$F,5,0),0)</f>
        <v>0</v>
      </c>
      <c r="O17">
        <f>VLOOKUP(A17,Ex.Rate!A:B,2,0)</f>
        <v>74.793316520800005</v>
      </c>
      <c r="P17">
        <f>VLOOKUP(A17,Check!A:G,7,0)</f>
        <v>71.777777777777757</v>
      </c>
      <c r="Q17">
        <f t="shared" si="0"/>
        <v>1495.866330416</v>
      </c>
      <c r="R17">
        <f t="shared" si="1"/>
        <v>56.601662206527585</v>
      </c>
      <c r="S17">
        <f t="shared" si="2"/>
        <v>-91.995779320584006</v>
      </c>
      <c r="T17">
        <f t="shared" si="3"/>
        <v>0</v>
      </c>
      <c r="U17">
        <f t="shared" si="4"/>
        <v>1347.2688888888886</v>
      </c>
      <c r="V17">
        <f t="shared" si="5"/>
        <v>1495.8663304160002</v>
      </c>
      <c r="W17">
        <f t="shared" si="6"/>
        <v>1495.866330416</v>
      </c>
      <c r="X17">
        <f t="shared" si="7"/>
        <v>0</v>
      </c>
    </row>
    <row r="18" spans="1:24" x14ac:dyDescent="0.25">
      <c r="A18" s="1">
        <v>44594</v>
      </c>
      <c r="B18" s="2">
        <v>0.91721064814814823</v>
      </c>
      <c r="C18" t="s">
        <v>18</v>
      </c>
      <c r="D18" t="s">
        <v>19</v>
      </c>
      <c r="E18" t="s">
        <v>20</v>
      </c>
      <c r="F18">
        <v>20</v>
      </c>
      <c r="G18">
        <v>-1.23</v>
      </c>
      <c r="H18">
        <v>18.77</v>
      </c>
      <c r="I18">
        <v>93.5</v>
      </c>
      <c r="J18" t="s">
        <v>91</v>
      </c>
      <c r="K18" t="s">
        <v>92</v>
      </c>
      <c r="L18" t="s">
        <v>93</v>
      </c>
      <c r="M18">
        <v>210150</v>
      </c>
      <c r="N18" s="7">
        <f>_xlfn.IFNA(VLOOKUP(M18,[1]Root!$B:$F,5,0),0)</f>
        <v>0</v>
      </c>
      <c r="O18">
        <f>VLOOKUP(A18,Ex.Rate!A:B,2,0)</f>
        <v>74.793316520800005</v>
      </c>
      <c r="P18">
        <f>VLOOKUP(A18,Check!A:G,7,0)</f>
        <v>71.777777777777757</v>
      </c>
      <c r="Q18">
        <f t="shared" si="0"/>
        <v>1495.866330416</v>
      </c>
      <c r="R18">
        <f t="shared" si="1"/>
        <v>56.601662206527585</v>
      </c>
      <c r="S18">
        <f t="shared" si="2"/>
        <v>-91.995779320584006</v>
      </c>
      <c r="T18">
        <f t="shared" si="3"/>
        <v>0</v>
      </c>
      <c r="U18">
        <f t="shared" si="4"/>
        <v>1347.2688888888886</v>
      </c>
      <c r="V18">
        <f t="shared" si="5"/>
        <v>1495.8663304160002</v>
      </c>
      <c r="W18">
        <f t="shared" si="6"/>
        <v>1495.866330416</v>
      </c>
      <c r="X18">
        <f t="shared" si="7"/>
        <v>0</v>
      </c>
    </row>
    <row r="19" spans="1:24" x14ac:dyDescent="0.25">
      <c r="A19" s="1">
        <v>44594</v>
      </c>
      <c r="B19" s="2">
        <v>0.92156249999999995</v>
      </c>
      <c r="C19" t="s">
        <v>18</v>
      </c>
      <c r="D19" t="s">
        <v>19</v>
      </c>
      <c r="E19" t="s">
        <v>20</v>
      </c>
      <c r="F19">
        <v>40</v>
      </c>
      <c r="G19">
        <v>-2.1</v>
      </c>
      <c r="H19">
        <v>37.9</v>
      </c>
      <c r="I19">
        <v>131.4</v>
      </c>
      <c r="J19" t="s">
        <v>95</v>
      </c>
      <c r="K19" t="s">
        <v>96</v>
      </c>
      <c r="L19" t="s">
        <v>97</v>
      </c>
      <c r="M19">
        <v>210151</v>
      </c>
      <c r="N19" s="7">
        <f>_xlfn.IFNA(VLOOKUP(M19,[1]Root!$B:$F,5,0),0)</f>
        <v>0</v>
      </c>
      <c r="O19">
        <f>VLOOKUP(A19,Ex.Rate!A:B,2,0)</f>
        <v>74.793316520800005</v>
      </c>
      <c r="P19">
        <f>VLOOKUP(A19,Check!A:G,7,0)</f>
        <v>71.777777777777757</v>
      </c>
      <c r="Q19">
        <f t="shared" si="0"/>
        <v>2991.732660832</v>
      </c>
      <c r="R19">
        <f t="shared" si="1"/>
        <v>114.28891836054318</v>
      </c>
      <c r="S19">
        <f t="shared" si="2"/>
        <v>-157.06596469368003</v>
      </c>
      <c r="T19">
        <f t="shared" si="3"/>
        <v>0</v>
      </c>
      <c r="U19">
        <f t="shared" si="4"/>
        <v>2720.3777777777768</v>
      </c>
      <c r="V19">
        <f t="shared" si="5"/>
        <v>2991.732660832</v>
      </c>
      <c r="W19">
        <f t="shared" si="6"/>
        <v>2991.732660832</v>
      </c>
      <c r="X19">
        <f t="shared" si="7"/>
        <v>0</v>
      </c>
    </row>
    <row r="20" spans="1:24" x14ac:dyDescent="0.25">
      <c r="A20" s="1">
        <v>44595</v>
      </c>
      <c r="B20" s="2">
        <v>0.34608796296296296</v>
      </c>
      <c r="C20" t="s">
        <v>18</v>
      </c>
      <c r="D20" t="s">
        <v>19</v>
      </c>
      <c r="E20" t="s">
        <v>20</v>
      </c>
      <c r="F20">
        <v>20</v>
      </c>
      <c r="G20">
        <v>-1.23</v>
      </c>
      <c r="H20">
        <v>18.77</v>
      </c>
      <c r="I20">
        <v>18.77</v>
      </c>
      <c r="J20" t="s">
        <v>101</v>
      </c>
      <c r="K20" t="s">
        <v>102</v>
      </c>
      <c r="L20" t="s">
        <v>103</v>
      </c>
      <c r="M20">
        <v>210152</v>
      </c>
      <c r="N20" s="7">
        <f>_xlfn.IFNA(VLOOKUP(M20,[1]Root!$B:$F,5,0),0)</f>
        <v>0</v>
      </c>
      <c r="O20">
        <f>VLOOKUP(A20,Ex.Rate!A:B,2,0)</f>
        <v>74.713438648999997</v>
      </c>
      <c r="P20">
        <f>VLOOKUP(A20,Check!A:G,7,0)</f>
        <v>71.965332380271605</v>
      </c>
      <c r="Q20">
        <f t="shared" si="0"/>
        <v>1494.26877298</v>
      </c>
      <c r="R20">
        <f t="shared" si="1"/>
        <v>51.581954664031926</v>
      </c>
      <c r="S20">
        <f t="shared" si="2"/>
        <v>-91.897529538269993</v>
      </c>
      <c r="T20">
        <f t="shared" si="3"/>
        <v>0</v>
      </c>
      <c r="U20">
        <f t="shared" si="4"/>
        <v>1350.7892887776979</v>
      </c>
      <c r="V20">
        <f t="shared" si="5"/>
        <v>1494.26877298</v>
      </c>
      <c r="W20">
        <f t="shared" si="6"/>
        <v>1494.26877298</v>
      </c>
      <c r="X20">
        <f t="shared" si="7"/>
        <v>0</v>
      </c>
    </row>
    <row r="21" spans="1:24" x14ac:dyDescent="0.25">
      <c r="A21" s="1">
        <v>44595</v>
      </c>
      <c r="B21" s="2">
        <v>0.37248842592592596</v>
      </c>
      <c r="C21" t="s">
        <v>18</v>
      </c>
      <c r="D21" t="s">
        <v>19</v>
      </c>
      <c r="E21" t="s">
        <v>20</v>
      </c>
      <c r="F21">
        <v>20</v>
      </c>
      <c r="G21">
        <v>-1.23</v>
      </c>
      <c r="H21">
        <v>18.77</v>
      </c>
      <c r="I21">
        <v>37.54</v>
      </c>
      <c r="J21" t="s">
        <v>105</v>
      </c>
      <c r="K21" t="s">
        <v>106</v>
      </c>
      <c r="L21" t="s">
        <v>107</v>
      </c>
      <c r="M21">
        <v>210153</v>
      </c>
      <c r="N21" s="7">
        <f>_xlfn.IFNA(VLOOKUP(M21,[1]Root!$B:$F,5,0),0)</f>
        <v>0</v>
      </c>
      <c r="O21">
        <f>VLOOKUP(A21,Ex.Rate!A:B,2,0)</f>
        <v>74.713438648999997</v>
      </c>
      <c r="P21">
        <f>VLOOKUP(A21,Check!A:G,7,0)</f>
        <v>71.965332380271605</v>
      </c>
      <c r="Q21">
        <f t="shared" si="0"/>
        <v>1494.26877298</v>
      </c>
      <c r="R21">
        <f t="shared" si="1"/>
        <v>51.581954664031926</v>
      </c>
      <c r="S21">
        <f t="shared" si="2"/>
        <v>-91.897529538269993</v>
      </c>
      <c r="T21">
        <f t="shared" si="3"/>
        <v>0</v>
      </c>
      <c r="U21">
        <f t="shared" si="4"/>
        <v>1350.7892887776979</v>
      </c>
      <c r="V21">
        <f t="shared" si="5"/>
        <v>1494.26877298</v>
      </c>
      <c r="W21">
        <f t="shared" si="6"/>
        <v>1494.26877298</v>
      </c>
      <c r="X21">
        <f t="shared" si="7"/>
        <v>0</v>
      </c>
    </row>
    <row r="22" spans="1:24" x14ac:dyDescent="0.25">
      <c r="A22" s="1">
        <v>44595</v>
      </c>
      <c r="B22" s="2">
        <v>0.43885416666666671</v>
      </c>
      <c r="C22" t="s">
        <v>18</v>
      </c>
      <c r="D22" t="s">
        <v>19</v>
      </c>
      <c r="E22" t="s">
        <v>20</v>
      </c>
      <c r="F22">
        <v>48</v>
      </c>
      <c r="G22">
        <v>-2.4500000000000002</v>
      </c>
      <c r="H22">
        <v>45.55</v>
      </c>
      <c r="I22">
        <v>83.09</v>
      </c>
      <c r="J22" t="s">
        <v>109</v>
      </c>
      <c r="K22" t="s">
        <v>110</v>
      </c>
      <c r="L22" t="s">
        <v>111</v>
      </c>
      <c r="M22">
        <v>210154</v>
      </c>
      <c r="N22" s="7">
        <f>_xlfn.IFNA(VLOOKUP(M22,[1]Root!$B:$F,5,0),0)</f>
        <v>12</v>
      </c>
      <c r="O22">
        <f>VLOOKUP(A22,Ex.Rate!A:B,2,0)</f>
        <v>74.713438648999997</v>
      </c>
      <c r="P22">
        <f>VLOOKUP(A22,Check!A:G,7,0)</f>
        <v>71.965332380271605</v>
      </c>
      <c r="Q22">
        <f t="shared" si="0"/>
        <v>4482.80631894</v>
      </c>
      <c r="R22">
        <f t="shared" si="1"/>
        <v>125.17624054057826</v>
      </c>
      <c r="S22">
        <f t="shared" si="2"/>
        <v>-183.04792469005</v>
      </c>
      <c r="T22">
        <f t="shared" si="3"/>
        <v>896.56126378799991</v>
      </c>
      <c r="U22">
        <f t="shared" si="4"/>
        <v>3278.0208899213712</v>
      </c>
      <c r="V22">
        <f t="shared" si="5"/>
        <v>4482.80631894</v>
      </c>
      <c r="W22">
        <f t="shared" si="6"/>
        <v>4482.80631894</v>
      </c>
      <c r="X22">
        <f t="shared" si="7"/>
        <v>0</v>
      </c>
    </row>
    <row r="23" spans="1:24" x14ac:dyDescent="0.25">
      <c r="A23" s="1">
        <v>44595</v>
      </c>
      <c r="B23" s="2">
        <v>0.87130787037037039</v>
      </c>
      <c r="C23" t="s">
        <v>18</v>
      </c>
      <c r="D23" t="s">
        <v>19</v>
      </c>
      <c r="E23" t="s">
        <v>20</v>
      </c>
      <c r="F23">
        <v>99</v>
      </c>
      <c r="G23">
        <v>-4.67</v>
      </c>
      <c r="H23">
        <v>94.33</v>
      </c>
      <c r="I23">
        <v>177.42</v>
      </c>
      <c r="J23" t="s">
        <v>113</v>
      </c>
      <c r="K23" t="s">
        <v>114</v>
      </c>
      <c r="L23" t="s">
        <v>115</v>
      </c>
      <c r="M23">
        <v>210157</v>
      </c>
      <c r="N23" s="7">
        <f>_xlfn.IFNA(VLOOKUP(M23,[1]Root!$B:$F,5,0),0)</f>
        <v>0</v>
      </c>
      <c r="O23">
        <f>VLOOKUP(A23,Ex.Rate!A:B,2,0)</f>
        <v>74.713438648999997</v>
      </c>
      <c r="P23">
        <f>VLOOKUP(A23,Check!A:G,7,0)</f>
        <v>71.965332380271605</v>
      </c>
      <c r="Q23">
        <f t="shared" si="0"/>
        <v>7396.6304262509993</v>
      </c>
      <c r="R23">
        <f t="shared" si="1"/>
        <v>259.22886432914925</v>
      </c>
      <c r="S23">
        <f t="shared" si="2"/>
        <v>-348.91175849082998</v>
      </c>
      <c r="T23">
        <f t="shared" si="3"/>
        <v>0</v>
      </c>
      <c r="U23">
        <f t="shared" si="4"/>
        <v>6788.4898034310199</v>
      </c>
      <c r="V23">
        <f t="shared" si="5"/>
        <v>7396.6304262509993</v>
      </c>
      <c r="W23">
        <f t="shared" si="6"/>
        <v>7396.6304262509993</v>
      </c>
      <c r="X23">
        <f t="shared" si="7"/>
        <v>0</v>
      </c>
    </row>
    <row r="24" spans="1:24" x14ac:dyDescent="0.25">
      <c r="A24" s="1">
        <v>44596</v>
      </c>
      <c r="B24" s="2">
        <v>8.0231481481481473E-2</v>
      </c>
      <c r="C24" t="s">
        <v>18</v>
      </c>
      <c r="D24" t="s">
        <v>119</v>
      </c>
      <c r="E24" t="s">
        <v>20</v>
      </c>
      <c r="F24">
        <v>94.33</v>
      </c>
      <c r="G24">
        <v>0</v>
      </c>
      <c r="H24">
        <v>94.33</v>
      </c>
      <c r="I24">
        <v>196.55</v>
      </c>
      <c r="J24" t="s">
        <v>120</v>
      </c>
      <c r="K24" t="s">
        <v>121</v>
      </c>
      <c r="L24" t="s">
        <v>122</v>
      </c>
      <c r="M24">
        <v>209941</v>
      </c>
      <c r="N24" s="7">
        <f>_xlfn.IFNA(VLOOKUP(M24,[1]Root!$B:$F,5,0),0)</f>
        <v>0</v>
      </c>
      <c r="O24">
        <f>VLOOKUP(A24,Ex.Rate!A:B,2,0)</f>
        <v>74.642066411499997</v>
      </c>
      <c r="P24">
        <f>VLOOKUP(A24,Check!A:G,7,0)</f>
        <v>71.965332380271605</v>
      </c>
      <c r="Q24">
        <f t="shared" si="0"/>
        <v>7040.986124596795</v>
      </c>
      <c r="R24">
        <f t="shared" si="1"/>
        <v>252.49632116577422</v>
      </c>
      <c r="S24">
        <f t="shared" si="2"/>
        <v>0</v>
      </c>
      <c r="T24">
        <f t="shared" si="3"/>
        <v>0</v>
      </c>
      <c r="U24">
        <f t="shared" si="4"/>
        <v>6788.4898034310199</v>
      </c>
      <c r="V24">
        <f t="shared" si="5"/>
        <v>7040.9861245967941</v>
      </c>
      <c r="W24">
        <f t="shared" si="6"/>
        <v>7040.986124596795</v>
      </c>
      <c r="X24">
        <f t="shared" si="7"/>
        <v>0</v>
      </c>
    </row>
    <row r="25" spans="1:24" x14ac:dyDescent="0.25">
      <c r="A25" s="1">
        <v>44596</v>
      </c>
      <c r="B25" s="2">
        <v>0.4312037037037037</v>
      </c>
      <c r="C25" t="s">
        <v>18</v>
      </c>
      <c r="D25" t="s">
        <v>19</v>
      </c>
      <c r="E25" t="s">
        <v>20</v>
      </c>
      <c r="F25">
        <v>20</v>
      </c>
      <c r="G25">
        <v>-1.23</v>
      </c>
      <c r="H25">
        <v>18.77</v>
      </c>
      <c r="I25">
        <v>18.77</v>
      </c>
      <c r="J25" t="s">
        <v>131</v>
      </c>
      <c r="K25" t="s">
        <v>132</v>
      </c>
      <c r="L25" t="s">
        <v>133</v>
      </c>
      <c r="M25">
        <v>210158</v>
      </c>
      <c r="N25" s="7">
        <f>_xlfn.IFNA(VLOOKUP(M25,[1]Root!$B:$F,5,0),0)</f>
        <v>0</v>
      </c>
      <c r="O25">
        <f>VLOOKUP(A25,Ex.Rate!A:B,2,0)</f>
        <v>74.642066411499997</v>
      </c>
      <c r="P25">
        <f>VLOOKUP(A25,Check!A:G,7,0)</f>
        <v>71.965332380271605</v>
      </c>
      <c r="Q25">
        <f t="shared" si="0"/>
        <v>1492.8413282299998</v>
      </c>
      <c r="R25">
        <f t="shared" si="1"/>
        <v>50.242297766156916</v>
      </c>
      <c r="S25">
        <f t="shared" si="2"/>
        <v>-91.809741686144989</v>
      </c>
      <c r="T25">
        <f t="shared" si="3"/>
        <v>0</v>
      </c>
      <c r="U25">
        <f t="shared" si="4"/>
        <v>1350.7892887776979</v>
      </c>
      <c r="V25">
        <f t="shared" si="5"/>
        <v>1492.8413282299998</v>
      </c>
      <c r="W25">
        <f t="shared" si="6"/>
        <v>1492.8413282299998</v>
      </c>
      <c r="X25">
        <f t="shared" si="7"/>
        <v>0</v>
      </c>
    </row>
    <row r="26" spans="1:24" x14ac:dyDescent="0.25">
      <c r="A26" s="1">
        <v>44596</v>
      </c>
      <c r="B26" s="2">
        <v>0.94557870370370367</v>
      </c>
      <c r="C26" t="s">
        <v>18</v>
      </c>
      <c r="D26" t="s">
        <v>19</v>
      </c>
      <c r="E26" t="s">
        <v>20</v>
      </c>
      <c r="F26">
        <v>10</v>
      </c>
      <c r="G26">
        <v>-0.79</v>
      </c>
      <c r="H26">
        <v>9.2100000000000009</v>
      </c>
      <c r="I26">
        <v>27.98</v>
      </c>
      <c r="J26" t="s">
        <v>135</v>
      </c>
      <c r="K26" t="s">
        <v>136</v>
      </c>
      <c r="L26" t="s">
        <v>137</v>
      </c>
      <c r="M26">
        <v>210160</v>
      </c>
      <c r="N26" s="7">
        <f>_xlfn.IFNA(VLOOKUP(M26,[1]Root!$B:$F,5,0),0)</f>
        <v>0</v>
      </c>
      <c r="O26">
        <f>VLOOKUP(A26,Ex.Rate!A:B,2,0)</f>
        <v>74.642066411499997</v>
      </c>
      <c r="P26">
        <f>VLOOKUP(A26,Check!A:G,7,0)</f>
        <v>71.965332380271605</v>
      </c>
      <c r="Q26">
        <f t="shared" si="0"/>
        <v>746.42066411499991</v>
      </c>
      <c r="R26">
        <f t="shared" si="1"/>
        <v>24.652720427613492</v>
      </c>
      <c r="S26">
        <f t="shared" si="2"/>
        <v>-58.967232465084997</v>
      </c>
      <c r="T26">
        <f t="shared" si="3"/>
        <v>0</v>
      </c>
      <c r="U26">
        <f t="shared" si="4"/>
        <v>662.80071122230152</v>
      </c>
      <c r="V26">
        <f t="shared" si="5"/>
        <v>746.42066411500002</v>
      </c>
      <c r="W26">
        <f t="shared" si="6"/>
        <v>746.42066411499991</v>
      </c>
      <c r="X26">
        <f t="shared" si="7"/>
        <v>0</v>
      </c>
    </row>
    <row r="27" spans="1:24" x14ac:dyDescent="0.25">
      <c r="A27" s="1">
        <v>44597</v>
      </c>
      <c r="B27" s="2">
        <v>4.2696759259259261E-2</v>
      </c>
      <c r="C27" t="s">
        <v>18</v>
      </c>
      <c r="D27" t="s">
        <v>19</v>
      </c>
      <c r="E27" t="s">
        <v>20</v>
      </c>
      <c r="F27">
        <v>99</v>
      </c>
      <c r="G27">
        <v>-4.67</v>
      </c>
      <c r="H27">
        <v>94.33</v>
      </c>
      <c r="I27">
        <v>122.31</v>
      </c>
      <c r="J27" t="s">
        <v>139</v>
      </c>
      <c r="K27" t="s">
        <v>140</v>
      </c>
      <c r="L27" t="s">
        <v>141</v>
      </c>
      <c r="M27">
        <v>210161</v>
      </c>
      <c r="N27" s="7">
        <f>_xlfn.IFNA(VLOOKUP(M27,[1]Root!$B:$F,5,0),0)</f>
        <v>0</v>
      </c>
      <c r="O27">
        <f>VLOOKUP(A27,Ex.Rate!A:B,2,0)</f>
        <v>74.653866962899997</v>
      </c>
      <c r="P27">
        <f>VLOOKUP(A27,Check!A:G,7,0)</f>
        <v>71.962429163034002</v>
      </c>
      <c r="Q27">
        <f t="shared" si="0"/>
        <v>7390.7328293270994</v>
      </c>
      <c r="R27">
        <f t="shared" si="1"/>
        <v>253.88332766135926</v>
      </c>
      <c r="S27">
        <f t="shared" si="2"/>
        <v>-348.63355871674298</v>
      </c>
      <c r="T27">
        <f t="shared" si="3"/>
        <v>0</v>
      </c>
      <c r="U27">
        <f t="shared" si="4"/>
        <v>6788.2159429489975</v>
      </c>
      <c r="V27">
        <f t="shared" si="5"/>
        <v>7390.7328293271003</v>
      </c>
      <c r="W27">
        <f t="shared" si="6"/>
        <v>7390.7328293270994</v>
      </c>
      <c r="X27">
        <f t="shared" si="7"/>
        <v>0</v>
      </c>
    </row>
    <row r="28" spans="1:24" x14ac:dyDescent="0.25">
      <c r="A28" s="1">
        <v>44597</v>
      </c>
      <c r="B28" s="2">
        <v>8.0983796296296304E-2</v>
      </c>
      <c r="C28" t="s">
        <v>18</v>
      </c>
      <c r="D28" t="s">
        <v>19</v>
      </c>
      <c r="E28" t="s">
        <v>20</v>
      </c>
      <c r="F28">
        <v>69</v>
      </c>
      <c r="G28">
        <v>-3.36</v>
      </c>
      <c r="H28">
        <v>65.64</v>
      </c>
      <c r="I28">
        <v>187.95</v>
      </c>
      <c r="J28" t="s">
        <v>143</v>
      </c>
      <c r="K28" t="s">
        <v>47</v>
      </c>
      <c r="L28" t="s">
        <v>48</v>
      </c>
      <c r="M28">
        <v>210162</v>
      </c>
      <c r="N28" s="7">
        <f>_xlfn.IFNA(VLOOKUP(M28,[1]Root!$B:$F,5,0),0)</f>
        <v>30</v>
      </c>
      <c r="O28">
        <f>VLOOKUP(A28,Ex.Rate!A:B,2,0)</f>
        <v>74.653866962899997</v>
      </c>
      <c r="P28">
        <f>VLOOKUP(A28,Check!A:G,7,0)</f>
        <v>71.962429163034002</v>
      </c>
      <c r="Q28">
        <f t="shared" si="0"/>
        <v>7390.7328293270994</v>
      </c>
      <c r="R28">
        <f t="shared" si="1"/>
        <v>176.66597718320386</v>
      </c>
      <c r="S28">
        <f t="shared" si="2"/>
        <v>-250.83699299534399</v>
      </c>
      <c r="T28">
        <f t="shared" si="3"/>
        <v>2239.6160088870001</v>
      </c>
      <c r="U28">
        <f t="shared" si="4"/>
        <v>4723.6138502615522</v>
      </c>
      <c r="V28">
        <f t="shared" si="5"/>
        <v>7390.7328293271003</v>
      </c>
      <c r="W28">
        <f t="shared" si="6"/>
        <v>7390.7328293270994</v>
      </c>
      <c r="X28">
        <f t="shared" si="7"/>
        <v>0</v>
      </c>
    </row>
    <row r="29" spans="1:24" x14ac:dyDescent="0.25">
      <c r="A29" s="1">
        <v>44597</v>
      </c>
      <c r="B29" s="2">
        <v>9.3344907407407404E-2</v>
      </c>
      <c r="C29" t="s">
        <v>18</v>
      </c>
      <c r="D29" t="s">
        <v>19</v>
      </c>
      <c r="E29" t="s">
        <v>20</v>
      </c>
      <c r="F29">
        <v>79</v>
      </c>
      <c r="G29">
        <v>-3.8</v>
      </c>
      <c r="H29">
        <v>75.2</v>
      </c>
      <c r="I29">
        <v>263.14999999999998</v>
      </c>
      <c r="J29" t="s">
        <v>145</v>
      </c>
      <c r="K29" t="s">
        <v>146</v>
      </c>
      <c r="L29" t="s">
        <v>147</v>
      </c>
      <c r="M29">
        <v>210163</v>
      </c>
      <c r="N29" s="7">
        <f>_xlfn.IFNA(VLOOKUP(M29,[1]Root!$B:$F,5,0),0)</f>
        <v>20</v>
      </c>
      <c r="O29">
        <f>VLOOKUP(A29,Ex.Rate!A:B,2,0)</f>
        <v>74.653866962899997</v>
      </c>
      <c r="P29">
        <f>VLOOKUP(A29,Check!A:G,7,0)</f>
        <v>71.962429163034002</v>
      </c>
      <c r="Q29">
        <f t="shared" si="0"/>
        <v>7390.7328293270994</v>
      </c>
      <c r="R29">
        <f t="shared" si="1"/>
        <v>202.39612254992278</v>
      </c>
      <c r="S29">
        <f t="shared" si="2"/>
        <v>-283.68469445901997</v>
      </c>
      <c r="T29">
        <f t="shared" si="3"/>
        <v>1493.0773392579999</v>
      </c>
      <c r="U29">
        <f t="shared" si="4"/>
        <v>5411.5746730601568</v>
      </c>
      <c r="V29">
        <f t="shared" si="5"/>
        <v>7390.7328293270994</v>
      </c>
      <c r="W29">
        <f t="shared" si="6"/>
        <v>7390.7328293270994</v>
      </c>
      <c r="X29">
        <f t="shared" si="7"/>
        <v>0</v>
      </c>
    </row>
    <row r="30" spans="1:24" x14ac:dyDescent="0.25">
      <c r="A30" s="1">
        <v>44597</v>
      </c>
      <c r="B30" s="2">
        <v>0.13244212962962962</v>
      </c>
      <c r="C30" t="s">
        <v>18</v>
      </c>
      <c r="D30" t="s">
        <v>19</v>
      </c>
      <c r="E30" t="s">
        <v>20</v>
      </c>
      <c r="F30">
        <v>40</v>
      </c>
      <c r="G30">
        <v>-2.1</v>
      </c>
      <c r="H30">
        <v>37.9</v>
      </c>
      <c r="I30">
        <v>301.05</v>
      </c>
      <c r="J30" t="s">
        <v>149</v>
      </c>
      <c r="K30" t="s">
        <v>150</v>
      </c>
      <c r="L30" t="s">
        <v>151</v>
      </c>
      <c r="M30">
        <v>210164</v>
      </c>
      <c r="N30" s="7">
        <f>_xlfn.IFNA(VLOOKUP(M30,[1]Root!$B:$F,5,0),0)</f>
        <v>0</v>
      </c>
      <c r="O30">
        <f>VLOOKUP(A30,Ex.Rate!A:B,2,0)</f>
        <v>74.653866962899997</v>
      </c>
      <c r="P30">
        <f>VLOOKUP(A30,Check!A:G,7,0)</f>
        <v>71.962429163034002</v>
      </c>
      <c r="Q30">
        <f t="shared" si="0"/>
        <v>2986.1546785159999</v>
      </c>
      <c r="R30">
        <f t="shared" si="1"/>
        <v>102.00549261492118</v>
      </c>
      <c r="S30">
        <f t="shared" si="2"/>
        <v>-156.77312062209</v>
      </c>
      <c r="T30">
        <f t="shared" si="3"/>
        <v>0</v>
      </c>
      <c r="U30">
        <f t="shared" si="4"/>
        <v>2727.3760652789888</v>
      </c>
      <c r="V30">
        <f t="shared" si="5"/>
        <v>2986.1546785159999</v>
      </c>
      <c r="W30">
        <f t="shared" si="6"/>
        <v>2986.1546785159999</v>
      </c>
      <c r="X30">
        <f t="shared" si="7"/>
        <v>0</v>
      </c>
    </row>
    <row r="31" spans="1:24" x14ac:dyDescent="0.25">
      <c r="A31" s="1">
        <v>44597</v>
      </c>
      <c r="B31" s="2">
        <v>0.45790509259259254</v>
      </c>
      <c r="C31" t="s">
        <v>18</v>
      </c>
      <c r="D31" t="s">
        <v>19</v>
      </c>
      <c r="E31" t="s">
        <v>20</v>
      </c>
      <c r="F31">
        <v>79</v>
      </c>
      <c r="G31">
        <v>-3.8</v>
      </c>
      <c r="H31">
        <v>75.2</v>
      </c>
      <c r="I31">
        <v>348.27</v>
      </c>
      <c r="J31" t="s">
        <v>155</v>
      </c>
      <c r="K31" t="s">
        <v>156</v>
      </c>
      <c r="L31" t="s">
        <v>157</v>
      </c>
      <c r="M31">
        <v>210165</v>
      </c>
      <c r="N31" s="7">
        <f>_xlfn.IFNA(VLOOKUP(M31,[1]Root!$B:$F,5,0),0)</f>
        <v>20</v>
      </c>
      <c r="O31">
        <f>VLOOKUP(A31,Ex.Rate!A:B,2,0)</f>
        <v>74.653866962899997</v>
      </c>
      <c r="P31">
        <f>VLOOKUP(A31,Check!A:G,7,0)</f>
        <v>71.962429163034002</v>
      </c>
      <c r="Q31">
        <f t="shared" si="0"/>
        <v>7390.7328293270994</v>
      </c>
      <c r="R31">
        <f t="shared" si="1"/>
        <v>202.39612254992278</v>
      </c>
      <c r="S31">
        <f t="shared" si="2"/>
        <v>-283.68469445901997</v>
      </c>
      <c r="T31">
        <f t="shared" si="3"/>
        <v>1493.0773392579999</v>
      </c>
      <c r="U31">
        <f t="shared" si="4"/>
        <v>5411.5746730601568</v>
      </c>
      <c r="V31">
        <f t="shared" si="5"/>
        <v>7390.7328293270994</v>
      </c>
      <c r="W31">
        <f t="shared" si="6"/>
        <v>7390.7328293270994</v>
      </c>
      <c r="X31">
        <f t="shared" si="7"/>
        <v>0</v>
      </c>
    </row>
    <row r="32" spans="1:24" x14ac:dyDescent="0.25">
      <c r="A32" s="1">
        <v>44597</v>
      </c>
      <c r="B32" s="2">
        <v>0.77059027777777767</v>
      </c>
      <c r="C32" t="s">
        <v>18</v>
      </c>
      <c r="D32" t="s">
        <v>19</v>
      </c>
      <c r="E32" t="s">
        <v>20</v>
      </c>
      <c r="F32">
        <v>20</v>
      </c>
      <c r="G32">
        <v>-1.23</v>
      </c>
      <c r="H32">
        <v>18.77</v>
      </c>
      <c r="I32">
        <v>367.04</v>
      </c>
      <c r="J32" t="s">
        <v>159</v>
      </c>
      <c r="K32" t="s">
        <v>160</v>
      </c>
      <c r="L32" t="s">
        <v>161</v>
      </c>
      <c r="M32">
        <v>210167</v>
      </c>
      <c r="N32" s="7">
        <f>_xlfn.IFNA(VLOOKUP(M32,[1]Root!$B:$F,5,0),0)</f>
        <v>0</v>
      </c>
      <c r="O32">
        <f>VLOOKUP(A32,Ex.Rate!A:B,2,0)</f>
        <v>74.653866962899997</v>
      </c>
      <c r="P32">
        <f>VLOOKUP(A32,Check!A:G,7,0)</f>
        <v>71.962429163034002</v>
      </c>
      <c r="Q32">
        <f t="shared" si="0"/>
        <v>1493.0773392579999</v>
      </c>
      <c r="R32">
        <f t="shared" si="1"/>
        <v>50.518287503484714</v>
      </c>
      <c r="S32">
        <f t="shared" si="2"/>
        <v>-91.824256364366988</v>
      </c>
      <c r="T32">
        <f t="shared" si="3"/>
        <v>0</v>
      </c>
      <c r="U32">
        <f t="shared" si="4"/>
        <v>1350.7347953901483</v>
      </c>
      <c r="V32">
        <f t="shared" si="5"/>
        <v>1493.0773392579999</v>
      </c>
      <c r="W32">
        <f t="shared" si="6"/>
        <v>1493.0773392579999</v>
      </c>
      <c r="X32">
        <f t="shared" si="7"/>
        <v>0</v>
      </c>
    </row>
    <row r="33" spans="1:24" x14ac:dyDescent="0.25">
      <c r="A33" s="1">
        <v>44598</v>
      </c>
      <c r="B33" s="2">
        <v>9.1666666666666674E-2</v>
      </c>
      <c r="C33" t="s">
        <v>18</v>
      </c>
      <c r="D33" t="s">
        <v>19</v>
      </c>
      <c r="E33" t="s">
        <v>20</v>
      </c>
      <c r="F33">
        <v>40</v>
      </c>
      <c r="G33">
        <v>-2.1</v>
      </c>
      <c r="H33">
        <v>37.9</v>
      </c>
      <c r="I33">
        <v>404.94</v>
      </c>
      <c r="J33" t="s">
        <v>163</v>
      </c>
      <c r="K33" t="s">
        <v>164</v>
      </c>
      <c r="L33" t="s">
        <v>165</v>
      </c>
      <c r="M33">
        <v>210168</v>
      </c>
      <c r="N33" s="7">
        <f>_xlfn.IFNA(VLOOKUP(M33,[1]Root!$B:$F,5,0),0)</f>
        <v>0</v>
      </c>
      <c r="O33">
        <f>VLOOKUP(A33,Ex.Rate!A:B,2,0)</f>
        <v>74.665566620899995</v>
      </c>
      <c r="P33">
        <f>VLOOKUP(A33,Check!A:G,7,0)</f>
        <v>71.961958357590007</v>
      </c>
      <c r="Q33">
        <f t="shared" si="0"/>
        <v>2986.6226648359998</v>
      </c>
      <c r="R33">
        <f t="shared" si="1"/>
        <v>102.46675317944855</v>
      </c>
      <c r="S33">
        <f t="shared" si="2"/>
        <v>-156.79768990388999</v>
      </c>
      <c r="T33">
        <f t="shared" si="3"/>
        <v>0</v>
      </c>
      <c r="U33">
        <f t="shared" si="4"/>
        <v>2727.3582217526609</v>
      </c>
      <c r="V33">
        <f t="shared" si="5"/>
        <v>2986.6226648359993</v>
      </c>
      <c r="W33">
        <f t="shared" si="6"/>
        <v>2986.6226648359998</v>
      </c>
      <c r="X33">
        <f t="shared" si="7"/>
        <v>0</v>
      </c>
    </row>
    <row r="34" spans="1:24" x14ac:dyDescent="0.25">
      <c r="A34" s="1">
        <v>44598</v>
      </c>
      <c r="B34" s="2">
        <v>0.23260416666666664</v>
      </c>
      <c r="C34" t="s">
        <v>18</v>
      </c>
      <c r="D34" t="s">
        <v>19</v>
      </c>
      <c r="E34" t="s">
        <v>20</v>
      </c>
      <c r="F34">
        <v>49</v>
      </c>
      <c r="G34">
        <v>-2.4900000000000002</v>
      </c>
      <c r="H34">
        <v>46.51</v>
      </c>
      <c r="I34">
        <v>84.41</v>
      </c>
      <c r="J34" t="s">
        <v>169</v>
      </c>
      <c r="K34" t="s">
        <v>170</v>
      </c>
      <c r="L34" t="s">
        <v>171</v>
      </c>
      <c r="M34">
        <v>210169</v>
      </c>
      <c r="N34" s="7">
        <f>_xlfn.IFNA(VLOOKUP(M34,[1]Root!$B:$F,5,0),0)</f>
        <v>0</v>
      </c>
      <c r="O34">
        <f>VLOOKUP(A34,Ex.Rate!A:B,2,0)</f>
        <v>74.665566620899995</v>
      </c>
      <c r="P34">
        <f>VLOOKUP(A34,Check!A:G,7,0)</f>
        <v>71.961958357590007</v>
      </c>
      <c r="Q34">
        <f t="shared" si="0"/>
        <v>3658.6127644240996</v>
      </c>
      <c r="R34">
        <f t="shared" si="1"/>
        <v>125.74482032654754</v>
      </c>
      <c r="S34">
        <f t="shared" si="2"/>
        <v>-185.91726088604099</v>
      </c>
      <c r="T34">
        <f t="shared" si="3"/>
        <v>0</v>
      </c>
      <c r="U34">
        <f t="shared" si="4"/>
        <v>3346.9506832115112</v>
      </c>
      <c r="V34">
        <f t="shared" si="5"/>
        <v>3658.6127644240996</v>
      </c>
      <c r="W34">
        <f t="shared" si="6"/>
        <v>3658.6127644240996</v>
      </c>
      <c r="X34">
        <f t="shared" si="7"/>
        <v>0</v>
      </c>
    </row>
    <row r="35" spans="1:24" x14ac:dyDescent="0.25">
      <c r="A35" s="1">
        <v>44598</v>
      </c>
      <c r="B35" s="2">
        <v>0.37328703703703708</v>
      </c>
      <c r="C35" t="s">
        <v>18</v>
      </c>
      <c r="D35" t="s">
        <v>19</v>
      </c>
      <c r="E35" t="s">
        <v>20</v>
      </c>
      <c r="F35">
        <v>40</v>
      </c>
      <c r="G35">
        <v>-2.1</v>
      </c>
      <c r="H35">
        <v>37.9</v>
      </c>
      <c r="I35">
        <v>122.31</v>
      </c>
      <c r="J35" t="s">
        <v>173</v>
      </c>
      <c r="K35" t="s">
        <v>174</v>
      </c>
      <c r="L35" t="s">
        <v>175</v>
      </c>
      <c r="M35">
        <v>210170</v>
      </c>
      <c r="N35" s="7">
        <f>_xlfn.IFNA(VLOOKUP(M35,[1]Root!$B:$F,5,0),0)</f>
        <v>0</v>
      </c>
      <c r="O35">
        <f>VLOOKUP(A35,Ex.Rate!A:B,2,0)</f>
        <v>74.665566620899995</v>
      </c>
      <c r="P35">
        <f>VLOOKUP(A35,Check!A:G,7,0)</f>
        <v>71.961958357590007</v>
      </c>
      <c r="Q35">
        <f t="shared" si="0"/>
        <v>2986.6226648359998</v>
      </c>
      <c r="R35">
        <f t="shared" si="1"/>
        <v>102.46675317944855</v>
      </c>
      <c r="S35">
        <f t="shared" si="2"/>
        <v>-156.79768990388999</v>
      </c>
      <c r="T35">
        <f t="shared" si="3"/>
        <v>0</v>
      </c>
      <c r="U35">
        <f t="shared" si="4"/>
        <v>2727.3582217526609</v>
      </c>
      <c r="V35">
        <f t="shared" si="5"/>
        <v>2986.6226648359993</v>
      </c>
      <c r="W35">
        <f t="shared" si="6"/>
        <v>2986.6226648359998</v>
      </c>
      <c r="X35">
        <f t="shared" si="7"/>
        <v>0</v>
      </c>
    </row>
    <row r="36" spans="1:24" x14ac:dyDescent="0.25">
      <c r="A36" s="1">
        <v>44598</v>
      </c>
      <c r="B36" s="2">
        <v>0.42787037037037035</v>
      </c>
      <c r="C36" t="s">
        <v>18</v>
      </c>
      <c r="D36" t="s">
        <v>19</v>
      </c>
      <c r="E36" t="s">
        <v>20</v>
      </c>
      <c r="F36">
        <v>79</v>
      </c>
      <c r="G36">
        <v>-3.8</v>
      </c>
      <c r="H36">
        <v>75.2</v>
      </c>
      <c r="I36">
        <v>197.51</v>
      </c>
      <c r="J36" t="s">
        <v>177</v>
      </c>
      <c r="K36" t="s">
        <v>178</v>
      </c>
      <c r="L36" t="s">
        <v>179</v>
      </c>
      <c r="M36">
        <v>210171</v>
      </c>
      <c r="N36" s="7">
        <f>_xlfn.IFNA(VLOOKUP(M36,[1]Root!$B:$F,5,0),0)</f>
        <v>20</v>
      </c>
      <c r="O36">
        <f>VLOOKUP(A36,Ex.Rate!A:B,2,0)</f>
        <v>74.665566620899995</v>
      </c>
      <c r="P36">
        <f>VLOOKUP(A36,Check!A:G,7,0)</f>
        <v>71.961958357590007</v>
      </c>
      <c r="Q36">
        <f t="shared" si="0"/>
        <v>7391.8910954690991</v>
      </c>
      <c r="R36">
        <f t="shared" si="1"/>
        <v>203.31134140091112</v>
      </c>
      <c r="S36">
        <f t="shared" si="2"/>
        <v>-283.72915315941998</v>
      </c>
      <c r="T36">
        <f t="shared" si="3"/>
        <v>1493.3113324179999</v>
      </c>
      <c r="U36">
        <f t="shared" si="4"/>
        <v>5411.5392684907683</v>
      </c>
      <c r="V36">
        <f t="shared" si="5"/>
        <v>7391.8910954690991</v>
      </c>
      <c r="W36">
        <f t="shared" si="6"/>
        <v>7391.8910954690991</v>
      </c>
      <c r="X36">
        <f t="shared" si="7"/>
        <v>0</v>
      </c>
    </row>
    <row r="37" spans="1:24" x14ac:dyDescent="0.25">
      <c r="A37" s="1">
        <v>44598</v>
      </c>
      <c r="B37" s="2">
        <v>0.93538194444444445</v>
      </c>
      <c r="C37" t="s">
        <v>18</v>
      </c>
      <c r="D37" t="s">
        <v>181</v>
      </c>
      <c r="E37" t="s">
        <v>20</v>
      </c>
      <c r="F37" s="4">
        <v>2625</v>
      </c>
      <c r="G37">
        <v>-114.97</v>
      </c>
      <c r="H37" s="4">
        <v>2510.0300000000002</v>
      </c>
      <c r="I37" s="4">
        <v>2707.54</v>
      </c>
      <c r="J37" t="s">
        <v>182</v>
      </c>
      <c r="K37" t="s">
        <v>183</v>
      </c>
      <c r="L37" t="s">
        <v>184</v>
      </c>
      <c r="M37" t="s">
        <v>185</v>
      </c>
      <c r="N37" s="7">
        <f>_xlfn.IFNA(VLOOKUP(M37,[1]Root!$B:$F,5,0),0)</f>
        <v>0</v>
      </c>
      <c r="O37">
        <f>VLOOKUP(A37,Ex.Rate!A:B,2,0)</f>
        <v>74.665566620899995</v>
      </c>
      <c r="P37">
        <f>VLOOKUP(A37,Check!A:G,7,0)</f>
        <v>71.961958357590007</v>
      </c>
      <c r="Q37">
        <f t="shared" si="0"/>
        <v>195997.11237986249</v>
      </c>
      <c r="R37">
        <f t="shared" si="1"/>
        <v>6786.1378491559699</v>
      </c>
      <c r="S37">
        <f t="shared" si="2"/>
        <v>-8584.3001944048719</v>
      </c>
      <c r="T37">
        <f t="shared" si="3"/>
        <v>0</v>
      </c>
      <c r="U37">
        <f t="shared" si="4"/>
        <v>180626.67433630166</v>
      </c>
      <c r="V37">
        <f t="shared" si="5"/>
        <v>195997.11237986249</v>
      </c>
      <c r="W37">
        <f t="shared" si="6"/>
        <v>195997.11237986249</v>
      </c>
      <c r="X37">
        <f t="shared" si="7"/>
        <v>0</v>
      </c>
    </row>
    <row r="38" spans="1:24" x14ac:dyDescent="0.25">
      <c r="A38" s="1">
        <v>44598</v>
      </c>
      <c r="B38" s="2">
        <v>0.98060185185185189</v>
      </c>
      <c r="C38" t="s">
        <v>18</v>
      </c>
      <c r="D38" t="s">
        <v>19</v>
      </c>
      <c r="E38" t="s">
        <v>20</v>
      </c>
      <c r="F38">
        <v>79</v>
      </c>
      <c r="G38">
        <v>-3.8</v>
      </c>
      <c r="H38">
        <v>75.2</v>
      </c>
      <c r="I38" s="4">
        <v>2782.74</v>
      </c>
      <c r="J38" t="s">
        <v>186</v>
      </c>
      <c r="K38" t="s">
        <v>187</v>
      </c>
      <c r="L38" t="s">
        <v>188</v>
      </c>
      <c r="M38">
        <v>210173</v>
      </c>
      <c r="N38" s="7">
        <f>_xlfn.IFNA(VLOOKUP(M38,[1]Root!$B:$F,5,0),0)</f>
        <v>20</v>
      </c>
      <c r="O38">
        <f>VLOOKUP(A38,Ex.Rate!A:B,2,0)</f>
        <v>74.665566620899995</v>
      </c>
      <c r="P38">
        <f>VLOOKUP(A38,Check!A:G,7,0)</f>
        <v>71.961958357590007</v>
      </c>
      <c r="Q38">
        <f t="shared" si="0"/>
        <v>7391.8910954690991</v>
      </c>
      <c r="R38">
        <f t="shared" si="1"/>
        <v>203.31134140091112</v>
      </c>
      <c r="S38">
        <f t="shared" si="2"/>
        <v>-283.72915315941998</v>
      </c>
      <c r="T38">
        <f t="shared" si="3"/>
        <v>1493.3113324179999</v>
      </c>
      <c r="U38">
        <f t="shared" si="4"/>
        <v>5411.5392684907683</v>
      </c>
      <c r="V38">
        <f t="shared" si="5"/>
        <v>7391.8910954690991</v>
      </c>
      <c r="W38">
        <f t="shared" si="6"/>
        <v>7391.8910954690991</v>
      </c>
      <c r="X38">
        <f t="shared" si="7"/>
        <v>0</v>
      </c>
    </row>
    <row r="39" spans="1:24" x14ac:dyDescent="0.25">
      <c r="A39" s="1">
        <v>44599</v>
      </c>
      <c r="B39" s="2">
        <v>8.5983796296296308E-2</v>
      </c>
      <c r="C39" t="s">
        <v>18</v>
      </c>
      <c r="D39" t="s">
        <v>19</v>
      </c>
      <c r="E39" t="s">
        <v>20</v>
      </c>
      <c r="F39">
        <v>99</v>
      </c>
      <c r="G39">
        <v>-4.67</v>
      </c>
      <c r="H39">
        <v>94.33</v>
      </c>
      <c r="I39" s="4">
        <v>2877.07</v>
      </c>
      <c r="J39" t="s">
        <v>190</v>
      </c>
      <c r="K39" t="s">
        <v>191</v>
      </c>
      <c r="L39" t="s">
        <v>192</v>
      </c>
      <c r="M39">
        <v>210176</v>
      </c>
      <c r="N39" s="7">
        <f>_xlfn.IFNA(VLOOKUP(M39,[1]Root!$B:$F,5,0),0)</f>
        <v>0</v>
      </c>
      <c r="O39">
        <f>VLOOKUP(A39,Ex.Rate!A:B,2,0)</f>
        <v>74.680760961499999</v>
      </c>
      <c r="P39">
        <f>VLOOKUP(A39,Check!A:G,7,0)</f>
        <v>71.962365449556771</v>
      </c>
      <c r="Q39">
        <f t="shared" si="0"/>
        <v>7393.3953351885002</v>
      </c>
      <c r="R39">
        <f t="shared" si="1"/>
        <v>256.42624864160473</v>
      </c>
      <c r="S39">
        <f t="shared" si="2"/>
        <v>-348.75915369020498</v>
      </c>
      <c r="T39">
        <f t="shared" si="3"/>
        <v>0</v>
      </c>
      <c r="U39">
        <f t="shared" si="4"/>
        <v>6788.2099328566901</v>
      </c>
      <c r="V39">
        <f t="shared" si="5"/>
        <v>7393.3953351884993</v>
      </c>
      <c r="W39">
        <f t="shared" si="6"/>
        <v>7393.3953351885002</v>
      </c>
      <c r="X39">
        <f t="shared" si="7"/>
        <v>0</v>
      </c>
    </row>
    <row r="40" spans="1:24" x14ac:dyDescent="0.25">
      <c r="A40" s="1">
        <v>44599</v>
      </c>
      <c r="B40" s="2">
        <v>0.11028935185185185</v>
      </c>
      <c r="C40" t="s">
        <v>18</v>
      </c>
      <c r="D40" t="s">
        <v>19</v>
      </c>
      <c r="E40" t="s">
        <v>20</v>
      </c>
      <c r="F40">
        <v>79</v>
      </c>
      <c r="G40">
        <v>-3.8</v>
      </c>
      <c r="H40">
        <v>75.2</v>
      </c>
      <c r="I40" s="4">
        <v>2952.27</v>
      </c>
      <c r="J40" t="s">
        <v>194</v>
      </c>
      <c r="K40" t="s">
        <v>195</v>
      </c>
      <c r="L40" t="s">
        <v>196</v>
      </c>
      <c r="M40">
        <v>210177</v>
      </c>
      <c r="N40" s="7">
        <f>_xlfn.IFNA(VLOOKUP(M40,[1]Root!$B:$F,5,0),0)</f>
        <v>20</v>
      </c>
      <c r="O40">
        <f>VLOOKUP(A40,Ex.Rate!A:B,2,0)</f>
        <v>74.680760961499999</v>
      </c>
      <c r="P40">
        <f>VLOOKUP(A40,Check!A:G,7,0)</f>
        <v>71.962365449556771</v>
      </c>
      <c r="Q40">
        <f t="shared" si="0"/>
        <v>7393.3953351885002</v>
      </c>
      <c r="R40">
        <f t="shared" si="1"/>
        <v>204.42334249813078</v>
      </c>
      <c r="S40">
        <f t="shared" si="2"/>
        <v>-283.78689165369997</v>
      </c>
      <c r="T40">
        <f t="shared" si="3"/>
        <v>1493.6152192300001</v>
      </c>
      <c r="U40">
        <f t="shared" si="4"/>
        <v>5411.5698818066694</v>
      </c>
      <c r="V40">
        <f t="shared" si="5"/>
        <v>7393.3953351885002</v>
      </c>
      <c r="W40">
        <f t="shared" si="6"/>
        <v>7393.3953351885002</v>
      </c>
      <c r="X40">
        <f t="shared" si="7"/>
        <v>0</v>
      </c>
    </row>
    <row r="41" spans="1:24" x14ac:dyDescent="0.25">
      <c r="A41" s="1">
        <v>44599</v>
      </c>
      <c r="B41" s="2">
        <v>0.15283564814814815</v>
      </c>
      <c r="C41" t="s">
        <v>18</v>
      </c>
      <c r="D41" t="s">
        <v>19</v>
      </c>
      <c r="E41" t="s">
        <v>20</v>
      </c>
      <c r="F41">
        <v>119</v>
      </c>
      <c r="G41">
        <v>-5.55</v>
      </c>
      <c r="H41">
        <v>113.45</v>
      </c>
      <c r="I41" s="4">
        <v>3065.72</v>
      </c>
      <c r="J41" t="s">
        <v>198</v>
      </c>
      <c r="K41" t="s">
        <v>199</v>
      </c>
      <c r="L41" t="s">
        <v>200</v>
      </c>
      <c r="M41">
        <v>210179</v>
      </c>
      <c r="N41" s="7">
        <f>_xlfn.IFNA(VLOOKUP(M41,[1]Root!$B:$F,5,0),0)</f>
        <v>30</v>
      </c>
      <c r="O41">
        <f>VLOOKUP(A41,Ex.Rate!A:B,2,0)</f>
        <v>74.680760961499999</v>
      </c>
      <c r="P41">
        <f>VLOOKUP(A41,Check!A:G,7,0)</f>
        <v>71.962365449556771</v>
      </c>
      <c r="Q41">
        <f t="shared" si="0"/>
        <v>11127.4333832635</v>
      </c>
      <c r="R41">
        <f t="shared" si="1"/>
        <v>308.40197082995928</v>
      </c>
      <c r="S41">
        <f t="shared" si="2"/>
        <v>-414.47822333632496</v>
      </c>
      <c r="T41">
        <f t="shared" si="3"/>
        <v>2240.4228288449999</v>
      </c>
      <c r="U41">
        <f t="shared" si="4"/>
        <v>8164.1303602522157</v>
      </c>
      <c r="V41">
        <f t="shared" si="5"/>
        <v>11127.4333832635</v>
      </c>
      <c r="W41">
        <f t="shared" si="6"/>
        <v>11127.4333832635</v>
      </c>
      <c r="X41">
        <f t="shared" si="7"/>
        <v>0</v>
      </c>
    </row>
    <row r="42" spans="1:24" x14ac:dyDescent="0.25">
      <c r="A42" s="1">
        <v>44599</v>
      </c>
      <c r="B42" s="2">
        <v>0.25564814814814812</v>
      </c>
      <c r="C42" t="s">
        <v>18</v>
      </c>
      <c r="D42" t="s">
        <v>19</v>
      </c>
      <c r="E42" t="s">
        <v>20</v>
      </c>
      <c r="F42">
        <v>49</v>
      </c>
      <c r="G42">
        <v>-2.4900000000000002</v>
      </c>
      <c r="H42">
        <v>46.51</v>
      </c>
      <c r="I42">
        <v>329.49</v>
      </c>
      <c r="J42" t="s">
        <v>204</v>
      </c>
      <c r="K42" t="s">
        <v>205</v>
      </c>
      <c r="L42" t="s">
        <v>206</v>
      </c>
      <c r="M42">
        <v>210180</v>
      </c>
      <c r="N42" s="7">
        <f>_xlfn.IFNA(VLOOKUP(M42,[1]Root!$B:$F,5,0),0)</f>
        <v>0</v>
      </c>
      <c r="O42">
        <f>VLOOKUP(A42,Ex.Rate!A:B,2,0)</f>
        <v>74.680760961499999</v>
      </c>
      <c r="P42">
        <f>VLOOKUP(A42,Check!A:G,7,0)</f>
        <v>71.962365449556771</v>
      </c>
      <c r="Q42">
        <f t="shared" si="0"/>
        <v>3659.3572871134998</v>
      </c>
      <c r="R42">
        <f t="shared" si="1"/>
        <v>126.43257526047955</v>
      </c>
      <c r="S42">
        <f t="shared" si="2"/>
        <v>-185.95509479413502</v>
      </c>
      <c r="T42">
        <f t="shared" si="3"/>
        <v>0</v>
      </c>
      <c r="U42">
        <f t="shared" si="4"/>
        <v>3346.9696170588854</v>
      </c>
      <c r="V42">
        <f t="shared" si="5"/>
        <v>3659.3572871135002</v>
      </c>
      <c r="W42">
        <f t="shared" si="6"/>
        <v>3659.3572871134998</v>
      </c>
      <c r="X42">
        <f t="shared" si="7"/>
        <v>0</v>
      </c>
    </row>
    <row r="43" spans="1:24" x14ac:dyDescent="0.25">
      <c r="A43" s="1">
        <v>44599</v>
      </c>
      <c r="B43" s="2">
        <v>0.35928240740740741</v>
      </c>
      <c r="C43" t="s">
        <v>18</v>
      </c>
      <c r="D43" t="s">
        <v>19</v>
      </c>
      <c r="E43" t="s">
        <v>20</v>
      </c>
      <c r="F43">
        <v>79</v>
      </c>
      <c r="G43">
        <v>-3.8</v>
      </c>
      <c r="H43">
        <v>75.2</v>
      </c>
      <c r="I43">
        <v>404.69</v>
      </c>
      <c r="J43" t="s">
        <v>208</v>
      </c>
      <c r="K43" t="s">
        <v>209</v>
      </c>
      <c r="L43" t="s">
        <v>210</v>
      </c>
      <c r="M43">
        <v>210181</v>
      </c>
      <c r="N43" s="7">
        <f>_xlfn.IFNA(VLOOKUP(M43,[1]Root!$B:$F,5,0),0)</f>
        <v>20</v>
      </c>
      <c r="O43">
        <f>VLOOKUP(A43,Ex.Rate!A:B,2,0)</f>
        <v>74.680760961499999</v>
      </c>
      <c r="P43">
        <f>VLOOKUP(A43,Check!A:G,7,0)</f>
        <v>71.962365449556771</v>
      </c>
      <c r="Q43">
        <f t="shared" si="0"/>
        <v>7393.3953351885002</v>
      </c>
      <c r="R43">
        <f t="shared" si="1"/>
        <v>204.42334249813078</v>
      </c>
      <c r="S43">
        <f t="shared" si="2"/>
        <v>-283.78689165369997</v>
      </c>
      <c r="T43">
        <f t="shared" si="3"/>
        <v>1493.6152192300001</v>
      </c>
      <c r="U43">
        <f t="shared" si="4"/>
        <v>5411.5698818066694</v>
      </c>
      <c r="V43">
        <f t="shared" si="5"/>
        <v>7393.3953351885002</v>
      </c>
      <c r="W43">
        <f t="shared" si="6"/>
        <v>7393.3953351885002</v>
      </c>
      <c r="X43">
        <f t="shared" si="7"/>
        <v>0</v>
      </c>
    </row>
    <row r="44" spans="1:24" x14ac:dyDescent="0.25">
      <c r="A44" s="1">
        <v>44599</v>
      </c>
      <c r="B44" s="2">
        <v>0.44854166666666667</v>
      </c>
      <c r="C44" t="s">
        <v>18</v>
      </c>
      <c r="D44" t="s">
        <v>19</v>
      </c>
      <c r="E44" t="s">
        <v>20</v>
      </c>
      <c r="F44">
        <v>20</v>
      </c>
      <c r="G44">
        <v>-1.23</v>
      </c>
      <c r="H44">
        <v>18.77</v>
      </c>
      <c r="I44">
        <v>423.46</v>
      </c>
      <c r="J44" t="s">
        <v>212</v>
      </c>
      <c r="K44" t="s">
        <v>213</v>
      </c>
      <c r="L44" t="s">
        <v>133</v>
      </c>
      <c r="M44">
        <v>210184</v>
      </c>
      <c r="N44" s="7">
        <f>_xlfn.IFNA(VLOOKUP(M44,[1]Root!$B:$F,5,0),0)</f>
        <v>0</v>
      </c>
      <c r="O44">
        <f>VLOOKUP(A44,Ex.Rate!A:B,2,0)</f>
        <v>74.680760961499999</v>
      </c>
      <c r="P44">
        <f>VLOOKUP(A44,Check!A:G,7,0)</f>
        <v>71.962365449556771</v>
      </c>
      <c r="Q44">
        <f t="shared" si="0"/>
        <v>1493.6152192300001</v>
      </c>
      <c r="R44">
        <f t="shared" si="1"/>
        <v>51.024283759174395</v>
      </c>
      <c r="S44">
        <f t="shared" si="2"/>
        <v>-91.857335982644997</v>
      </c>
      <c r="T44">
        <f t="shared" si="3"/>
        <v>0</v>
      </c>
      <c r="U44">
        <f t="shared" si="4"/>
        <v>1350.7335994881805</v>
      </c>
      <c r="V44">
        <f t="shared" si="5"/>
        <v>1493.6152192299999</v>
      </c>
      <c r="W44">
        <f t="shared" si="6"/>
        <v>1493.6152192300001</v>
      </c>
      <c r="X44">
        <f t="shared" si="7"/>
        <v>0</v>
      </c>
    </row>
    <row r="45" spans="1:24" x14ac:dyDescent="0.25">
      <c r="A45" s="1">
        <v>44599</v>
      </c>
      <c r="B45" s="2">
        <v>0.58508101851851857</v>
      </c>
      <c r="C45" t="s">
        <v>18</v>
      </c>
      <c r="D45" t="s">
        <v>181</v>
      </c>
      <c r="E45" t="s">
        <v>20</v>
      </c>
      <c r="F45">
        <v>252</v>
      </c>
      <c r="G45">
        <v>-11.35</v>
      </c>
      <c r="H45">
        <v>240.65</v>
      </c>
      <c r="I45">
        <v>664.11</v>
      </c>
      <c r="J45" t="s">
        <v>215</v>
      </c>
      <c r="K45" t="s">
        <v>216</v>
      </c>
      <c r="L45" t="s">
        <v>217</v>
      </c>
      <c r="M45" t="s">
        <v>218</v>
      </c>
      <c r="N45" s="7">
        <f>_xlfn.IFNA(VLOOKUP(M45,[1]Root!$B:$F,5,0),0)</f>
        <v>0</v>
      </c>
      <c r="O45">
        <f>VLOOKUP(A45,Ex.Rate!A:B,2,0)</f>
        <v>74.680760961499999</v>
      </c>
      <c r="P45">
        <f>VLOOKUP(A45,Check!A:G,7,0)</f>
        <v>71.962365449556771</v>
      </c>
      <c r="Q45">
        <f t="shared" si="0"/>
        <v>18819.551762298001</v>
      </c>
      <c r="R45">
        <f t="shared" si="1"/>
        <v>654.18187994913797</v>
      </c>
      <c r="S45">
        <f t="shared" si="2"/>
        <v>-847.62663691302498</v>
      </c>
      <c r="T45">
        <f t="shared" si="3"/>
        <v>0</v>
      </c>
      <c r="U45">
        <f t="shared" si="4"/>
        <v>17317.743245435839</v>
      </c>
      <c r="V45">
        <f t="shared" si="5"/>
        <v>18819.551762298001</v>
      </c>
      <c r="W45">
        <f t="shared" si="6"/>
        <v>18819.551762298001</v>
      </c>
      <c r="X45">
        <f t="shared" si="7"/>
        <v>0</v>
      </c>
    </row>
    <row r="46" spans="1:24" x14ac:dyDescent="0.25">
      <c r="A46" s="1">
        <v>44599</v>
      </c>
      <c r="B46" s="2">
        <v>0.9510185185185186</v>
      </c>
      <c r="C46" t="s">
        <v>18</v>
      </c>
      <c r="D46" t="s">
        <v>19</v>
      </c>
      <c r="E46" t="s">
        <v>20</v>
      </c>
      <c r="F46">
        <v>20</v>
      </c>
      <c r="G46">
        <v>-1.23</v>
      </c>
      <c r="H46">
        <v>18.77</v>
      </c>
      <c r="I46">
        <v>682.88</v>
      </c>
      <c r="J46" t="s">
        <v>219</v>
      </c>
      <c r="K46" t="s">
        <v>220</v>
      </c>
      <c r="L46" t="s">
        <v>221</v>
      </c>
      <c r="M46">
        <v>210185</v>
      </c>
      <c r="N46" s="7">
        <f>_xlfn.IFNA(VLOOKUP(M46,[1]Root!$B:$F,5,0),0)</f>
        <v>0</v>
      </c>
      <c r="O46">
        <f>VLOOKUP(A46,Ex.Rate!A:B,2,0)</f>
        <v>74.680760961499999</v>
      </c>
      <c r="P46">
        <f>VLOOKUP(A46,Check!A:G,7,0)</f>
        <v>71.962365449556771</v>
      </c>
      <c r="Q46">
        <f t="shared" si="0"/>
        <v>1493.6152192300001</v>
      </c>
      <c r="R46">
        <f t="shared" si="1"/>
        <v>51.024283759174395</v>
      </c>
      <c r="S46">
        <f t="shared" si="2"/>
        <v>-91.857335982644997</v>
      </c>
      <c r="T46">
        <f t="shared" si="3"/>
        <v>0</v>
      </c>
      <c r="U46">
        <f t="shared" si="4"/>
        <v>1350.7335994881805</v>
      </c>
      <c r="V46">
        <f t="shared" si="5"/>
        <v>1493.6152192299999</v>
      </c>
      <c r="W46">
        <f t="shared" si="6"/>
        <v>1493.6152192300001</v>
      </c>
      <c r="X46">
        <f t="shared" si="7"/>
        <v>0</v>
      </c>
    </row>
    <row r="47" spans="1:24" x14ac:dyDescent="0.25">
      <c r="A47" s="1">
        <v>44599</v>
      </c>
      <c r="B47" s="2">
        <v>0.95571759259259259</v>
      </c>
      <c r="C47" t="s">
        <v>18</v>
      </c>
      <c r="D47" t="s">
        <v>19</v>
      </c>
      <c r="E47" t="s">
        <v>20</v>
      </c>
      <c r="F47">
        <v>79</v>
      </c>
      <c r="G47">
        <v>-3.8</v>
      </c>
      <c r="H47">
        <v>75.2</v>
      </c>
      <c r="I47">
        <v>758.08</v>
      </c>
      <c r="J47" t="s">
        <v>223</v>
      </c>
      <c r="K47" t="s">
        <v>224</v>
      </c>
      <c r="L47" t="s">
        <v>225</v>
      </c>
      <c r="M47">
        <v>210186</v>
      </c>
      <c r="N47" s="7">
        <f>_xlfn.IFNA(VLOOKUP(M47,[1]Root!$B:$F,5,0),0)</f>
        <v>20</v>
      </c>
      <c r="O47">
        <f>VLOOKUP(A47,Ex.Rate!A:B,2,0)</f>
        <v>74.680760961499999</v>
      </c>
      <c r="P47">
        <f>VLOOKUP(A47,Check!A:G,7,0)</f>
        <v>71.962365449556771</v>
      </c>
      <c r="Q47">
        <f t="shared" si="0"/>
        <v>7393.3953351885002</v>
      </c>
      <c r="R47">
        <f t="shared" si="1"/>
        <v>204.42334249813078</v>
      </c>
      <c r="S47">
        <f t="shared" si="2"/>
        <v>-283.78689165369997</v>
      </c>
      <c r="T47">
        <f t="shared" si="3"/>
        <v>1493.6152192300001</v>
      </c>
      <c r="U47">
        <f t="shared" si="4"/>
        <v>5411.5698818066694</v>
      </c>
      <c r="V47">
        <f t="shared" si="5"/>
        <v>7393.3953351885002</v>
      </c>
      <c r="W47">
        <f t="shared" si="6"/>
        <v>7393.3953351885002</v>
      </c>
      <c r="X47">
        <f t="shared" si="7"/>
        <v>0</v>
      </c>
    </row>
    <row r="48" spans="1:24" x14ac:dyDescent="0.25">
      <c r="A48" s="1">
        <v>44600</v>
      </c>
      <c r="B48" s="2">
        <v>1.5127314814814816E-2</v>
      </c>
      <c r="C48" t="s">
        <v>18</v>
      </c>
      <c r="D48" t="s">
        <v>19</v>
      </c>
      <c r="E48" t="s">
        <v>20</v>
      </c>
      <c r="F48">
        <v>64</v>
      </c>
      <c r="G48">
        <v>-3.15</v>
      </c>
      <c r="H48">
        <v>60.85</v>
      </c>
      <c r="I48">
        <v>818.93</v>
      </c>
      <c r="J48" t="s">
        <v>227</v>
      </c>
      <c r="K48" t="s">
        <v>228</v>
      </c>
      <c r="L48" t="s">
        <v>229</v>
      </c>
      <c r="M48">
        <v>210187</v>
      </c>
      <c r="N48" s="7">
        <f>_xlfn.IFNA(VLOOKUP(M48,[1]Root!$B:$F,5,0),0)</f>
        <v>16</v>
      </c>
      <c r="O48">
        <f>VLOOKUP(A48,Ex.Rate!A:B,2,0)</f>
        <v>74.717538588599993</v>
      </c>
      <c r="P48">
        <f>VLOOKUP(A48,Check!A:G,7,0)</f>
        <v>71.964657183713399</v>
      </c>
      <c r="Q48">
        <f t="shared" si="0"/>
        <v>5977.4030870879997</v>
      </c>
      <c r="R48">
        <f t="shared" si="1"/>
        <v>167.51283348734924</v>
      </c>
      <c r="S48">
        <f t="shared" si="2"/>
        <v>-235.36024655408997</v>
      </c>
      <c r="T48">
        <f t="shared" si="3"/>
        <v>1195.4806174175999</v>
      </c>
      <c r="U48">
        <f t="shared" si="4"/>
        <v>4379.0493896289609</v>
      </c>
      <c r="V48">
        <f t="shared" si="5"/>
        <v>5977.4030870879997</v>
      </c>
      <c r="W48">
        <f t="shared" si="6"/>
        <v>5977.4030870879997</v>
      </c>
      <c r="X48">
        <f t="shared" si="7"/>
        <v>0</v>
      </c>
    </row>
    <row r="49" spans="1:24" x14ac:dyDescent="0.25">
      <c r="A49" s="1">
        <v>44600</v>
      </c>
      <c r="B49" s="2">
        <v>5.8020833333333334E-2</v>
      </c>
      <c r="C49" t="s">
        <v>18</v>
      </c>
      <c r="D49" t="s">
        <v>19</v>
      </c>
      <c r="E49" t="s">
        <v>20</v>
      </c>
      <c r="F49">
        <v>20</v>
      </c>
      <c r="G49">
        <v>-1.23</v>
      </c>
      <c r="H49">
        <v>18.77</v>
      </c>
      <c r="I49">
        <v>837.7</v>
      </c>
      <c r="J49" t="s">
        <v>231</v>
      </c>
      <c r="K49" t="s">
        <v>232</v>
      </c>
      <c r="L49" t="s">
        <v>233</v>
      </c>
      <c r="M49">
        <v>210188</v>
      </c>
      <c r="N49" s="7">
        <f>_xlfn.IFNA(VLOOKUP(M49,[1]Root!$B:$F,5,0),0)</f>
        <v>0</v>
      </c>
      <c r="O49">
        <f>VLOOKUP(A49,Ex.Rate!A:B,2,0)</f>
        <v>74.717538588599993</v>
      </c>
      <c r="P49">
        <f>VLOOKUP(A49,Check!A:G,7,0)</f>
        <v>71.964657183713399</v>
      </c>
      <c r="Q49">
        <f t="shared" si="0"/>
        <v>1494.3507717719999</v>
      </c>
      <c r="R49">
        <f t="shared" si="1"/>
        <v>51.671583969721368</v>
      </c>
      <c r="S49">
        <f t="shared" si="2"/>
        <v>-91.90257246397799</v>
      </c>
      <c r="T49">
        <f t="shared" si="3"/>
        <v>0</v>
      </c>
      <c r="U49">
        <f t="shared" si="4"/>
        <v>1350.7766153383004</v>
      </c>
      <c r="V49">
        <f t="shared" si="5"/>
        <v>1494.3507717719997</v>
      </c>
      <c r="W49">
        <f t="shared" si="6"/>
        <v>1494.3507717719999</v>
      </c>
      <c r="X49">
        <f t="shared" si="7"/>
        <v>0</v>
      </c>
    </row>
    <row r="50" spans="1:24" x14ac:dyDescent="0.25">
      <c r="A50" s="1">
        <v>44600</v>
      </c>
      <c r="B50" s="2">
        <v>0.13563657407407406</v>
      </c>
      <c r="C50" t="s">
        <v>18</v>
      </c>
      <c r="D50" t="s">
        <v>19</v>
      </c>
      <c r="E50" t="s">
        <v>20</v>
      </c>
      <c r="F50">
        <v>79</v>
      </c>
      <c r="G50">
        <v>-3.8</v>
      </c>
      <c r="H50">
        <v>75.2</v>
      </c>
      <c r="I50">
        <v>912.9</v>
      </c>
      <c r="J50" t="s">
        <v>235</v>
      </c>
      <c r="K50" t="s">
        <v>236</v>
      </c>
      <c r="L50" t="s">
        <v>237</v>
      </c>
      <c r="M50">
        <v>210189</v>
      </c>
      <c r="N50" s="7">
        <f>_xlfn.IFNA(VLOOKUP(M50,[1]Root!$B:$F,5,0),0)</f>
        <v>20</v>
      </c>
      <c r="O50">
        <f>VLOOKUP(A50,Ex.Rate!A:B,2,0)</f>
        <v>74.717538588599993</v>
      </c>
      <c r="P50">
        <f>VLOOKUP(A50,Check!A:G,7,0)</f>
        <v>71.964657183713399</v>
      </c>
      <c r="Q50">
        <f t="shared" si="0"/>
        <v>7397.0363202713997</v>
      </c>
      <c r="R50">
        <f t="shared" si="1"/>
        <v>207.01668164747187</v>
      </c>
      <c r="S50">
        <f t="shared" si="2"/>
        <v>-283.92664663667995</v>
      </c>
      <c r="T50">
        <f t="shared" si="3"/>
        <v>1494.3507717719999</v>
      </c>
      <c r="U50">
        <f t="shared" si="4"/>
        <v>5411.7422202152475</v>
      </c>
      <c r="V50">
        <f t="shared" si="5"/>
        <v>7397.0363202713997</v>
      </c>
      <c r="W50">
        <f t="shared" si="6"/>
        <v>7397.0363202713997</v>
      </c>
      <c r="X50">
        <f t="shared" si="7"/>
        <v>0</v>
      </c>
    </row>
    <row r="51" spans="1:24" x14ac:dyDescent="0.25">
      <c r="A51" s="1">
        <v>44600</v>
      </c>
      <c r="B51" s="2">
        <v>0.22806712962962963</v>
      </c>
      <c r="C51" t="s">
        <v>18</v>
      </c>
      <c r="D51" t="s">
        <v>19</v>
      </c>
      <c r="E51" t="s">
        <v>20</v>
      </c>
      <c r="F51">
        <v>99</v>
      </c>
      <c r="G51">
        <v>-4.67</v>
      </c>
      <c r="H51">
        <v>94.33</v>
      </c>
      <c r="I51">
        <v>249.15</v>
      </c>
      <c r="J51" t="s">
        <v>241</v>
      </c>
      <c r="K51" t="s">
        <v>242</v>
      </c>
      <c r="L51" t="s">
        <v>243</v>
      </c>
      <c r="M51">
        <v>210190</v>
      </c>
      <c r="N51" s="7">
        <f>_xlfn.IFNA(VLOOKUP(M51,[1]Root!$B:$F,5,0),0)</f>
        <v>0</v>
      </c>
      <c r="O51">
        <f>VLOOKUP(A51,Ex.Rate!A:B,2,0)</f>
        <v>74.717538588599993</v>
      </c>
      <c r="P51">
        <f>VLOOKUP(A51,Check!A:G,7,0)</f>
        <v>71.964657183713399</v>
      </c>
      <c r="Q51">
        <f t="shared" si="0"/>
        <v>7397.0363202713997</v>
      </c>
      <c r="R51">
        <f t="shared" si="1"/>
        <v>259.67930292295239</v>
      </c>
      <c r="S51">
        <f t="shared" si="2"/>
        <v>-348.93090520876194</v>
      </c>
      <c r="T51">
        <f t="shared" si="3"/>
        <v>0</v>
      </c>
      <c r="U51">
        <f t="shared" si="4"/>
        <v>6788.4261121396848</v>
      </c>
      <c r="V51">
        <f t="shared" si="5"/>
        <v>7397.0363202713988</v>
      </c>
      <c r="W51">
        <f t="shared" si="6"/>
        <v>7397.0363202713997</v>
      </c>
      <c r="X51">
        <f t="shared" si="7"/>
        <v>0</v>
      </c>
    </row>
    <row r="52" spans="1:24" x14ac:dyDescent="0.25">
      <c r="A52" s="1">
        <v>44600</v>
      </c>
      <c r="B52" s="2">
        <v>0.29372685185185182</v>
      </c>
      <c r="C52" t="s">
        <v>18</v>
      </c>
      <c r="D52" t="s">
        <v>19</v>
      </c>
      <c r="E52" t="s">
        <v>20</v>
      </c>
      <c r="F52">
        <v>20</v>
      </c>
      <c r="G52">
        <v>-1.23</v>
      </c>
      <c r="H52">
        <v>18.77</v>
      </c>
      <c r="I52">
        <v>267.92</v>
      </c>
      <c r="J52" t="s">
        <v>245</v>
      </c>
      <c r="K52" t="s">
        <v>246</v>
      </c>
      <c r="L52" t="s">
        <v>247</v>
      </c>
      <c r="M52">
        <v>210193</v>
      </c>
      <c r="N52" s="7">
        <f>_xlfn.IFNA(VLOOKUP(M52,[1]Root!$B:$F,5,0),0)</f>
        <v>0</v>
      </c>
      <c r="O52">
        <f>VLOOKUP(A52,Ex.Rate!A:B,2,0)</f>
        <v>74.717538588599993</v>
      </c>
      <c r="P52">
        <f>VLOOKUP(A52,Check!A:G,7,0)</f>
        <v>71.964657183713399</v>
      </c>
      <c r="Q52">
        <f t="shared" si="0"/>
        <v>1494.3507717719999</v>
      </c>
      <c r="R52">
        <f t="shared" si="1"/>
        <v>51.671583969721368</v>
      </c>
      <c r="S52">
        <f t="shared" si="2"/>
        <v>-91.90257246397799</v>
      </c>
      <c r="T52">
        <f t="shared" si="3"/>
        <v>0</v>
      </c>
      <c r="U52">
        <f t="shared" si="4"/>
        <v>1350.7766153383004</v>
      </c>
      <c r="V52">
        <f t="shared" si="5"/>
        <v>1494.3507717719997</v>
      </c>
      <c r="W52">
        <f t="shared" si="6"/>
        <v>1494.3507717719999</v>
      </c>
      <c r="X52">
        <f t="shared" si="7"/>
        <v>0</v>
      </c>
    </row>
    <row r="53" spans="1:24" x14ac:dyDescent="0.25">
      <c r="A53" s="1">
        <v>44600</v>
      </c>
      <c r="B53" s="2">
        <v>0.44364583333333335</v>
      </c>
      <c r="C53" t="s">
        <v>18</v>
      </c>
      <c r="D53" t="s">
        <v>119</v>
      </c>
      <c r="E53" t="s">
        <v>20</v>
      </c>
      <c r="F53">
        <v>75.2</v>
      </c>
      <c r="G53">
        <v>0</v>
      </c>
      <c r="H53">
        <v>75.2</v>
      </c>
      <c r="I53">
        <v>267.57</v>
      </c>
      <c r="J53" s="3" t="s">
        <v>118</v>
      </c>
      <c r="K53" t="s">
        <v>69</v>
      </c>
      <c r="L53" t="s">
        <v>70</v>
      </c>
      <c r="M53">
        <v>210142</v>
      </c>
      <c r="N53" s="7">
        <f>_xlfn.IFNA(VLOOKUP(M53,[1]Root!$B:$F,5,0),0)</f>
        <v>20</v>
      </c>
      <c r="O53">
        <f>VLOOKUP(A53,Ex.Rate!A:B,2,0)</f>
        <v>74.717538588599993</v>
      </c>
      <c r="P53">
        <f>VLOOKUP(A53,Check!A:G,7,0)</f>
        <v>71.964657183713399</v>
      </c>
      <c r="Q53">
        <f t="shared" si="0"/>
        <v>7113.1096736347199</v>
      </c>
      <c r="R53">
        <f t="shared" si="1"/>
        <v>207.01668164747187</v>
      </c>
      <c r="S53">
        <f t="shared" si="2"/>
        <v>0</v>
      </c>
      <c r="T53">
        <f t="shared" si="3"/>
        <v>1494.3507717719999</v>
      </c>
      <c r="U53">
        <f t="shared" si="4"/>
        <v>5411.7422202152475</v>
      </c>
      <c r="V53">
        <f t="shared" si="5"/>
        <v>7113.109673634719</v>
      </c>
      <c r="W53">
        <f t="shared" si="6"/>
        <v>7113.1096736347199</v>
      </c>
      <c r="X53">
        <f t="shared" si="7"/>
        <v>0</v>
      </c>
    </row>
    <row r="54" spans="1:24" x14ac:dyDescent="0.25">
      <c r="A54" s="1">
        <v>44600</v>
      </c>
      <c r="B54" s="2">
        <v>0.84318287037037043</v>
      </c>
      <c r="C54" t="s">
        <v>18</v>
      </c>
      <c r="D54" t="s">
        <v>119</v>
      </c>
      <c r="E54" t="s">
        <v>20</v>
      </c>
      <c r="F54">
        <v>283.68</v>
      </c>
      <c r="G54">
        <v>0</v>
      </c>
      <c r="H54">
        <v>283.68</v>
      </c>
      <c r="I54">
        <v>551.25</v>
      </c>
      <c r="J54" t="s">
        <v>250</v>
      </c>
      <c r="K54" t="s">
        <v>251</v>
      </c>
      <c r="L54" t="s">
        <v>252</v>
      </c>
      <c r="M54">
        <v>209980</v>
      </c>
      <c r="N54" s="7">
        <f>_xlfn.IFNA(VLOOKUP(M54,[1]Root!$B:$F,5,0),0)</f>
        <v>0</v>
      </c>
      <c r="O54">
        <f>VLOOKUP(A54,Ex.Rate!A:B,2,0)</f>
        <v>74.717538588599993</v>
      </c>
      <c r="P54">
        <f>VLOOKUP(A54,Check!A:G,7,0)</f>
        <v>71.964657183713399</v>
      </c>
      <c r="Q54">
        <f t="shared" si="0"/>
        <v>21195.871346814045</v>
      </c>
      <c r="R54">
        <f t="shared" si="1"/>
        <v>780.93739693822897</v>
      </c>
      <c r="S54">
        <f t="shared" si="2"/>
        <v>0</v>
      </c>
      <c r="T54">
        <f t="shared" si="3"/>
        <v>0</v>
      </c>
      <c r="U54">
        <f t="shared" si="4"/>
        <v>20414.933949875816</v>
      </c>
      <c r="V54">
        <f t="shared" si="5"/>
        <v>21195.871346814045</v>
      </c>
      <c r="W54">
        <f t="shared" si="6"/>
        <v>21195.871346814045</v>
      </c>
      <c r="X54">
        <f t="shared" si="7"/>
        <v>0</v>
      </c>
    </row>
    <row r="55" spans="1:24" x14ac:dyDescent="0.25">
      <c r="A55" s="1">
        <v>44600</v>
      </c>
      <c r="B55" s="2">
        <v>0.948125</v>
      </c>
      <c r="C55" t="s">
        <v>18</v>
      </c>
      <c r="D55" t="s">
        <v>19</v>
      </c>
      <c r="E55" t="s">
        <v>20</v>
      </c>
      <c r="F55">
        <v>79</v>
      </c>
      <c r="G55">
        <v>-3.8</v>
      </c>
      <c r="H55">
        <v>75.2</v>
      </c>
      <c r="I55">
        <v>626.45000000000005</v>
      </c>
      <c r="J55" t="s">
        <v>255</v>
      </c>
      <c r="K55" t="s">
        <v>256</v>
      </c>
      <c r="L55" t="s">
        <v>257</v>
      </c>
      <c r="M55">
        <v>210197</v>
      </c>
      <c r="N55" s="7">
        <f>_xlfn.IFNA(VLOOKUP(M55,[1]Root!$B:$F,5,0),0)</f>
        <v>20</v>
      </c>
      <c r="O55">
        <f>VLOOKUP(A55,Ex.Rate!A:B,2,0)</f>
        <v>74.717538588599993</v>
      </c>
      <c r="P55">
        <f>VLOOKUP(A55,Check!A:G,7,0)</f>
        <v>71.964657183713399</v>
      </c>
      <c r="Q55">
        <f t="shared" si="0"/>
        <v>7397.0363202713997</v>
      </c>
      <c r="R55">
        <f t="shared" si="1"/>
        <v>207.01668164747187</v>
      </c>
      <c r="S55">
        <f t="shared" si="2"/>
        <v>-283.92664663667995</v>
      </c>
      <c r="T55">
        <f t="shared" si="3"/>
        <v>1494.3507717719999</v>
      </c>
      <c r="U55">
        <f t="shared" si="4"/>
        <v>5411.7422202152475</v>
      </c>
      <c r="V55">
        <f t="shared" si="5"/>
        <v>7397.0363202713997</v>
      </c>
      <c r="W55">
        <f t="shared" si="6"/>
        <v>7397.0363202713997</v>
      </c>
      <c r="X55">
        <f t="shared" si="7"/>
        <v>0</v>
      </c>
    </row>
    <row r="56" spans="1:24" x14ac:dyDescent="0.25">
      <c r="A56" s="1">
        <v>44600</v>
      </c>
      <c r="B56" s="2">
        <v>0.97840277777777773</v>
      </c>
      <c r="C56" t="s">
        <v>18</v>
      </c>
      <c r="D56" t="s">
        <v>19</v>
      </c>
      <c r="E56" t="s">
        <v>20</v>
      </c>
      <c r="F56">
        <v>40</v>
      </c>
      <c r="G56">
        <v>-2.1</v>
      </c>
      <c r="H56">
        <v>37.9</v>
      </c>
      <c r="I56">
        <v>664.35</v>
      </c>
      <c r="J56" t="s">
        <v>259</v>
      </c>
      <c r="K56" t="s">
        <v>260</v>
      </c>
      <c r="L56" t="s">
        <v>261</v>
      </c>
      <c r="M56">
        <v>210198</v>
      </c>
      <c r="N56" s="7">
        <f>_xlfn.IFNA(VLOOKUP(M56,[1]Root!$B:$F,5,0),0)</f>
        <v>0</v>
      </c>
      <c r="O56">
        <f>VLOOKUP(A56,Ex.Rate!A:B,2,0)</f>
        <v>74.717538588599993</v>
      </c>
      <c r="P56">
        <f>VLOOKUP(A56,Check!A:G,7,0)</f>
        <v>71.964657183713399</v>
      </c>
      <c r="Q56">
        <f t="shared" si="0"/>
        <v>2988.7015435439998</v>
      </c>
      <c r="R56">
        <f t="shared" si="1"/>
        <v>104.3342052452019</v>
      </c>
      <c r="S56">
        <f t="shared" si="2"/>
        <v>-156.90683103606</v>
      </c>
      <c r="T56">
        <f t="shared" si="3"/>
        <v>0</v>
      </c>
      <c r="U56">
        <f t="shared" si="4"/>
        <v>2727.4605072627378</v>
      </c>
      <c r="V56">
        <f t="shared" si="5"/>
        <v>2988.7015435439998</v>
      </c>
      <c r="W56">
        <f t="shared" si="6"/>
        <v>2988.7015435439998</v>
      </c>
      <c r="X56">
        <f t="shared" si="7"/>
        <v>0</v>
      </c>
    </row>
    <row r="57" spans="1:24" x14ac:dyDescent="0.25">
      <c r="A57" s="1">
        <v>44601</v>
      </c>
      <c r="B57" s="2">
        <v>3.6168981481481483E-2</v>
      </c>
      <c r="C57" t="s">
        <v>18</v>
      </c>
      <c r="D57" t="s">
        <v>19</v>
      </c>
      <c r="E57" t="s">
        <v>20</v>
      </c>
      <c r="F57">
        <v>40</v>
      </c>
      <c r="G57">
        <v>-2.1</v>
      </c>
      <c r="H57">
        <v>37.9</v>
      </c>
      <c r="I57">
        <v>702.25</v>
      </c>
      <c r="J57" t="s">
        <v>263</v>
      </c>
      <c r="K57" t="s">
        <v>260</v>
      </c>
      <c r="L57" t="s">
        <v>261</v>
      </c>
      <c r="M57">
        <v>210199</v>
      </c>
      <c r="N57" s="7">
        <f>_xlfn.IFNA(VLOOKUP(M57,[1]Root!$B:$F,5,0),0)</f>
        <v>0</v>
      </c>
      <c r="O57">
        <f>VLOOKUP(A57,Ex.Rate!A:B,2,0)</f>
        <v>74.827312461399998</v>
      </c>
      <c r="P57">
        <f>VLOOKUP(A57,Check!A:G,7,0)</f>
        <v>71.938377741793019</v>
      </c>
      <c r="Q57">
        <f t="shared" si="0"/>
        <v>2993.0924984559997</v>
      </c>
      <c r="R57">
        <f t="shared" si="1"/>
        <v>109.49062587310451</v>
      </c>
      <c r="S57">
        <f t="shared" si="2"/>
        <v>-157.13735616894002</v>
      </c>
      <c r="T57">
        <f t="shared" si="3"/>
        <v>0</v>
      </c>
      <c r="U57">
        <f t="shared" si="4"/>
        <v>2726.4645164139552</v>
      </c>
      <c r="V57">
        <f t="shared" si="5"/>
        <v>2993.0924984559997</v>
      </c>
      <c r="W57">
        <f t="shared" si="6"/>
        <v>2993.0924984559997</v>
      </c>
      <c r="X57">
        <f t="shared" si="7"/>
        <v>0</v>
      </c>
    </row>
    <row r="58" spans="1:24" x14ac:dyDescent="0.25">
      <c r="A58" s="1">
        <v>44601</v>
      </c>
      <c r="B58" s="2">
        <v>0.10461805555555555</v>
      </c>
      <c r="C58" t="s">
        <v>18</v>
      </c>
      <c r="D58" t="s">
        <v>19</v>
      </c>
      <c r="E58" t="s">
        <v>20</v>
      </c>
      <c r="F58">
        <v>99</v>
      </c>
      <c r="G58">
        <v>-4.67</v>
      </c>
      <c r="H58">
        <v>94.33</v>
      </c>
      <c r="I58">
        <v>796.58</v>
      </c>
      <c r="J58" t="s">
        <v>265</v>
      </c>
      <c r="K58" t="s">
        <v>266</v>
      </c>
      <c r="L58" t="s">
        <v>267</v>
      </c>
      <c r="M58">
        <v>210200</v>
      </c>
      <c r="N58" s="7">
        <f>_xlfn.IFNA(VLOOKUP(M58,[1]Root!$B:$F,5,0),0)</f>
        <v>0</v>
      </c>
      <c r="O58">
        <f>VLOOKUP(A58,Ex.Rate!A:B,2,0)</f>
        <v>74.827312461399998</v>
      </c>
      <c r="P58">
        <f>VLOOKUP(A58,Check!A:G,7,0)</f>
        <v>71.938377741793019</v>
      </c>
      <c r="Q58">
        <f t="shared" si="0"/>
        <v>7407.9039336786</v>
      </c>
      <c r="R58">
        <f t="shared" si="1"/>
        <v>272.51321210052635</v>
      </c>
      <c r="S58">
        <f t="shared" si="2"/>
        <v>-349.44354919473801</v>
      </c>
      <c r="T58">
        <f t="shared" si="3"/>
        <v>0</v>
      </c>
      <c r="U58">
        <f t="shared" si="4"/>
        <v>6785.9471723833358</v>
      </c>
      <c r="V58">
        <f t="shared" si="5"/>
        <v>7407.9039336786</v>
      </c>
      <c r="W58">
        <f t="shared" si="6"/>
        <v>7407.9039336786</v>
      </c>
      <c r="X58">
        <f t="shared" si="7"/>
        <v>0</v>
      </c>
    </row>
    <row r="59" spans="1:24" x14ac:dyDescent="0.25">
      <c r="A59" s="1">
        <v>44601</v>
      </c>
      <c r="B59" s="2">
        <v>0.14347222222222222</v>
      </c>
      <c r="C59" t="s">
        <v>18</v>
      </c>
      <c r="D59" t="s">
        <v>19</v>
      </c>
      <c r="E59" t="s">
        <v>20</v>
      </c>
      <c r="F59">
        <v>89</v>
      </c>
      <c r="G59">
        <v>-4.24</v>
      </c>
      <c r="H59">
        <v>84.76</v>
      </c>
      <c r="I59">
        <v>881.34</v>
      </c>
      <c r="J59" t="s">
        <v>269</v>
      </c>
      <c r="K59" t="s">
        <v>270</v>
      </c>
      <c r="L59" t="s">
        <v>271</v>
      </c>
      <c r="M59">
        <v>210195</v>
      </c>
      <c r="N59" s="7">
        <f>_xlfn.IFNA(VLOOKUP(M59,[1]Root!$B:$F,5,0),0)</f>
        <v>10</v>
      </c>
      <c r="O59">
        <f>VLOOKUP(A59,Ex.Rate!A:B,2,0)</f>
        <v>74.827312461399998</v>
      </c>
      <c r="P59">
        <f>VLOOKUP(A59,Check!A:G,7,0)</f>
        <v>71.938377741793019</v>
      </c>
      <c r="Q59">
        <f t="shared" si="0"/>
        <v>7407.9039336786</v>
      </c>
      <c r="R59">
        <f t="shared" si="1"/>
        <v>244.86610683388759</v>
      </c>
      <c r="S59">
        <f t="shared" si="2"/>
        <v>-317.26780483633598</v>
      </c>
      <c r="T59">
        <f t="shared" si="3"/>
        <v>748.27312461399993</v>
      </c>
      <c r="U59">
        <f t="shared" si="4"/>
        <v>6097.4968973943769</v>
      </c>
      <c r="V59">
        <f t="shared" si="5"/>
        <v>7407.9039336786009</v>
      </c>
      <c r="W59">
        <f t="shared" si="6"/>
        <v>7407.9039336786</v>
      </c>
      <c r="X59">
        <f t="shared" si="7"/>
        <v>0</v>
      </c>
    </row>
    <row r="60" spans="1:24" x14ac:dyDescent="0.25">
      <c r="A60" s="1">
        <v>44601</v>
      </c>
      <c r="B60" s="2">
        <v>0.94736111111111121</v>
      </c>
      <c r="C60" t="s">
        <v>18</v>
      </c>
      <c r="D60" t="s">
        <v>19</v>
      </c>
      <c r="E60" t="s">
        <v>20</v>
      </c>
      <c r="F60">
        <v>80</v>
      </c>
      <c r="G60">
        <v>-3.85</v>
      </c>
      <c r="H60">
        <v>76.150000000000006</v>
      </c>
      <c r="I60">
        <v>293.14</v>
      </c>
      <c r="J60" t="s">
        <v>275</v>
      </c>
      <c r="K60" t="s">
        <v>276</v>
      </c>
      <c r="L60" t="s">
        <v>277</v>
      </c>
      <c r="M60">
        <v>210204</v>
      </c>
      <c r="N60" s="7">
        <f>_xlfn.IFNA(VLOOKUP(M60,[1]Root!$B:$F,5,0),0)</f>
        <v>0</v>
      </c>
      <c r="O60">
        <f>VLOOKUP(A60,Ex.Rate!A:B,2,0)</f>
        <v>74.827312461399998</v>
      </c>
      <c r="P60">
        <f>VLOOKUP(A60,Check!A:G,7,0)</f>
        <v>71.938377741793019</v>
      </c>
      <c r="Q60">
        <f t="shared" si="0"/>
        <v>5986.1849969119994</v>
      </c>
      <c r="R60">
        <f t="shared" si="1"/>
        <v>219.99237889807148</v>
      </c>
      <c r="S60">
        <f t="shared" si="2"/>
        <v>-288.08515297639002</v>
      </c>
      <c r="T60">
        <f t="shared" si="3"/>
        <v>0</v>
      </c>
      <c r="U60">
        <f t="shared" si="4"/>
        <v>5478.1074650375385</v>
      </c>
      <c r="V60">
        <f t="shared" si="5"/>
        <v>5986.1849969120003</v>
      </c>
      <c r="W60">
        <f t="shared" si="6"/>
        <v>5986.1849969119994</v>
      </c>
      <c r="X60">
        <f t="shared" si="7"/>
        <v>0</v>
      </c>
    </row>
    <row r="61" spans="1:24" x14ac:dyDescent="0.25">
      <c r="A61" s="1">
        <v>44601</v>
      </c>
      <c r="B61" s="2">
        <v>0.99803240740740751</v>
      </c>
      <c r="C61" t="s">
        <v>18</v>
      </c>
      <c r="D61" t="s">
        <v>19</v>
      </c>
      <c r="E61" t="s">
        <v>20</v>
      </c>
      <c r="F61">
        <v>49</v>
      </c>
      <c r="G61">
        <v>-2.4900000000000002</v>
      </c>
      <c r="H61">
        <v>46.51</v>
      </c>
      <c r="I61">
        <v>339.65</v>
      </c>
      <c r="J61" t="s">
        <v>279</v>
      </c>
      <c r="K61" t="s">
        <v>280</v>
      </c>
      <c r="L61" t="s">
        <v>281</v>
      </c>
      <c r="M61">
        <v>210205</v>
      </c>
      <c r="N61" s="7">
        <f>_xlfn.IFNA(VLOOKUP(M61,[1]Root!$B:$F,5,0),0)</f>
        <v>0</v>
      </c>
      <c r="O61">
        <f>VLOOKUP(A61,Ex.Rate!A:B,2,0)</f>
        <v>74.827312461399998</v>
      </c>
      <c r="P61">
        <f>VLOOKUP(A61,Check!A:G,7,0)</f>
        <v>71.938377741793019</v>
      </c>
      <c r="Q61">
        <f t="shared" si="0"/>
        <v>3666.5383106086001</v>
      </c>
      <c r="R61">
        <f t="shared" si="1"/>
        <v>134.36435380892061</v>
      </c>
      <c r="S61">
        <f t="shared" si="2"/>
        <v>-186.32000802888601</v>
      </c>
      <c r="T61">
        <f t="shared" si="3"/>
        <v>0</v>
      </c>
      <c r="U61">
        <f t="shared" si="4"/>
        <v>3345.8539487707931</v>
      </c>
      <c r="V61">
        <f t="shared" si="5"/>
        <v>3666.5383106085997</v>
      </c>
      <c r="W61">
        <f t="shared" si="6"/>
        <v>3666.5383106086001</v>
      </c>
      <c r="X61">
        <f t="shared" si="7"/>
        <v>0</v>
      </c>
    </row>
    <row r="62" spans="1:24" x14ac:dyDescent="0.25">
      <c r="A62" s="1">
        <v>44602</v>
      </c>
      <c r="B62" s="2">
        <v>1.861111111111111E-2</v>
      </c>
      <c r="C62" t="s">
        <v>18</v>
      </c>
      <c r="D62" t="s">
        <v>19</v>
      </c>
      <c r="E62" t="s">
        <v>20</v>
      </c>
      <c r="F62">
        <v>48</v>
      </c>
      <c r="G62">
        <v>-2.4500000000000002</v>
      </c>
      <c r="H62">
        <v>45.55</v>
      </c>
      <c r="I62">
        <v>385.2</v>
      </c>
      <c r="J62" t="s">
        <v>283</v>
      </c>
      <c r="K62" t="s">
        <v>284</v>
      </c>
      <c r="L62" t="s">
        <v>285</v>
      </c>
      <c r="M62">
        <v>210206</v>
      </c>
      <c r="N62" s="7">
        <f>_xlfn.IFNA(VLOOKUP(M62,[1]Root!$B:$F,5,0),0)</f>
        <v>12</v>
      </c>
      <c r="O62">
        <f>VLOOKUP(A62,Ex.Rate!A:B,2,0)</f>
        <v>75.102269028199999</v>
      </c>
      <c r="P62">
        <f>VLOOKUP(A62,Check!A:G,7,0)</f>
        <v>72.139025467392912</v>
      </c>
      <c r="Q62">
        <f t="shared" si="0"/>
        <v>4506.1361416919999</v>
      </c>
      <c r="R62">
        <f t="shared" si="1"/>
        <v>134.97574419476277</v>
      </c>
      <c r="S62">
        <f t="shared" si="2"/>
        <v>-184.00055911909001</v>
      </c>
      <c r="T62">
        <f t="shared" si="3"/>
        <v>901.22722833839998</v>
      </c>
      <c r="U62">
        <f t="shared" si="4"/>
        <v>3285.932610039747</v>
      </c>
      <c r="V62">
        <f t="shared" si="5"/>
        <v>4506.1361416919999</v>
      </c>
      <c r="W62">
        <f t="shared" si="6"/>
        <v>4506.1361416919999</v>
      </c>
      <c r="X62">
        <f t="shared" si="7"/>
        <v>0</v>
      </c>
    </row>
    <row r="63" spans="1:24" x14ac:dyDescent="0.25">
      <c r="A63" s="1">
        <v>44602</v>
      </c>
      <c r="B63" s="2">
        <v>0.1494675925925926</v>
      </c>
      <c r="C63" t="s">
        <v>18</v>
      </c>
      <c r="D63" t="s">
        <v>19</v>
      </c>
      <c r="E63" t="s">
        <v>20</v>
      </c>
      <c r="F63">
        <v>99</v>
      </c>
      <c r="G63">
        <v>-4.67</v>
      </c>
      <c r="H63">
        <v>94.33</v>
      </c>
      <c r="I63">
        <v>479.53</v>
      </c>
      <c r="J63" t="s">
        <v>287</v>
      </c>
      <c r="K63" t="s">
        <v>288</v>
      </c>
      <c r="L63" t="s">
        <v>289</v>
      </c>
      <c r="M63">
        <v>210207</v>
      </c>
      <c r="N63" s="7">
        <f>_xlfn.IFNA(VLOOKUP(M63,[1]Root!$B:$F,5,0),0)</f>
        <v>0</v>
      </c>
      <c r="O63">
        <f>VLOOKUP(A63,Ex.Rate!A:B,2,0)</f>
        <v>75.102269028199999</v>
      </c>
      <c r="P63">
        <f>VLOOKUP(A63,Check!A:G,7,0)</f>
        <v>72.139025467392912</v>
      </c>
      <c r="Q63">
        <f t="shared" si="0"/>
        <v>7435.1246337918001</v>
      </c>
      <c r="R63">
        <f t="shared" si="1"/>
        <v>279.52276509093247</v>
      </c>
      <c r="S63">
        <f t="shared" si="2"/>
        <v>-350.727596361694</v>
      </c>
      <c r="T63">
        <f t="shared" si="3"/>
        <v>0</v>
      </c>
      <c r="U63">
        <f t="shared" si="4"/>
        <v>6804.8742723391733</v>
      </c>
      <c r="V63">
        <f t="shared" si="5"/>
        <v>7435.1246337918001</v>
      </c>
      <c r="W63">
        <f t="shared" si="6"/>
        <v>7435.1246337918001</v>
      </c>
      <c r="X63">
        <f t="shared" si="7"/>
        <v>0</v>
      </c>
    </row>
    <row r="64" spans="1:24" x14ac:dyDescent="0.25">
      <c r="A64" s="1">
        <v>44602</v>
      </c>
      <c r="B64" s="2">
        <v>0.38549768518518518</v>
      </c>
      <c r="C64" t="s">
        <v>18</v>
      </c>
      <c r="D64" t="s">
        <v>19</v>
      </c>
      <c r="E64" t="s">
        <v>20</v>
      </c>
      <c r="F64">
        <v>20</v>
      </c>
      <c r="G64">
        <v>-1.23</v>
      </c>
      <c r="H64">
        <v>18.77</v>
      </c>
      <c r="I64">
        <v>158.65</v>
      </c>
      <c r="J64" t="s">
        <v>293</v>
      </c>
      <c r="K64" t="s">
        <v>294</v>
      </c>
      <c r="L64" t="s">
        <v>295</v>
      </c>
      <c r="M64">
        <v>210208</v>
      </c>
      <c r="N64" s="7">
        <f>_xlfn.IFNA(VLOOKUP(M64,[1]Root!$B:$F,5,0),0)</f>
        <v>0</v>
      </c>
      <c r="O64">
        <f>VLOOKUP(A64,Ex.Rate!A:B,2,0)</f>
        <v>75.102269028199999</v>
      </c>
      <c r="P64">
        <f>VLOOKUP(A64,Check!A:G,7,0)</f>
        <v>72.139025467392912</v>
      </c>
      <c r="Q64">
        <f t="shared" si="0"/>
        <v>1502.045380564</v>
      </c>
      <c r="R64">
        <f t="shared" si="1"/>
        <v>55.620081636349013</v>
      </c>
      <c r="S64">
        <f t="shared" si="2"/>
        <v>-92.375790904685999</v>
      </c>
      <c r="T64">
        <f t="shared" si="3"/>
        <v>0</v>
      </c>
      <c r="U64">
        <f t="shared" si="4"/>
        <v>1354.049508022965</v>
      </c>
      <c r="V64">
        <f t="shared" si="5"/>
        <v>1502.045380564</v>
      </c>
      <c r="W64">
        <f t="shared" si="6"/>
        <v>1502.045380564</v>
      </c>
      <c r="X64">
        <f t="shared" si="7"/>
        <v>0</v>
      </c>
    </row>
    <row r="65" spans="1:24" x14ac:dyDescent="0.25">
      <c r="A65" s="1">
        <v>44602</v>
      </c>
      <c r="B65" s="2">
        <v>0.40067129629629633</v>
      </c>
      <c r="C65" t="s">
        <v>18</v>
      </c>
      <c r="D65" t="s">
        <v>19</v>
      </c>
      <c r="E65" t="s">
        <v>20</v>
      </c>
      <c r="F65">
        <v>111</v>
      </c>
      <c r="G65">
        <v>-5.2</v>
      </c>
      <c r="H65">
        <v>105.8</v>
      </c>
      <c r="I65">
        <v>264.45</v>
      </c>
      <c r="J65" t="s">
        <v>297</v>
      </c>
      <c r="K65" t="s">
        <v>298</v>
      </c>
      <c r="L65" t="s">
        <v>299</v>
      </c>
      <c r="M65">
        <v>210209</v>
      </c>
      <c r="N65" s="7">
        <f>_xlfn.IFNA(VLOOKUP(M65,[1]Root!$B:$F,5,0),0)</f>
        <v>28</v>
      </c>
      <c r="O65">
        <f>VLOOKUP(A65,Ex.Rate!A:B,2,0)</f>
        <v>75.102269028199999</v>
      </c>
      <c r="P65">
        <f>VLOOKUP(A65,Check!A:G,7,0)</f>
        <v>72.139025467392912</v>
      </c>
      <c r="Q65">
        <f t="shared" si="0"/>
        <v>10439.2153949198</v>
      </c>
      <c r="R65">
        <f t="shared" si="1"/>
        <v>313.51116873338975</v>
      </c>
      <c r="S65">
        <f t="shared" si="2"/>
        <v>-390.53179894663998</v>
      </c>
      <c r="T65">
        <f t="shared" si="3"/>
        <v>2102.8635327896</v>
      </c>
      <c r="U65">
        <f t="shared" si="4"/>
        <v>7632.3088944501696</v>
      </c>
      <c r="V65">
        <f t="shared" si="5"/>
        <v>10439.2153949198</v>
      </c>
      <c r="W65">
        <f t="shared" si="6"/>
        <v>10439.2153949198</v>
      </c>
      <c r="X65">
        <f t="shared" si="7"/>
        <v>0</v>
      </c>
    </row>
    <row r="66" spans="1:24" x14ac:dyDescent="0.25">
      <c r="A66" s="1">
        <v>44602</v>
      </c>
      <c r="B66" s="2">
        <v>0.54812499999999997</v>
      </c>
      <c r="C66" t="s">
        <v>18</v>
      </c>
      <c r="D66" t="s">
        <v>19</v>
      </c>
      <c r="E66" t="s">
        <v>20</v>
      </c>
      <c r="F66">
        <v>79</v>
      </c>
      <c r="G66">
        <v>-3.8</v>
      </c>
      <c r="H66">
        <v>75.2</v>
      </c>
      <c r="I66">
        <v>339.65</v>
      </c>
      <c r="J66" t="s">
        <v>301</v>
      </c>
      <c r="K66" t="s">
        <v>102</v>
      </c>
      <c r="L66" t="s">
        <v>103</v>
      </c>
      <c r="M66">
        <v>210210</v>
      </c>
      <c r="N66" s="7">
        <f>_xlfn.IFNA(VLOOKUP(M66,[1]Root!$B:$F,5,0),0)</f>
        <v>20</v>
      </c>
      <c r="O66">
        <f>VLOOKUP(A66,Ex.Rate!A:B,2,0)</f>
        <v>75.102269028199999</v>
      </c>
      <c r="P66">
        <f>VLOOKUP(A66,Check!A:G,7,0)</f>
        <v>72.139025467392912</v>
      </c>
      <c r="Q66">
        <f t="shared" si="0"/>
        <v>7435.1246337918001</v>
      </c>
      <c r="R66">
        <f t="shared" si="1"/>
        <v>222.83591577269291</v>
      </c>
      <c r="S66">
        <f t="shared" si="2"/>
        <v>-285.38862230716001</v>
      </c>
      <c r="T66">
        <f t="shared" si="3"/>
        <v>1502.045380564</v>
      </c>
      <c r="U66">
        <f t="shared" si="4"/>
        <v>5424.854715147947</v>
      </c>
      <c r="V66">
        <f t="shared" si="5"/>
        <v>7435.1246337918001</v>
      </c>
      <c r="W66">
        <f t="shared" si="6"/>
        <v>7435.1246337918001</v>
      </c>
      <c r="X66">
        <f t="shared" si="7"/>
        <v>0</v>
      </c>
    </row>
    <row r="67" spans="1:24" x14ac:dyDescent="0.25">
      <c r="A67" s="1">
        <v>44603</v>
      </c>
      <c r="B67" s="2">
        <v>7.0949074074074074E-3</v>
      </c>
      <c r="C67" t="s">
        <v>18</v>
      </c>
      <c r="D67" t="s">
        <v>19</v>
      </c>
      <c r="E67" t="s">
        <v>20</v>
      </c>
      <c r="F67">
        <v>40</v>
      </c>
      <c r="G67">
        <v>-2.1</v>
      </c>
      <c r="H67">
        <v>37.9</v>
      </c>
      <c r="I67">
        <v>377.55</v>
      </c>
      <c r="J67" t="s">
        <v>303</v>
      </c>
      <c r="K67" t="s">
        <v>304</v>
      </c>
      <c r="L67" t="s">
        <v>305</v>
      </c>
      <c r="M67">
        <v>210212</v>
      </c>
      <c r="N67" s="7">
        <f>_xlfn.IFNA(VLOOKUP(M67,[1]Root!$B:$F,5,0),0)</f>
        <v>0</v>
      </c>
      <c r="O67">
        <f>VLOOKUP(A67,Ex.Rate!A:B,2,0)</f>
        <v>75.364944985700006</v>
      </c>
      <c r="P67">
        <f>VLOOKUP(A67,Check!A:G,7,0)</f>
        <v>72.139045203561324</v>
      </c>
      <c r="Q67">
        <f t="shared" ref="Q67:Q130" si="8">(F67+N67)*O67</f>
        <v>3014.5977994280001</v>
      </c>
      <c r="R67">
        <f t="shared" ref="R67:R130" si="9">(O67-P67)*H67</f>
        <v>122.26160174305608</v>
      </c>
      <c r="S67">
        <f t="shared" ref="S67:S130" si="10">G67*O67</f>
        <v>-158.26638446997001</v>
      </c>
      <c r="T67">
        <f t="shared" ref="T67:T130" si="11">N67*O67</f>
        <v>0</v>
      </c>
      <c r="U67">
        <f t="shared" ref="U67:U130" si="12">H67*P67</f>
        <v>2734.0698132149741</v>
      </c>
      <c r="V67">
        <f t="shared" ref="V67:V130" si="13">R67-S67+T67+U67</f>
        <v>3014.5977994280001</v>
      </c>
      <c r="W67">
        <f t="shared" ref="W67:W130" si="14">Q67</f>
        <v>3014.5977994280001</v>
      </c>
      <c r="X67">
        <f t="shared" ref="X67:X130" si="15">V67-W67</f>
        <v>0</v>
      </c>
    </row>
    <row r="68" spans="1:24" x14ac:dyDescent="0.25">
      <c r="A68" s="1">
        <v>44603</v>
      </c>
      <c r="B68" s="2">
        <v>0.28520833333333334</v>
      </c>
      <c r="C68" t="s">
        <v>18</v>
      </c>
      <c r="D68" t="s">
        <v>19</v>
      </c>
      <c r="E68" t="s">
        <v>20</v>
      </c>
      <c r="F68">
        <v>20</v>
      </c>
      <c r="G68">
        <v>-1.23</v>
      </c>
      <c r="H68">
        <v>18.77</v>
      </c>
      <c r="I68">
        <v>56.67</v>
      </c>
      <c r="J68" t="s">
        <v>309</v>
      </c>
      <c r="K68" t="s">
        <v>310</v>
      </c>
      <c r="L68" t="s">
        <v>311</v>
      </c>
      <c r="M68">
        <v>210213</v>
      </c>
      <c r="N68" s="7">
        <f>_xlfn.IFNA(VLOOKUP(M68,[1]Root!$B:$F,5,0),0)</f>
        <v>0</v>
      </c>
      <c r="O68">
        <f>VLOOKUP(A68,Ex.Rate!A:B,2,0)</f>
        <v>75.364944985700006</v>
      </c>
      <c r="P68">
        <f>VLOOKUP(A68,Check!A:G,7,0)</f>
        <v>72.139045203561324</v>
      </c>
      <c r="Q68">
        <f t="shared" si="8"/>
        <v>1507.2988997140001</v>
      </c>
      <c r="R68">
        <f t="shared" si="9"/>
        <v>60.550138910743073</v>
      </c>
      <c r="S68">
        <f t="shared" si="10"/>
        <v>-92.698882332411003</v>
      </c>
      <c r="T68">
        <f t="shared" si="11"/>
        <v>0</v>
      </c>
      <c r="U68">
        <f t="shared" si="12"/>
        <v>1354.0498784708461</v>
      </c>
      <c r="V68">
        <f t="shared" si="13"/>
        <v>1507.2988997140001</v>
      </c>
      <c r="W68">
        <f t="shared" si="14"/>
        <v>1507.2988997140001</v>
      </c>
      <c r="X68">
        <f t="shared" si="15"/>
        <v>0</v>
      </c>
    </row>
    <row r="69" spans="1:24" x14ac:dyDescent="0.25">
      <c r="A69" s="1">
        <v>44603</v>
      </c>
      <c r="B69" s="2">
        <v>0.3729513888888889</v>
      </c>
      <c r="C69" t="s">
        <v>18</v>
      </c>
      <c r="D69" t="s">
        <v>19</v>
      </c>
      <c r="E69" t="s">
        <v>20</v>
      </c>
      <c r="F69">
        <v>111</v>
      </c>
      <c r="G69">
        <v>-5.2</v>
      </c>
      <c r="H69">
        <v>105.8</v>
      </c>
      <c r="I69">
        <v>162.47</v>
      </c>
      <c r="J69" t="s">
        <v>313</v>
      </c>
      <c r="K69" t="s">
        <v>314</v>
      </c>
      <c r="L69" t="s">
        <v>315</v>
      </c>
      <c r="M69">
        <v>210214</v>
      </c>
      <c r="N69" s="7">
        <f>_xlfn.IFNA(VLOOKUP(M69,[1]Root!$B:$F,5,0),0)</f>
        <v>28</v>
      </c>
      <c r="O69">
        <f>VLOOKUP(A69,Ex.Rate!A:B,2,0)</f>
        <v>75.364944985700006</v>
      </c>
      <c r="P69">
        <f>VLOOKUP(A69,Check!A:G,7,0)</f>
        <v>72.139045203561324</v>
      </c>
      <c r="Q69">
        <f t="shared" si="8"/>
        <v>10475.7273530123</v>
      </c>
      <c r="R69">
        <f t="shared" si="9"/>
        <v>341.30019695027261</v>
      </c>
      <c r="S69">
        <f t="shared" si="10"/>
        <v>-391.89771392564006</v>
      </c>
      <c r="T69">
        <f t="shared" si="11"/>
        <v>2110.2184595996</v>
      </c>
      <c r="U69">
        <f t="shared" si="12"/>
        <v>7632.3109825367883</v>
      </c>
      <c r="V69">
        <f t="shared" si="13"/>
        <v>10475.727353012302</v>
      </c>
      <c r="W69">
        <f t="shared" si="14"/>
        <v>10475.7273530123</v>
      </c>
      <c r="X69">
        <f t="shared" si="15"/>
        <v>0</v>
      </c>
    </row>
    <row r="70" spans="1:24" x14ac:dyDescent="0.25">
      <c r="A70" s="1">
        <v>44603</v>
      </c>
      <c r="B70" s="2">
        <v>0.59805555555555556</v>
      </c>
      <c r="C70" t="s">
        <v>18</v>
      </c>
      <c r="D70" t="s">
        <v>19</v>
      </c>
      <c r="E70" t="s">
        <v>20</v>
      </c>
      <c r="F70">
        <v>49</v>
      </c>
      <c r="G70">
        <v>-2.4900000000000002</v>
      </c>
      <c r="H70">
        <v>46.51</v>
      </c>
      <c r="I70">
        <v>208.98</v>
      </c>
      <c r="J70" t="s">
        <v>317</v>
      </c>
      <c r="K70" t="s">
        <v>284</v>
      </c>
      <c r="L70" t="s">
        <v>285</v>
      </c>
      <c r="M70">
        <v>210217</v>
      </c>
      <c r="N70" s="7">
        <f>_xlfn.IFNA(VLOOKUP(M70,[1]Root!$B:$F,5,0),0)</f>
        <v>0</v>
      </c>
      <c r="O70">
        <f>VLOOKUP(A70,Ex.Rate!A:B,2,0)</f>
        <v>75.364944985700006</v>
      </c>
      <c r="P70">
        <f>VLOOKUP(A70,Check!A:G,7,0)</f>
        <v>72.139045203561324</v>
      </c>
      <c r="Q70">
        <f t="shared" si="8"/>
        <v>3692.8823042993004</v>
      </c>
      <c r="R70">
        <f t="shared" si="9"/>
        <v>150.03659886727013</v>
      </c>
      <c r="S70">
        <f t="shared" si="10"/>
        <v>-187.65871301439304</v>
      </c>
      <c r="T70">
        <f t="shared" si="11"/>
        <v>0</v>
      </c>
      <c r="U70">
        <f t="shared" si="12"/>
        <v>3355.1869924176372</v>
      </c>
      <c r="V70">
        <f t="shared" si="13"/>
        <v>3692.8823042993004</v>
      </c>
      <c r="W70">
        <f t="shared" si="14"/>
        <v>3692.8823042993004</v>
      </c>
      <c r="X70">
        <f t="shared" si="15"/>
        <v>0</v>
      </c>
    </row>
    <row r="71" spans="1:24" x14ac:dyDescent="0.25">
      <c r="A71" s="1">
        <v>44603</v>
      </c>
      <c r="B71" s="2">
        <v>0.8715046296296296</v>
      </c>
      <c r="C71" t="s">
        <v>18</v>
      </c>
      <c r="D71" t="s">
        <v>19</v>
      </c>
      <c r="E71" t="s">
        <v>20</v>
      </c>
      <c r="F71">
        <v>79</v>
      </c>
      <c r="G71">
        <v>-3.8</v>
      </c>
      <c r="H71">
        <v>75.2</v>
      </c>
      <c r="I71">
        <v>284.18</v>
      </c>
      <c r="J71" t="s">
        <v>319</v>
      </c>
      <c r="K71" t="s">
        <v>320</v>
      </c>
      <c r="L71" t="s">
        <v>321</v>
      </c>
      <c r="M71">
        <v>210218</v>
      </c>
      <c r="N71" s="7">
        <f>_xlfn.IFNA(VLOOKUP(M71,[1]Root!$B:$F,5,0),0)</f>
        <v>20</v>
      </c>
      <c r="O71">
        <f>VLOOKUP(A71,Ex.Rate!A:B,2,0)</f>
        <v>75.364944985700006</v>
      </c>
      <c r="P71">
        <f>VLOOKUP(A71,Check!A:G,7,0)</f>
        <v>72.139045203561324</v>
      </c>
      <c r="Q71">
        <f t="shared" si="8"/>
        <v>7461.129553584301</v>
      </c>
      <c r="R71">
        <f t="shared" si="9"/>
        <v>242.58766361682896</v>
      </c>
      <c r="S71">
        <f t="shared" si="10"/>
        <v>-286.38679094566004</v>
      </c>
      <c r="T71">
        <f t="shared" si="11"/>
        <v>1507.2988997140001</v>
      </c>
      <c r="U71">
        <f t="shared" si="12"/>
        <v>5424.8561993078119</v>
      </c>
      <c r="V71">
        <f t="shared" si="13"/>
        <v>7461.129553584301</v>
      </c>
      <c r="W71">
        <f t="shared" si="14"/>
        <v>7461.129553584301</v>
      </c>
      <c r="X71">
        <f t="shared" si="15"/>
        <v>0</v>
      </c>
    </row>
    <row r="72" spans="1:24" x14ac:dyDescent="0.25">
      <c r="A72" s="1">
        <v>44603</v>
      </c>
      <c r="B72" s="2">
        <v>0.95228009259259261</v>
      </c>
      <c r="C72" t="s">
        <v>18</v>
      </c>
      <c r="D72" t="s">
        <v>19</v>
      </c>
      <c r="E72" t="s">
        <v>20</v>
      </c>
      <c r="F72">
        <v>99</v>
      </c>
      <c r="G72">
        <v>-4.67</v>
      </c>
      <c r="H72">
        <v>94.33</v>
      </c>
      <c r="I72">
        <v>378.51</v>
      </c>
      <c r="J72" t="s">
        <v>323</v>
      </c>
      <c r="K72" t="s">
        <v>324</v>
      </c>
      <c r="L72" t="s">
        <v>325</v>
      </c>
      <c r="M72">
        <v>210219</v>
      </c>
      <c r="N72" s="7">
        <f>_xlfn.IFNA(VLOOKUP(M72,[1]Root!$B:$F,5,0),0)</f>
        <v>0</v>
      </c>
      <c r="O72">
        <f>VLOOKUP(A72,Ex.Rate!A:B,2,0)</f>
        <v>75.364944985700006</v>
      </c>
      <c r="P72">
        <f>VLOOKUP(A72,Check!A:G,7,0)</f>
        <v>72.139045203561324</v>
      </c>
      <c r="Q72">
        <f t="shared" si="8"/>
        <v>7461.129553584301</v>
      </c>
      <c r="R72">
        <f t="shared" si="9"/>
        <v>304.29912644914197</v>
      </c>
      <c r="S72">
        <f t="shared" si="10"/>
        <v>-351.954293083219</v>
      </c>
      <c r="T72">
        <f t="shared" si="11"/>
        <v>0</v>
      </c>
      <c r="U72">
        <f t="shared" si="12"/>
        <v>6804.8761340519395</v>
      </c>
      <c r="V72">
        <f t="shared" si="13"/>
        <v>7461.1295535843001</v>
      </c>
      <c r="W72">
        <f t="shared" si="14"/>
        <v>7461.129553584301</v>
      </c>
      <c r="X72">
        <f t="shared" si="15"/>
        <v>0</v>
      </c>
    </row>
    <row r="73" spans="1:24" x14ac:dyDescent="0.25">
      <c r="A73" s="1">
        <v>44604</v>
      </c>
      <c r="B73" s="2">
        <v>2.6041666666666665E-3</v>
      </c>
      <c r="C73" t="s">
        <v>18</v>
      </c>
      <c r="D73" t="s">
        <v>19</v>
      </c>
      <c r="E73" t="s">
        <v>20</v>
      </c>
      <c r="F73">
        <v>40</v>
      </c>
      <c r="G73">
        <v>-2.1</v>
      </c>
      <c r="H73">
        <v>37.9</v>
      </c>
      <c r="I73">
        <v>416.41</v>
      </c>
      <c r="J73" t="s">
        <v>327</v>
      </c>
      <c r="K73" t="s">
        <v>328</v>
      </c>
      <c r="L73" t="s">
        <v>329</v>
      </c>
      <c r="M73">
        <v>210220</v>
      </c>
      <c r="N73" s="7">
        <f>_xlfn.IFNA(VLOOKUP(M73,[1]Root!$B:$F,5,0),0)</f>
        <v>0</v>
      </c>
      <c r="O73">
        <f>VLOOKUP(A73,Ex.Rate!A:B,2,0)</f>
        <v>75.448256259999994</v>
      </c>
      <c r="P73">
        <f>VLOOKUP(A73,Check!A:G,7,0)</f>
        <v>72.490562505849695</v>
      </c>
      <c r="Q73">
        <f t="shared" si="8"/>
        <v>3017.9302503999997</v>
      </c>
      <c r="R73">
        <f t="shared" si="9"/>
        <v>112.09659328229631</v>
      </c>
      <c r="S73">
        <f t="shared" si="10"/>
        <v>-158.44133814599999</v>
      </c>
      <c r="T73">
        <f t="shared" si="11"/>
        <v>0</v>
      </c>
      <c r="U73">
        <f t="shared" si="12"/>
        <v>2747.3923189717034</v>
      </c>
      <c r="V73">
        <f t="shared" si="13"/>
        <v>3017.9302503999997</v>
      </c>
      <c r="W73">
        <f t="shared" si="14"/>
        <v>3017.9302503999997</v>
      </c>
      <c r="X73">
        <f t="shared" si="15"/>
        <v>0</v>
      </c>
    </row>
    <row r="74" spans="1:24" x14ac:dyDescent="0.25">
      <c r="A74" s="1">
        <v>44604</v>
      </c>
      <c r="B74" s="2">
        <v>2.630787037037037E-2</v>
      </c>
      <c r="C74" t="s">
        <v>18</v>
      </c>
      <c r="D74" t="s">
        <v>19</v>
      </c>
      <c r="E74" t="s">
        <v>20</v>
      </c>
      <c r="F74">
        <v>129</v>
      </c>
      <c r="G74">
        <v>-5.98</v>
      </c>
      <c r="H74">
        <v>123.02</v>
      </c>
      <c r="I74">
        <v>539.42999999999995</v>
      </c>
      <c r="J74" t="s">
        <v>331</v>
      </c>
      <c r="K74" t="s">
        <v>332</v>
      </c>
      <c r="L74" t="s">
        <v>333</v>
      </c>
      <c r="M74">
        <v>210221</v>
      </c>
      <c r="N74" s="7">
        <f>_xlfn.IFNA(VLOOKUP(M74,[1]Root!$B:$F,5,0),0)</f>
        <v>0</v>
      </c>
      <c r="O74">
        <f>VLOOKUP(A74,Ex.Rate!A:B,2,0)</f>
        <v>75.448256259999994</v>
      </c>
      <c r="P74">
        <f>VLOOKUP(A74,Check!A:G,7,0)</f>
        <v>72.490562505849695</v>
      </c>
      <c r="Q74">
        <f t="shared" si="8"/>
        <v>9732.8250575399998</v>
      </c>
      <c r="R74">
        <f t="shared" si="9"/>
        <v>363.85548563556972</v>
      </c>
      <c r="S74">
        <f t="shared" si="10"/>
        <v>-451.18057243480001</v>
      </c>
      <c r="T74">
        <f t="shared" si="11"/>
        <v>0</v>
      </c>
      <c r="U74">
        <f t="shared" si="12"/>
        <v>8917.7889994696288</v>
      </c>
      <c r="V74">
        <f t="shared" si="13"/>
        <v>9732.8250575399979</v>
      </c>
      <c r="W74">
        <f t="shared" si="14"/>
        <v>9732.8250575399998</v>
      </c>
      <c r="X74">
        <f t="shared" si="15"/>
        <v>0</v>
      </c>
    </row>
    <row r="75" spans="1:24" x14ac:dyDescent="0.25">
      <c r="A75" s="1">
        <v>44604</v>
      </c>
      <c r="B75" s="2">
        <v>0.11144675925925925</v>
      </c>
      <c r="C75" t="s">
        <v>18</v>
      </c>
      <c r="D75" t="s">
        <v>19</v>
      </c>
      <c r="E75" t="s">
        <v>20</v>
      </c>
      <c r="F75">
        <v>79</v>
      </c>
      <c r="G75">
        <v>-3.8</v>
      </c>
      <c r="H75">
        <v>75.2</v>
      </c>
      <c r="I75">
        <v>614.63</v>
      </c>
      <c r="J75" s="3" t="s">
        <v>335</v>
      </c>
      <c r="K75" t="s">
        <v>336</v>
      </c>
      <c r="L75" t="s">
        <v>337</v>
      </c>
      <c r="M75">
        <v>210222</v>
      </c>
      <c r="N75" s="7">
        <f>_xlfn.IFNA(VLOOKUP(M75,[1]Root!$B:$F,5,0),0)</f>
        <v>20</v>
      </c>
      <c r="O75">
        <f>VLOOKUP(A75,Ex.Rate!A:B,2,0)</f>
        <v>75.448256259999994</v>
      </c>
      <c r="P75">
        <f>VLOOKUP(A75,Check!A:G,7,0)</f>
        <v>72.490562505849695</v>
      </c>
      <c r="Q75">
        <f t="shared" si="8"/>
        <v>7469.3773697399993</v>
      </c>
      <c r="R75">
        <f t="shared" si="9"/>
        <v>222.41857031210245</v>
      </c>
      <c r="S75">
        <f t="shared" si="10"/>
        <v>-286.70337378799996</v>
      </c>
      <c r="T75">
        <f t="shared" si="11"/>
        <v>1508.9651251999999</v>
      </c>
      <c r="U75">
        <f t="shared" si="12"/>
        <v>5451.2903004398977</v>
      </c>
      <c r="V75">
        <f t="shared" si="13"/>
        <v>7469.3773697400002</v>
      </c>
      <c r="W75">
        <f t="shared" si="14"/>
        <v>7469.3773697399993</v>
      </c>
      <c r="X75">
        <f t="shared" si="15"/>
        <v>0</v>
      </c>
    </row>
    <row r="76" spans="1:24" x14ac:dyDescent="0.25">
      <c r="A76" s="1">
        <v>44604</v>
      </c>
      <c r="B76" s="2">
        <v>0.43118055555555551</v>
      </c>
      <c r="C76" t="s">
        <v>18</v>
      </c>
      <c r="D76" t="s">
        <v>19</v>
      </c>
      <c r="E76" t="s">
        <v>20</v>
      </c>
      <c r="F76">
        <v>49</v>
      </c>
      <c r="G76">
        <v>-2.4900000000000002</v>
      </c>
      <c r="H76">
        <v>46.51</v>
      </c>
      <c r="I76">
        <v>282.63</v>
      </c>
      <c r="J76" t="s">
        <v>341</v>
      </c>
      <c r="K76" t="s">
        <v>342</v>
      </c>
      <c r="L76" t="s">
        <v>343</v>
      </c>
      <c r="M76">
        <v>210224</v>
      </c>
      <c r="N76" s="7">
        <f>_xlfn.IFNA(VLOOKUP(M76,[1]Root!$B:$F,5,0),0)</f>
        <v>0</v>
      </c>
      <c r="O76">
        <f>VLOOKUP(A76,Ex.Rate!A:B,2,0)</f>
        <v>75.448256259999994</v>
      </c>
      <c r="P76">
        <f>VLOOKUP(A76,Check!A:G,7,0)</f>
        <v>72.490562505849695</v>
      </c>
      <c r="Q76">
        <f t="shared" si="8"/>
        <v>3696.9645567399998</v>
      </c>
      <c r="R76">
        <f t="shared" si="9"/>
        <v>137.56233650553037</v>
      </c>
      <c r="S76">
        <f t="shared" si="10"/>
        <v>-187.86615808740001</v>
      </c>
      <c r="T76">
        <f t="shared" si="11"/>
        <v>0</v>
      </c>
      <c r="U76">
        <f t="shared" si="12"/>
        <v>3371.5360621470691</v>
      </c>
      <c r="V76">
        <f t="shared" si="13"/>
        <v>3696.9645567399994</v>
      </c>
      <c r="W76">
        <f t="shared" si="14"/>
        <v>3696.9645567399998</v>
      </c>
      <c r="X76">
        <f t="shared" si="15"/>
        <v>0</v>
      </c>
    </row>
    <row r="77" spans="1:24" x14ac:dyDescent="0.25">
      <c r="A77" s="1">
        <v>44604</v>
      </c>
      <c r="B77" s="2">
        <v>0.57512731481481483</v>
      </c>
      <c r="C77" t="s">
        <v>18</v>
      </c>
      <c r="D77" t="s">
        <v>19</v>
      </c>
      <c r="E77" t="s">
        <v>20</v>
      </c>
      <c r="F77">
        <v>40</v>
      </c>
      <c r="G77">
        <v>-2.1</v>
      </c>
      <c r="H77">
        <v>37.9</v>
      </c>
      <c r="I77">
        <v>320.52999999999997</v>
      </c>
      <c r="J77" t="s">
        <v>345</v>
      </c>
      <c r="K77" t="s">
        <v>346</v>
      </c>
      <c r="L77" t="s">
        <v>347</v>
      </c>
      <c r="M77">
        <v>210225</v>
      </c>
      <c r="N77" s="7">
        <f>_xlfn.IFNA(VLOOKUP(M77,[1]Root!$B:$F,5,0),0)</f>
        <v>0</v>
      </c>
      <c r="O77">
        <f>VLOOKUP(A77,Ex.Rate!A:B,2,0)</f>
        <v>75.448256259999994</v>
      </c>
      <c r="P77">
        <f>VLOOKUP(A77,Check!A:G,7,0)</f>
        <v>72.490562505849695</v>
      </c>
      <c r="Q77">
        <f t="shared" si="8"/>
        <v>3017.9302503999997</v>
      </c>
      <c r="R77">
        <f t="shared" si="9"/>
        <v>112.09659328229631</v>
      </c>
      <c r="S77">
        <f t="shared" si="10"/>
        <v>-158.44133814599999</v>
      </c>
      <c r="T77">
        <f t="shared" si="11"/>
        <v>0</v>
      </c>
      <c r="U77">
        <f t="shared" si="12"/>
        <v>2747.3923189717034</v>
      </c>
      <c r="V77">
        <f t="shared" si="13"/>
        <v>3017.9302503999997</v>
      </c>
      <c r="W77">
        <f t="shared" si="14"/>
        <v>3017.9302503999997</v>
      </c>
      <c r="X77">
        <f t="shared" si="15"/>
        <v>0</v>
      </c>
    </row>
    <row r="78" spans="1:24" x14ac:dyDescent="0.25">
      <c r="A78" s="1">
        <v>44605</v>
      </c>
      <c r="B78" s="2">
        <v>1.8865740740740742E-3</v>
      </c>
      <c r="C78" t="s">
        <v>18</v>
      </c>
      <c r="D78" t="s">
        <v>19</v>
      </c>
      <c r="E78" t="s">
        <v>20</v>
      </c>
      <c r="F78">
        <v>79</v>
      </c>
      <c r="G78">
        <v>-3.8</v>
      </c>
      <c r="H78">
        <v>75.2</v>
      </c>
      <c r="I78">
        <v>395.73</v>
      </c>
      <c r="J78" t="s">
        <v>350</v>
      </c>
      <c r="K78" t="s">
        <v>351</v>
      </c>
      <c r="L78" t="s">
        <v>352</v>
      </c>
      <c r="M78">
        <v>210226</v>
      </c>
      <c r="N78" s="7">
        <f>_xlfn.IFNA(VLOOKUP(M78,[1]Root!$B:$F,5,0),0)</f>
        <v>20</v>
      </c>
      <c r="O78">
        <f>VLOOKUP(A78,Ex.Rate!A:B,2,0)</f>
        <v>75.345062632199998</v>
      </c>
      <c r="P78">
        <f>VLOOKUP(A78,Check!A:G,7,0)</f>
        <v>72.489695340501797</v>
      </c>
      <c r="Q78">
        <f t="shared" si="8"/>
        <v>7459.1612005877996</v>
      </c>
      <c r="R78">
        <f t="shared" si="9"/>
        <v>214.72362033570471</v>
      </c>
      <c r="S78">
        <f t="shared" si="10"/>
        <v>-286.31123800235997</v>
      </c>
      <c r="T78">
        <f t="shared" si="11"/>
        <v>1506.9012526439999</v>
      </c>
      <c r="U78">
        <f t="shared" si="12"/>
        <v>5451.2250896057358</v>
      </c>
      <c r="V78">
        <f t="shared" si="13"/>
        <v>7459.1612005878005</v>
      </c>
      <c r="W78">
        <f t="shared" si="14"/>
        <v>7459.1612005877996</v>
      </c>
      <c r="X78">
        <f t="shared" si="15"/>
        <v>0</v>
      </c>
    </row>
    <row r="79" spans="1:24" x14ac:dyDescent="0.25">
      <c r="A79" s="1">
        <v>44605</v>
      </c>
      <c r="B79" s="2">
        <v>3.0555555555555557E-3</v>
      </c>
      <c r="C79" t="s">
        <v>18</v>
      </c>
      <c r="D79" t="s">
        <v>19</v>
      </c>
      <c r="E79" t="s">
        <v>20</v>
      </c>
      <c r="F79">
        <v>99</v>
      </c>
      <c r="G79">
        <v>-4.67</v>
      </c>
      <c r="H79">
        <v>94.33</v>
      </c>
      <c r="I79">
        <v>490.06</v>
      </c>
      <c r="J79" t="s">
        <v>354</v>
      </c>
      <c r="K79" t="s">
        <v>355</v>
      </c>
      <c r="L79" t="s">
        <v>356</v>
      </c>
      <c r="M79">
        <v>210227</v>
      </c>
      <c r="N79" s="7">
        <f>_xlfn.IFNA(VLOOKUP(M79,[1]Root!$B:$F,5,0),0)</f>
        <v>0</v>
      </c>
      <c r="O79">
        <f>VLOOKUP(A79,Ex.Rate!A:B,2,0)</f>
        <v>75.345062632199998</v>
      </c>
      <c r="P79">
        <f>VLOOKUP(A79,Check!A:G,7,0)</f>
        <v>72.489695340501797</v>
      </c>
      <c r="Q79">
        <f t="shared" si="8"/>
        <v>7459.1612005877996</v>
      </c>
      <c r="R79">
        <f t="shared" si="9"/>
        <v>269.34679662589127</v>
      </c>
      <c r="S79">
        <f t="shared" si="10"/>
        <v>-351.86144249237401</v>
      </c>
      <c r="T79">
        <f t="shared" si="11"/>
        <v>0</v>
      </c>
      <c r="U79">
        <f t="shared" si="12"/>
        <v>6837.9529614695348</v>
      </c>
      <c r="V79">
        <f t="shared" si="13"/>
        <v>7459.1612005877996</v>
      </c>
      <c r="W79">
        <f t="shared" si="14"/>
        <v>7459.1612005877996</v>
      </c>
      <c r="X79">
        <f t="shared" si="15"/>
        <v>0</v>
      </c>
    </row>
    <row r="80" spans="1:24" x14ac:dyDescent="0.25">
      <c r="A80" s="1">
        <v>44605</v>
      </c>
      <c r="B80" s="2">
        <v>0.14195601851851852</v>
      </c>
      <c r="C80" t="s">
        <v>18</v>
      </c>
      <c r="D80" t="s">
        <v>19</v>
      </c>
      <c r="E80" t="s">
        <v>20</v>
      </c>
      <c r="F80">
        <v>49</v>
      </c>
      <c r="G80">
        <v>-2.4900000000000002</v>
      </c>
      <c r="H80">
        <v>46.51</v>
      </c>
      <c r="I80">
        <v>536.57000000000005</v>
      </c>
      <c r="J80" t="s">
        <v>358</v>
      </c>
      <c r="K80" t="s">
        <v>359</v>
      </c>
      <c r="L80" t="s">
        <v>360</v>
      </c>
      <c r="M80">
        <v>210228</v>
      </c>
      <c r="N80" s="7">
        <f>_xlfn.IFNA(VLOOKUP(M80,[1]Root!$B:$F,5,0),0)</f>
        <v>0</v>
      </c>
      <c r="O80">
        <f>VLOOKUP(A80,Ex.Rate!A:B,2,0)</f>
        <v>75.345062632199998</v>
      </c>
      <c r="P80">
        <f>VLOOKUP(A80,Check!A:G,7,0)</f>
        <v>72.489695340501797</v>
      </c>
      <c r="Q80">
        <f t="shared" si="8"/>
        <v>3691.9080689777998</v>
      </c>
      <c r="R80">
        <f t="shared" si="9"/>
        <v>132.80313273688333</v>
      </c>
      <c r="S80">
        <f t="shared" si="10"/>
        <v>-187.60920595417801</v>
      </c>
      <c r="T80">
        <f t="shared" si="11"/>
        <v>0</v>
      </c>
      <c r="U80">
        <f t="shared" si="12"/>
        <v>3371.4957302867383</v>
      </c>
      <c r="V80">
        <f t="shared" si="13"/>
        <v>3691.9080689777998</v>
      </c>
      <c r="W80">
        <f t="shared" si="14"/>
        <v>3691.9080689777998</v>
      </c>
      <c r="X80">
        <f t="shared" si="15"/>
        <v>0</v>
      </c>
    </row>
    <row r="81" spans="1:24" x14ac:dyDescent="0.25">
      <c r="A81" s="1">
        <v>44605</v>
      </c>
      <c r="B81" s="2">
        <v>0.15937500000000002</v>
      </c>
      <c r="C81" t="s">
        <v>18</v>
      </c>
      <c r="D81" t="s">
        <v>19</v>
      </c>
      <c r="E81" t="s">
        <v>20</v>
      </c>
      <c r="F81">
        <v>20</v>
      </c>
      <c r="G81">
        <v>-1.23</v>
      </c>
      <c r="H81">
        <v>18.77</v>
      </c>
      <c r="I81">
        <v>555.34</v>
      </c>
      <c r="J81" t="s">
        <v>362</v>
      </c>
      <c r="K81" t="s">
        <v>363</v>
      </c>
      <c r="L81" t="s">
        <v>364</v>
      </c>
      <c r="M81">
        <v>210229</v>
      </c>
      <c r="N81" s="7">
        <f>_xlfn.IFNA(VLOOKUP(M81,[1]Root!$B:$F,5,0),0)</f>
        <v>0</v>
      </c>
      <c r="O81">
        <f>VLOOKUP(A81,Ex.Rate!A:B,2,0)</f>
        <v>75.345062632199998</v>
      </c>
      <c r="P81">
        <f>VLOOKUP(A81,Check!A:G,7,0)</f>
        <v>72.489695340501797</v>
      </c>
      <c r="Q81">
        <f t="shared" si="8"/>
        <v>1506.9012526439999</v>
      </c>
      <c r="R81">
        <f t="shared" si="9"/>
        <v>53.59524406517523</v>
      </c>
      <c r="S81">
        <f t="shared" si="10"/>
        <v>-92.674427037605994</v>
      </c>
      <c r="T81">
        <f t="shared" si="11"/>
        <v>0</v>
      </c>
      <c r="U81">
        <f t="shared" si="12"/>
        <v>1360.6315815412188</v>
      </c>
      <c r="V81">
        <f t="shared" si="13"/>
        <v>1506.9012526440001</v>
      </c>
      <c r="W81">
        <f t="shared" si="14"/>
        <v>1506.9012526439999</v>
      </c>
      <c r="X81">
        <f t="shared" si="15"/>
        <v>0</v>
      </c>
    </row>
    <row r="82" spans="1:24" x14ac:dyDescent="0.25">
      <c r="A82" s="1">
        <v>44605</v>
      </c>
      <c r="B82" s="2">
        <v>0.17409722222222224</v>
      </c>
      <c r="C82" t="s">
        <v>18</v>
      </c>
      <c r="D82" t="s">
        <v>19</v>
      </c>
      <c r="E82" t="s">
        <v>20</v>
      </c>
      <c r="F82">
        <v>10</v>
      </c>
      <c r="G82">
        <v>-0.79</v>
      </c>
      <c r="H82">
        <v>9.2100000000000009</v>
      </c>
      <c r="I82">
        <v>564.54999999999995</v>
      </c>
      <c r="J82" t="s">
        <v>366</v>
      </c>
      <c r="K82" t="s">
        <v>367</v>
      </c>
      <c r="L82" t="s">
        <v>368</v>
      </c>
      <c r="M82">
        <v>210230</v>
      </c>
      <c r="N82" s="7">
        <f>_xlfn.IFNA(VLOOKUP(M82,[1]Root!$B:$F,5,0),0)</f>
        <v>0</v>
      </c>
      <c r="O82">
        <f>VLOOKUP(A82,Ex.Rate!A:B,2,0)</f>
        <v>75.345062632199998</v>
      </c>
      <c r="P82">
        <f>VLOOKUP(A82,Check!A:G,7,0)</f>
        <v>72.489695340501797</v>
      </c>
      <c r="Q82">
        <f t="shared" si="8"/>
        <v>753.45062632199995</v>
      </c>
      <c r="R82">
        <f t="shared" si="9"/>
        <v>26.297932756540433</v>
      </c>
      <c r="S82">
        <f t="shared" si="10"/>
        <v>-59.522599479438</v>
      </c>
      <c r="T82">
        <f t="shared" si="11"/>
        <v>0</v>
      </c>
      <c r="U82">
        <f t="shared" si="12"/>
        <v>667.63009408602159</v>
      </c>
      <c r="V82">
        <f t="shared" si="13"/>
        <v>753.45062632200006</v>
      </c>
      <c r="W82">
        <f t="shared" si="14"/>
        <v>753.45062632199995</v>
      </c>
      <c r="X82">
        <f t="shared" si="15"/>
        <v>0</v>
      </c>
    </row>
    <row r="83" spans="1:24" x14ac:dyDescent="0.25">
      <c r="A83" s="1">
        <v>44605</v>
      </c>
      <c r="B83" s="2">
        <v>0.35668981481481482</v>
      </c>
      <c r="C83" t="s">
        <v>18</v>
      </c>
      <c r="D83" t="s">
        <v>19</v>
      </c>
      <c r="E83" t="s">
        <v>20</v>
      </c>
      <c r="F83">
        <v>40</v>
      </c>
      <c r="G83">
        <v>-2.1</v>
      </c>
      <c r="H83">
        <v>37.9</v>
      </c>
      <c r="I83">
        <v>281.92</v>
      </c>
      <c r="J83" t="s">
        <v>372</v>
      </c>
      <c r="K83" t="s">
        <v>373</v>
      </c>
      <c r="L83" t="s">
        <v>374</v>
      </c>
      <c r="M83">
        <v>210231</v>
      </c>
      <c r="N83" s="7">
        <f>_xlfn.IFNA(VLOOKUP(M83,[1]Root!$B:$F,5,0),0)</f>
        <v>0</v>
      </c>
      <c r="O83">
        <f>VLOOKUP(A83,Ex.Rate!A:B,2,0)</f>
        <v>75.345062632199998</v>
      </c>
      <c r="P83">
        <f>VLOOKUP(A83,Check!A:G,7,0)</f>
        <v>72.489695340501797</v>
      </c>
      <c r="Q83">
        <f t="shared" si="8"/>
        <v>3013.8025052879998</v>
      </c>
      <c r="R83">
        <f t="shared" si="9"/>
        <v>108.21842035536181</v>
      </c>
      <c r="S83">
        <f t="shared" si="10"/>
        <v>-158.22463152762001</v>
      </c>
      <c r="T83">
        <f t="shared" si="11"/>
        <v>0</v>
      </c>
      <c r="U83">
        <f t="shared" si="12"/>
        <v>2747.359453405018</v>
      </c>
      <c r="V83">
        <f t="shared" si="13"/>
        <v>3013.8025052879998</v>
      </c>
      <c r="W83">
        <f t="shared" si="14"/>
        <v>3013.8025052879998</v>
      </c>
      <c r="X83">
        <f t="shared" si="15"/>
        <v>0</v>
      </c>
    </row>
    <row r="84" spans="1:24" x14ac:dyDescent="0.25">
      <c r="A84" s="1">
        <v>44605</v>
      </c>
      <c r="B84" s="2">
        <v>0.9337847222222222</v>
      </c>
      <c r="C84" t="s">
        <v>18</v>
      </c>
      <c r="D84" t="s">
        <v>19</v>
      </c>
      <c r="E84" t="s">
        <v>20</v>
      </c>
      <c r="F84">
        <v>79</v>
      </c>
      <c r="G84">
        <v>-3.8</v>
      </c>
      <c r="H84">
        <v>75.2</v>
      </c>
      <c r="I84">
        <v>357.12</v>
      </c>
      <c r="J84" t="s">
        <v>376</v>
      </c>
      <c r="K84" t="s">
        <v>377</v>
      </c>
      <c r="L84" t="s">
        <v>378</v>
      </c>
      <c r="M84">
        <v>210233</v>
      </c>
      <c r="N84" s="7">
        <f>_xlfn.IFNA(VLOOKUP(M84,[1]Root!$B:$F,5,0),0)</f>
        <v>20</v>
      </c>
      <c r="O84">
        <f>VLOOKUP(A84,Ex.Rate!A:B,2,0)</f>
        <v>75.345062632199998</v>
      </c>
      <c r="P84">
        <f>VLOOKUP(A84,Check!A:G,7,0)</f>
        <v>72.489695340501797</v>
      </c>
      <c r="Q84">
        <f t="shared" si="8"/>
        <v>7459.1612005877996</v>
      </c>
      <c r="R84">
        <f t="shared" si="9"/>
        <v>214.72362033570471</v>
      </c>
      <c r="S84">
        <f t="shared" si="10"/>
        <v>-286.31123800235997</v>
      </c>
      <c r="T84">
        <f t="shared" si="11"/>
        <v>1506.9012526439999</v>
      </c>
      <c r="U84">
        <f t="shared" si="12"/>
        <v>5451.2250896057358</v>
      </c>
      <c r="V84">
        <f t="shared" si="13"/>
        <v>7459.1612005878005</v>
      </c>
      <c r="W84">
        <f t="shared" si="14"/>
        <v>7459.1612005877996</v>
      </c>
      <c r="X84">
        <f t="shared" si="15"/>
        <v>0</v>
      </c>
    </row>
    <row r="85" spans="1:24" x14ac:dyDescent="0.25">
      <c r="A85" s="1">
        <v>44606</v>
      </c>
      <c r="B85" s="2">
        <v>4.5138888888888892E-4</v>
      </c>
      <c r="C85" t="s">
        <v>18</v>
      </c>
      <c r="D85" t="s">
        <v>19</v>
      </c>
      <c r="E85" t="s">
        <v>20</v>
      </c>
      <c r="F85">
        <v>20</v>
      </c>
      <c r="G85">
        <v>-1.23</v>
      </c>
      <c r="H85">
        <v>18.77</v>
      </c>
      <c r="I85">
        <v>375.89</v>
      </c>
      <c r="J85" s="3" t="s">
        <v>381</v>
      </c>
      <c r="K85" t="s">
        <v>382</v>
      </c>
      <c r="L85" t="s">
        <v>383</v>
      </c>
      <c r="M85">
        <v>210234</v>
      </c>
      <c r="N85" s="7">
        <f>_xlfn.IFNA(VLOOKUP(M85,[1]Root!$B:$F,5,0),0)</f>
        <v>0</v>
      </c>
      <c r="O85">
        <f>VLOOKUP(A85,Ex.Rate!A:B,2,0)</f>
        <v>75.651242014499999</v>
      </c>
      <c r="P85">
        <f>VLOOKUP(A85,Check!A:G,7,0)</f>
        <v>72.490641790163551</v>
      </c>
      <c r="Q85">
        <f t="shared" si="8"/>
        <v>1513.0248402899999</v>
      </c>
      <c r="R85">
        <f t="shared" si="9"/>
        <v>59.324466210795137</v>
      </c>
      <c r="S85">
        <f t="shared" si="10"/>
        <v>-93.051027677834995</v>
      </c>
      <c r="T85">
        <f t="shared" si="11"/>
        <v>0</v>
      </c>
      <c r="U85">
        <f t="shared" si="12"/>
        <v>1360.6493464013697</v>
      </c>
      <c r="V85">
        <f t="shared" si="13"/>
        <v>1513.0248402899999</v>
      </c>
      <c r="W85">
        <f t="shared" si="14"/>
        <v>1513.0248402899999</v>
      </c>
      <c r="X85">
        <f t="shared" si="15"/>
        <v>0</v>
      </c>
    </row>
    <row r="86" spans="1:24" x14ac:dyDescent="0.25">
      <c r="A86" s="1">
        <v>44606</v>
      </c>
      <c r="B86" s="2">
        <v>0.16701388888888891</v>
      </c>
      <c r="C86" t="s">
        <v>18</v>
      </c>
      <c r="D86" t="s">
        <v>19</v>
      </c>
      <c r="E86" t="s">
        <v>20</v>
      </c>
      <c r="F86">
        <v>79</v>
      </c>
      <c r="G86">
        <v>-3.8</v>
      </c>
      <c r="H86">
        <v>75.2</v>
      </c>
      <c r="I86">
        <v>451.09</v>
      </c>
      <c r="J86" t="s">
        <v>385</v>
      </c>
      <c r="K86" t="s">
        <v>386</v>
      </c>
      <c r="L86" t="s">
        <v>387</v>
      </c>
      <c r="M86">
        <v>210236</v>
      </c>
      <c r="N86" s="7">
        <f>_xlfn.IFNA(VLOOKUP(M86,[1]Root!$B:$F,5,0),0)</f>
        <v>20</v>
      </c>
      <c r="O86">
        <f>VLOOKUP(A86,Ex.Rate!A:B,2,0)</f>
        <v>75.651242014499999</v>
      </c>
      <c r="P86">
        <f>VLOOKUP(A86,Check!A:G,7,0)</f>
        <v>72.490641790163551</v>
      </c>
      <c r="Q86">
        <f t="shared" si="8"/>
        <v>7489.4729594355003</v>
      </c>
      <c r="R86">
        <f t="shared" si="9"/>
        <v>237.67713687010095</v>
      </c>
      <c r="S86">
        <f t="shared" si="10"/>
        <v>-287.47471965509999</v>
      </c>
      <c r="T86">
        <f t="shared" si="11"/>
        <v>1513.0248402899999</v>
      </c>
      <c r="U86">
        <f t="shared" si="12"/>
        <v>5451.2962626202989</v>
      </c>
      <c r="V86">
        <f t="shared" si="13"/>
        <v>7489.4729594354994</v>
      </c>
      <c r="W86">
        <f t="shared" si="14"/>
        <v>7489.4729594355003</v>
      </c>
      <c r="X86">
        <f t="shared" si="15"/>
        <v>0</v>
      </c>
    </row>
    <row r="87" spans="1:24" x14ac:dyDescent="0.25">
      <c r="A87" s="1">
        <v>44606</v>
      </c>
      <c r="B87" s="2">
        <v>0.17396990740740739</v>
      </c>
      <c r="C87" t="s">
        <v>18</v>
      </c>
      <c r="D87" t="s">
        <v>19</v>
      </c>
      <c r="E87" t="s">
        <v>20</v>
      </c>
      <c r="F87">
        <v>20</v>
      </c>
      <c r="G87">
        <v>-1.23</v>
      </c>
      <c r="H87">
        <v>18.77</v>
      </c>
      <c r="I87">
        <v>469.86</v>
      </c>
      <c r="J87" t="s">
        <v>389</v>
      </c>
      <c r="K87" t="s">
        <v>390</v>
      </c>
      <c r="L87" t="s">
        <v>391</v>
      </c>
      <c r="M87">
        <v>210237</v>
      </c>
      <c r="N87" s="7">
        <f>_xlfn.IFNA(VLOOKUP(M87,[1]Root!$B:$F,5,0),0)</f>
        <v>0</v>
      </c>
      <c r="O87">
        <f>VLOOKUP(A87,Ex.Rate!A:B,2,0)</f>
        <v>75.651242014499999</v>
      </c>
      <c r="P87">
        <f>VLOOKUP(A87,Check!A:G,7,0)</f>
        <v>72.490641790163551</v>
      </c>
      <c r="Q87">
        <f t="shared" si="8"/>
        <v>1513.0248402899999</v>
      </c>
      <c r="R87">
        <f t="shared" si="9"/>
        <v>59.324466210795137</v>
      </c>
      <c r="S87">
        <f t="shared" si="10"/>
        <v>-93.051027677834995</v>
      </c>
      <c r="T87">
        <f t="shared" si="11"/>
        <v>0</v>
      </c>
      <c r="U87">
        <f t="shared" si="12"/>
        <v>1360.6493464013697</v>
      </c>
      <c r="V87">
        <f t="shared" si="13"/>
        <v>1513.0248402899999</v>
      </c>
      <c r="W87">
        <f t="shared" si="14"/>
        <v>1513.0248402899999</v>
      </c>
      <c r="X87">
        <f t="shared" si="15"/>
        <v>0</v>
      </c>
    </row>
    <row r="88" spans="1:24" x14ac:dyDescent="0.25">
      <c r="A88" s="1">
        <v>44606</v>
      </c>
      <c r="B88" s="2">
        <v>0.18589120370370371</v>
      </c>
      <c r="C88" t="s">
        <v>18</v>
      </c>
      <c r="D88" t="s">
        <v>19</v>
      </c>
      <c r="E88" t="s">
        <v>20</v>
      </c>
      <c r="F88">
        <v>79</v>
      </c>
      <c r="G88">
        <v>-3.8</v>
      </c>
      <c r="H88">
        <v>75.2</v>
      </c>
      <c r="I88">
        <v>545.05999999999995</v>
      </c>
      <c r="J88" t="s">
        <v>393</v>
      </c>
      <c r="K88" t="s">
        <v>394</v>
      </c>
      <c r="L88" t="s">
        <v>395</v>
      </c>
      <c r="M88">
        <v>210238</v>
      </c>
      <c r="N88" s="7">
        <f>_xlfn.IFNA(VLOOKUP(M88,[1]Root!$B:$F,5,0),0)</f>
        <v>20</v>
      </c>
      <c r="O88">
        <f>VLOOKUP(A88,Ex.Rate!A:B,2,0)</f>
        <v>75.651242014499999</v>
      </c>
      <c r="P88">
        <f>VLOOKUP(A88,Check!A:G,7,0)</f>
        <v>72.490641790163551</v>
      </c>
      <c r="Q88">
        <f t="shared" si="8"/>
        <v>7489.4729594355003</v>
      </c>
      <c r="R88">
        <f t="shared" si="9"/>
        <v>237.67713687010095</v>
      </c>
      <c r="S88">
        <f t="shared" si="10"/>
        <v>-287.47471965509999</v>
      </c>
      <c r="T88">
        <f t="shared" si="11"/>
        <v>1513.0248402899999</v>
      </c>
      <c r="U88">
        <f t="shared" si="12"/>
        <v>5451.2962626202989</v>
      </c>
      <c r="V88">
        <f t="shared" si="13"/>
        <v>7489.4729594354994</v>
      </c>
      <c r="W88">
        <f t="shared" si="14"/>
        <v>7489.4729594355003</v>
      </c>
      <c r="X88">
        <f t="shared" si="15"/>
        <v>0</v>
      </c>
    </row>
    <row r="89" spans="1:24" x14ac:dyDescent="0.25">
      <c r="A89" s="1">
        <v>44606</v>
      </c>
      <c r="B89" s="2">
        <v>0.2091550925925926</v>
      </c>
      <c r="C89" t="s">
        <v>18</v>
      </c>
      <c r="D89" t="s">
        <v>19</v>
      </c>
      <c r="E89" t="s">
        <v>20</v>
      </c>
      <c r="F89">
        <v>40</v>
      </c>
      <c r="G89">
        <v>-2.1</v>
      </c>
      <c r="H89">
        <v>37.9</v>
      </c>
      <c r="I89">
        <v>225.84</v>
      </c>
      <c r="J89" t="s">
        <v>399</v>
      </c>
      <c r="K89" t="s">
        <v>400</v>
      </c>
      <c r="L89" t="s">
        <v>401</v>
      </c>
      <c r="M89">
        <v>210239</v>
      </c>
      <c r="N89" s="7">
        <f>_xlfn.IFNA(VLOOKUP(M89,[1]Root!$B:$F,5,0),0)</f>
        <v>0</v>
      </c>
      <c r="O89">
        <f>VLOOKUP(A89,Ex.Rate!A:B,2,0)</f>
        <v>75.651242014499999</v>
      </c>
      <c r="P89">
        <f>VLOOKUP(A89,Check!A:G,7,0)</f>
        <v>72.490641790163551</v>
      </c>
      <c r="Q89">
        <f t="shared" si="8"/>
        <v>3026.0496805799999</v>
      </c>
      <c r="R89">
        <f t="shared" si="9"/>
        <v>119.7867485023514</v>
      </c>
      <c r="S89">
        <f t="shared" si="10"/>
        <v>-158.86760823045</v>
      </c>
      <c r="T89">
        <f t="shared" si="11"/>
        <v>0</v>
      </c>
      <c r="U89">
        <f t="shared" si="12"/>
        <v>2747.3953238471986</v>
      </c>
      <c r="V89">
        <f t="shared" si="13"/>
        <v>3026.0496805799999</v>
      </c>
      <c r="W89">
        <f t="shared" si="14"/>
        <v>3026.0496805799999</v>
      </c>
      <c r="X89">
        <f t="shared" si="15"/>
        <v>0</v>
      </c>
    </row>
    <row r="90" spans="1:24" x14ac:dyDescent="0.25">
      <c r="A90" s="1">
        <v>44606</v>
      </c>
      <c r="B90" s="2">
        <v>0.35163194444444446</v>
      </c>
      <c r="C90" t="s">
        <v>18</v>
      </c>
      <c r="D90" t="s">
        <v>19</v>
      </c>
      <c r="E90" t="s">
        <v>20</v>
      </c>
      <c r="F90">
        <v>79</v>
      </c>
      <c r="G90">
        <v>-3.8</v>
      </c>
      <c r="H90">
        <v>75.2</v>
      </c>
      <c r="I90">
        <v>301.04000000000002</v>
      </c>
      <c r="J90" t="s">
        <v>403</v>
      </c>
      <c r="K90" t="s">
        <v>404</v>
      </c>
      <c r="L90" t="s">
        <v>405</v>
      </c>
      <c r="M90">
        <v>210242</v>
      </c>
      <c r="N90" s="7">
        <f>_xlfn.IFNA(VLOOKUP(M90,[1]Root!$B:$F,5,0),0)</f>
        <v>20</v>
      </c>
      <c r="O90">
        <f>VLOOKUP(A90,Ex.Rate!A:B,2,0)</f>
        <v>75.651242014499999</v>
      </c>
      <c r="P90">
        <f>VLOOKUP(A90,Check!A:G,7,0)</f>
        <v>72.490641790163551</v>
      </c>
      <c r="Q90">
        <f t="shared" si="8"/>
        <v>7489.4729594355003</v>
      </c>
      <c r="R90">
        <f t="shared" si="9"/>
        <v>237.67713687010095</v>
      </c>
      <c r="S90">
        <f t="shared" si="10"/>
        <v>-287.47471965509999</v>
      </c>
      <c r="T90">
        <f t="shared" si="11"/>
        <v>1513.0248402899999</v>
      </c>
      <c r="U90">
        <f t="shared" si="12"/>
        <v>5451.2962626202989</v>
      </c>
      <c r="V90">
        <f t="shared" si="13"/>
        <v>7489.4729594354994</v>
      </c>
      <c r="W90">
        <f t="shared" si="14"/>
        <v>7489.4729594355003</v>
      </c>
      <c r="X90">
        <f t="shared" si="15"/>
        <v>0</v>
      </c>
    </row>
    <row r="91" spans="1:24" x14ac:dyDescent="0.25">
      <c r="A91" s="1">
        <v>44606</v>
      </c>
      <c r="B91" s="2">
        <v>0.72480324074074076</v>
      </c>
      <c r="C91" t="s">
        <v>18</v>
      </c>
      <c r="D91" t="s">
        <v>19</v>
      </c>
      <c r="E91" t="s">
        <v>20</v>
      </c>
      <c r="F91">
        <v>79</v>
      </c>
      <c r="G91">
        <v>-3.8</v>
      </c>
      <c r="H91">
        <v>75.2</v>
      </c>
      <c r="I91">
        <v>376.24</v>
      </c>
      <c r="J91" t="s">
        <v>407</v>
      </c>
      <c r="K91" t="s">
        <v>408</v>
      </c>
      <c r="L91" t="s">
        <v>409</v>
      </c>
      <c r="M91">
        <v>210244</v>
      </c>
      <c r="N91" s="7">
        <f>_xlfn.IFNA(VLOOKUP(M91,[1]Root!$B:$F,5,0),0)</f>
        <v>20</v>
      </c>
      <c r="O91">
        <f>VLOOKUP(A91,Ex.Rate!A:B,2,0)</f>
        <v>75.651242014499999</v>
      </c>
      <c r="P91">
        <f>VLOOKUP(A91,Check!A:G,7,0)</f>
        <v>72.490641790163551</v>
      </c>
      <c r="Q91">
        <f t="shared" si="8"/>
        <v>7489.4729594355003</v>
      </c>
      <c r="R91">
        <f t="shared" si="9"/>
        <v>237.67713687010095</v>
      </c>
      <c r="S91">
        <f t="shared" si="10"/>
        <v>-287.47471965509999</v>
      </c>
      <c r="T91">
        <f t="shared" si="11"/>
        <v>1513.0248402899999</v>
      </c>
      <c r="U91">
        <f t="shared" si="12"/>
        <v>5451.2962626202989</v>
      </c>
      <c r="V91">
        <f t="shared" si="13"/>
        <v>7489.4729594354994</v>
      </c>
      <c r="W91">
        <f t="shared" si="14"/>
        <v>7489.4729594355003</v>
      </c>
      <c r="X91">
        <f t="shared" si="15"/>
        <v>0</v>
      </c>
    </row>
    <row r="92" spans="1:24" x14ac:dyDescent="0.25">
      <c r="A92" s="1">
        <v>44606</v>
      </c>
      <c r="B92" s="2">
        <v>0.81658564814814805</v>
      </c>
      <c r="C92" t="s">
        <v>18</v>
      </c>
      <c r="D92" t="s">
        <v>19</v>
      </c>
      <c r="E92" t="s">
        <v>20</v>
      </c>
      <c r="F92">
        <v>40</v>
      </c>
      <c r="G92">
        <v>-2.1</v>
      </c>
      <c r="H92">
        <v>37.9</v>
      </c>
      <c r="I92">
        <v>414.14</v>
      </c>
      <c r="J92" t="s">
        <v>411</v>
      </c>
      <c r="K92" t="s">
        <v>412</v>
      </c>
      <c r="L92" t="s">
        <v>413</v>
      </c>
      <c r="M92">
        <v>210245</v>
      </c>
      <c r="N92" s="7">
        <f>_xlfn.IFNA(VLOOKUP(M92,[1]Root!$B:$F,5,0),0)</f>
        <v>0</v>
      </c>
      <c r="O92">
        <f>VLOOKUP(A92,Ex.Rate!A:B,2,0)</f>
        <v>75.651242014499999</v>
      </c>
      <c r="P92">
        <f>VLOOKUP(A92,Check!A:G,7,0)</f>
        <v>72.490641790163551</v>
      </c>
      <c r="Q92">
        <f t="shared" si="8"/>
        <v>3026.0496805799999</v>
      </c>
      <c r="R92">
        <f t="shared" si="9"/>
        <v>119.7867485023514</v>
      </c>
      <c r="S92">
        <f t="shared" si="10"/>
        <v>-158.86760823045</v>
      </c>
      <c r="T92">
        <f t="shared" si="11"/>
        <v>0</v>
      </c>
      <c r="U92">
        <f t="shared" si="12"/>
        <v>2747.3953238471986</v>
      </c>
      <c r="V92">
        <f t="shared" si="13"/>
        <v>3026.0496805799999</v>
      </c>
      <c r="W92">
        <f t="shared" si="14"/>
        <v>3026.0496805799999</v>
      </c>
      <c r="X92">
        <f t="shared" si="15"/>
        <v>0</v>
      </c>
    </row>
    <row r="93" spans="1:24" x14ac:dyDescent="0.25">
      <c r="A93" s="1">
        <v>44606</v>
      </c>
      <c r="B93" s="2">
        <v>0.89045138888888886</v>
      </c>
      <c r="C93" t="s">
        <v>18</v>
      </c>
      <c r="D93" t="s">
        <v>19</v>
      </c>
      <c r="E93" t="s">
        <v>20</v>
      </c>
      <c r="F93">
        <v>79</v>
      </c>
      <c r="G93">
        <v>-3.8</v>
      </c>
      <c r="H93">
        <v>75.2</v>
      </c>
      <c r="I93">
        <v>489.34</v>
      </c>
      <c r="J93" t="s">
        <v>415</v>
      </c>
      <c r="K93" t="s">
        <v>416</v>
      </c>
      <c r="L93" t="s">
        <v>417</v>
      </c>
      <c r="M93">
        <v>210246</v>
      </c>
      <c r="N93" s="7">
        <f>_xlfn.IFNA(VLOOKUP(M93,[1]Root!$B:$F,5,0),0)</f>
        <v>20</v>
      </c>
      <c r="O93">
        <f>VLOOKUP(A93,Ex.Rate!A:B,2,0)</f>
        <v>75.651242014499999</v>
      </c>
      <c r="P93">
        <f>VLOOKUP(A93,Check!A:G,7,0)</f>
        <v>72.490641790163551</v>
      </c>
      <c r="Q93">
        <f t="shared" si="8"/>
        <v>7489.4729594355003</v>
      </c>
      <c r="R93">
        <f t="shared" si="9"/>
        <v>237.67713687010095</v>
      </c>
      <c r="S93">
        <f t="shared" si="10"/>
        <v>-287.47471965509999</v>
      </c>
      <c r="T93">
        <f t="shared" si="11"/>
        <v>1513.0248402899999</v>
      </c>
      <c r="U93">
        <f t="shared" si="12"/>
        <v>5451.2962626202989</v>
      </c>
      <c r="V93">
        <f t="shared" si="13"/>
        <v>7489.4729594354994</v>
      </c>
      <c r="W93">
        <f t="shared" si="14"/>
        <v>7489.4729594355003</v>
      </c>
      <c r="X93">
        <f t="shared" si="15"/>
        <v>0</v>
      </c>
    </row>
    <row r="94" spans="1:24" x14ac:dyDescent="0.25">
      <c r="A94" s="1">
        <v>44606</v>
      </c>
      <c r="B94" s="2">
        <v>0.99762731481481481</v>
      </c>
      <c r="C94" t="s">
        <v>18</v>
      </c>
      <c r="D94" t="s">
        <v>19</v>
      </c>
      <c r="E94" t="s">
        <v>20</v>
      </c>
      <c r="F94">
        <v>20</v>
      </c>
      <c r="G94">
        <v>-1.23</v>
      </c>
      <c r="H94">
        <v>18.77</v>
      </c>
      <c r="I94">
        <v>508.11</v>
      </c>
      <c r="J94" t="s">
        <v>419</v>
      </c>
      <c r="K94" t="s">
        <v>420</v>
      </c>
      <c r="L94" t="s">
        <v>421</v>
      </c>
      <c r="M94">
        <v>210247</v>
      </c>
      <c r="N94" s="7">
        <f>_xlfn.IFNA(VLOOKUP(M94,[1]Root!$B:$F,5,0),0)</f>
        <v>0</v>
      </c>
      <c r="O94">
        <f>VLOOKUP(A94,Ex.Rate!A:B,2,0)</f>
        <v>75.651242014499999</v>
      </c>
      <c r="P94">
        <f>VLOOKUP(A94,Check!A:G,7,0)</f>
        <v>72.490641790163551</v>
      </c>
      <c r="Q94">
        <f t="shared" si="8"/>
        <v>1513.0248402899999</v>
      </c>
      <c r="R94">
        <f t="shared" si="9"/>
        <v>59.324466210795137</v>
      </c>
      <c r="S94">
        <f t="shared" si="10"/>
        <v>-93.051027677834995</v>
      </c>
      <c r="T94">
        <f t="shared" si="11"/>
        <v>0</v>
      </c>
      <c r="U94">
        <f t="shared" si="12"/>
        <v>1360.6493464013697</v>
      </c>
      <c r="V94">
        <f t="shared" si="13"/>
        <v>1513.0248402899999</v>
      </c>
      <c r="W94">
        <f t="shared" si="14"/>
        <v>1513.0248402899999</v>
      </c>
      <c r="X94">
        <f t="shared" si="15"/>
        <v>0</v>
      </c>
    </row>
    <row r="95" spans="1:24" x14ac:dyDescent="0.25">
      <c r="A95" s="1">
        <v>44607</v>
      </c>
      <c r="B95" s="2">
        <v>3.9305555555555559E-2</v>
      </c>
      <c r="C95" t="s">
        <v>18</v>
      </c>
      <c r="D95" t="s">
        <v>19</v>
      </c>
      <c r="E95" t="s">
        <v>20</v>
      </c>
      <c r="F95">
        <v>40</v>
      </c>
      <c r="G95">
        <v>-2.1</v>
      </c>
      <c r="H95">
        <v>37.9</v>
      </c>
      <c r="I95">
        <v>546.01</v>
      </c>
      <c r="J95" t="s">
        <v>424</v>
      </c>
      <c r="K95" t="s">
        <v>425</v>
      </c>
      <c r="L95" t="s">
        <v>426</v>
      </c>
      <c r="M95">
        <v>210248</v>
      </c>
      <c r="N95" s="7">
        <f>_xlfn.IFNA(VLOOKUP(M95,[1]Root!$B:$F,5,0),0)</f>
        <v>0</v>
      </c>
      <c r="O95">
        <f>VLOOKUP(A95,Ex.Rate!A:B,2,0)</f>
        <v>75.232072105100002</v>
      </c>
      <c r="P95">
        <f>VLOOKUP(A95,Check!A:G,7,0)</f>
        <v>72.688481019006062</v>
      </c>
      <c r="Q95">
        <f t="shared" si="8"/>
        <v>3009.2828842039999</v>
      </c>
      <c r="R95">
        <f t="shared" si="9"/>
        <v>96.402102162960333</v>
      </c>
      <c r="S95">
        <f t="shared" si="10"/>
        <v>-157.98735142071001</v>
      </c>
      <c r="T95">
        <f t="shared" si="11"/>
        <v>0</v>
      </c>
      <c r="U95">
        <f t="shared" si="12"/>
        <v>2754.8934306203296</v>
      </c>
      <c r="V95">
        <f t="shared" si="13"/>
        <v>3009.2828842039999</v>
      </c>
      <c r="W95">
        <f t="shared" si="14"/>
        <v>3009.2828842039999</v>
      </c>
      <c r="X95">
        <f t="shared" si="15"/>
        <v>0</v>
      </c>
    </row>
    <row r="96" spans="1:24" x14ac:dyDescent="0.25">
      <c r="A96" s="1">
        <v>44607</v>
      </c>
      <c r="B96" s="2">
        <v>6.2199074074074073E-2</v>
      </c>
      <c r="C96" t="s">
        <v>18</v>
      </c>
      <c r="D96" t="s">
        <v>19</v>
      </c>
      <c r="E96" t="s">
        <v>20</v>
      </c>
      <c r="F96">
        <v>71</v>
      </c>
      <c r="G96">
        <v>-3.46</v>
      </c>
      <c r="H96">
        <v>67.540000000000006</v>
      </c>
      <c r="I96">
        <v>613.54999999999995</v>
      </c>
      <c r="J96" t="s">
        <v>428</v>
      </c>
      <c r="K96" t="s">
        <v>429</v>
      </c>
      <c r="L96" t="s">
        <v>430</v>
      </c>
      <c r="M96">
        <v>210249</v>
      </c>
      <c r="N96" s="7">
        <f>_xlfn.IFNA(VLOOKUP(M96,[1]Root!$B:$F,5,0),0)</f>
        <v>18</v>
      </c>
      <c r="O96">
        <f>VLOOKUP(A96,Ex.Rate!A:B,2,0)</f>
        <v>75.232072105100002</v>
      </c>
      <c r="P96">
        <f>VLOOKUP(A96,Check!A:G,7,0)</f>
        <v>72.688481019006062</v>
      </c>
      <c r="Q96">
        <f t="shared" si="8"/>
        <v>6695.6544173539005</v>
      </c>
      <c r="R96">
        <f t="shared" si="9"/>
        <v>171.79414195478472</v>
      </c>
      <c r="S96">
        <f t="shared" si="10"/>
        <v>-260.302969483646</v>
      </c>
      <c r="T96">
        <f t="shared" si="11"/>
        <v>1354.1772978918</v>
      </c>
      <c r="U96">
        <f t="shared" si="12"/>
        <v>4909.3800080236697</v>
      </c>
      <c r="V96">
        <f t="shared" si="13"/>
        <v>6695.6544173539005</v>
      </c>
      <c r="W96">
        <f t="shared" si="14"/>
        <v>6695.6544173539005</v>
      </c>
      <c r="X96">
        <f t="shared" si="15"/>
        <v>0</v>
      </c>
    </row>
    <row r="97" spans="1:24" x14ac:dyDescent="0.25">
      <c r="A97" s="1">
        <v>44607</v>
      </c>
      <c r="B97" s="2">
        <v>6.3055555555555545E-2</v>
      </c>
      <c r="C97" t="s">
        <v>18</v>
      </c>
      <c r="D97" t="s">
        <v>19</v>
      </c>
      <c r="E97" t="s">
        <v>20</v>
      </c>
      <c r="F97">
        <v>79</v>
      </c>
      <c r="G97">
        <v>-3.8</v>
      </c>
      <c r="H97">
        <v>75.2</v>
      </c>
      <c r="I97">
        <v>688.75</v>
      </c>
      <c r="J97" t="s">
        <v>432</v>
      </c>
      <c r="K97" t="s">
        <v>433</v>
      </c>
      <c r="L97" t="s">
        <v>434</v>
      </c>
      <c r="M97">
        <v>210250</v>
      </c>
      <c r="N97" s="7">
        <f>_xlfn.IFNA(VLOOKUP(M97,[1]Root!$B:$F,5,0),0)</f>
        <v>20</v>
      </c>
      <c r="O97">
        <f>VLOOKUP(A97,Ex.Rate!A:B,2,0)</f>
        <v>75.232072105100002</v>
      </c>
      <c r="P97">
        <f>VLOOKUP(A97,Check!A:G,7,0)</f>
        <v>72.688481019006062</v>
      </c>
      <c r="Q97">
        <f t="shared" si="8"/>
        <v>7447.9751384049005</v>
      </c>
      <c r="R97">
        <f t="shared" si="9"/>
        <v>191.27804967426431</v>
      </c>
      <c r="S97">
        <f t="shared" si="10"/>
        <v>-285.88187399937999</v>
      </c>
      <c r="T97">
        <f t="shared" si="11"/>
        <v>1504.6414421019999</v>
      </c>
      <c r="U97">
        <f t="shared" si="12"/>
        <v>5466.1737726292558</v>
      </c>
      <c r="V97">
        <f t="shared" si="13"/>
        <v>7447.9751384048996</v>
      </c>
      <c r="W97">
        <f t="shared" si="14"/>
        <v>7447.9751384049005</v>
      </c>
      <c r="X97">
        <f t="shared" si="15"/>
        <v>0</v>
      </c>
    </row>
    <row r="98" spans="1:24" x14ac:dyDescent="0.25">
      <c r="A98" s="1">
        <v>44607</v>
      </c>
      <c r="B98" s="2">
        <v>0.37947916666666665</v>
      </c>
      <c r="C98" t="s">
        <v>18</v>
      </c>
      <c r="D98" t="s">
        <v>19</v>
      </c>
      <c r="E98" t="s">
        <v>20</v>
      </c>
      <c r="F98">
        <v>20</v>
      </c>
      <c r="G98">
        <v>-1.23</v>
      </c>
      <c r="H98">
        <v>18.77</v>
      </c>
      <c r="I98">
        <v>199.41</v>
      </c>
      <c r="J98" t="s">
        <v>438</v>
      </c>
      <c r="K98" t="s">
        <v>439</v>
      </c>
      <c r="L98" t="s">
        <v>440</v>
      </c>
      <c r="M98">
        <v>210252</v>
      </c>
      <c r="N98" s="7">
        <f>_xlfn.IFNA(VLOOKUP(M98,[1]Root!$B:$F,5,0),0)</f>
        <v>0</v>
      </c>
      <c r="O98">
        <f>VLOOKUP(A98,Ex.Rate!A:B,2,0)</f>
        <v>75.232072105100002</v>
      </c>
      <c r="P98">
        <f>VLOOKUP(A98,Check!A:G,7,0)</f>
        <v>72.688481019006062</v>
      </c>
      <c r="Q98">
        <f t="shared" si="8"/>
        <v>1504.6414421019999</v>
      </c>
      <c r="R98">
        <f t="shared" si="9"/>
        <v>47.743204685983258</v>
      </c>
      <c r="S98">
        <f t="shared" si="10"/>
        <v>-92.535448689272997</v>
      </c>
      <c r="T98">
        <f t="shared" si="11"/>
        <v>0</v>
      </c>
      <c r="U98">
        <f t="shared" si="12"/>
        <v>1364.3627887267437</v>
      </c>
      <c r="V98">
        <f t="shared" si="13"/>
        <v>1504.6414421019999</v>
      </c>
      <c r="W98">
        <f t="shared" si="14"/>
        <v>1504.6414421019999</v>
      </c>
      <c r="X98">
        <f t="shared" si="15"/>
        <v>0</v>
      </c>
    </row>
    <row r="99" spans="1:24" x14ac:dyDescent="0.25">
      <c r="A99" s="1">
        <v>44608</v>
      </c>
      <c r="B99" s="2">
        <v>0.10782407407407407</v>
      </c>
      <c r="C99" t="s">
        <v>18</v>
      </c>
      <c r="D99" t="s">
        <v>19</v>
      </c>
      <c r="E99" t="s">
        <v>20</v>
      </c>
      <c r="F99">
        <v>79</v>
      </c>
      <c r="G99">
        <v>-3.8</v>
      </c>
      <c r="H99">
        <v>75.2</v>
      </c>
      <c r="I99">
        <v>274.61</v>
      </c>
      <c r="J99" t="s">
        <v>443</v>
      </c>
      <c r="K99" t="s">
        <v>444</v>
      </c>
      <c r="L99" t="s">
        <v>445</v>
      </c>
      <c r="M99">
        <v>210253</v>
      </c>
      <c r="N99" s="7">
        <f>_xlfn.IFNA(VLOOKUP(M99,[1]Root!$B:$F,5,0),0)</f>
        <v>20</v>
      </c>
      <c r="O99">
        <f>VLOOKUP(A99,Ex.Rate!A:B,2,0)</f>
        <v>75.039423622000001</v>
      </c>
      <c r="P99">
        <f>VLOOKUP(A99,Check!A:G,7,0)</f>
        <v>72.481029296529428</v>
      </c>
      <c r="Q99">
        <f t="shared" si="8"/>
        <v>7428.9029385780004</v>
      </c>
      <c r="R99">
        <f t="shared" si="9"/>
        <v>192.3912532753871</v>
      </c>
      <c r="S99">
        <f t="shared" si="10"/>
        <v>-285.14980976359999</v>
      </c>
      <c r="T99">
        <f t="shared" si="11"/>
        <v>1500.7884724400001</v>
      </c>
      <c r="U99">
        <f t="shared" si="12"/>
        <v>5450.5734030990134</v>
      </c>
      <c r="V99">
        <f t="shared" si="13"/>
        <v>7428.9029385780004</v>
      </c>
      <c r="W99">
        <f t="shared" si="14"/>
        <v>7428.9029385780004</v>
      </c>
      <c r="X99">
        <f t="shared" si="15"/>
        <v>0</v>
      </c>
    </row>
    <row r="100" spans="1:24" x14ac:dyDescent="0.25">
      <c r="A100" s="1">
        <v>44608</v>
      </c>
      <c r="B100" s="2">
        <v>0.20746527777777779</v>
      </c>
      <c r="C100" t="s">
        <v>18</v>
      </c>
      <c r="D100" t="s">
        <v>19</v>
      </c>
      <c r="E100" t="s">
        <v>20</v>
      </c>
      <c r="F100">
        <v>20</v>
      </c>
      <c r="G100">
        <v>-1.23</v>
      </c>
      <c r="H100">
        <v>18.77</v>
      </c>
      <c r="I100">
        <v>293.38</v>
      </c>
      <c r="J100" t="s">
        <v>447</v>
      </c>
      <c r="K100" t="s">
        <v>448</v>
      </c>
      <c r="L100" t="s">
        <v>449</v>
      </c>
      <c r="M100">
        <v>210254</v>
      </c>
      <c r="N100" s="7">
        <f>_xlfn.IFNA(VLOOKUP(M100,[1]Root!$B:$F,5,0),0)</f>
        <v>0</v>
      </c>
      <c r="O100">
        <f>VLOOKUP(A100,Ex.Rate!A:B,2,0)</f>
        <v>75.039423622000001</v>
      </c>
      <c r="P100">
        <f>VLOOKUP(A100,Check!A:G,7,0)</f>
        <v>72.481029296529428</v>
      </c>
      <c r="Q100">
        <f t="shared" si="8"/>
        <v>1500.7884724400001</v>
      </c>
      <c r="R100">
        <f t="shared" si="9"/>
        <v>48.021061489082655</v>
      </c>
      <c r="S100">
        <f t="shared" si="10"/>
        <v>-92.298491055059998</v>
      </c>
      <c r="T100">
        <f t="shared" si="11"/>
        <v>0</v>
      </c>
      <c r="U100">
        <f t="shared" si="12"/>
        <v>1360.4689198958574</v>
      </c>
      <c r="V100">
        <f t="shared" si="13"/>
        <v>1500.7884724400001</v>
      </c>
      <c r="W100">
        <f t="shared" si="14"/>
        <v>1500.7884724400001</v>
      </c>
      <c r="X100">
        <f t="shared" si="15"/>
        <v>0</v>
      </c>
    </row>
    <row r="101" spans="1:24" x14ac:dyDescent="0.25">
      <c r="A101" s="1">
        <v>44608</v>
      </c>
      <c r="B101" s="2">
        <v>0.44711805555555556</v>
      </c>
      <c r="C101" t="s">
        <v>18</v>
      </c>
      <c r="D101" t="s">
        <v>19</v>
      </c>
      <c r="E101" t="s">
        <v>20</v>
      </c>
      <c r="F101">
        <v>20</v>
      </c>
      <c r="G101">
        <v>-1.23</v>
      </c>
      <c r="H101">
        <v>18.77</v>
      </c>
      <c r="I101">
        <v>112.74</v>
      </c>
      <c r="J101" t="s">
        <v>453</v>
      </c>
      <c r="K101" t="s">
        <v>454</v>
      </c>
      <c r="L101" t="s">
        <v>455</v>
      </c>
      <c r="M101">
        <v>210256</v>
      </c>
      <c r="N101" s="7">
        <f>_xlfn.IFNA(VLOOKUP(M101,[1]Root!$B:$F,5,0),0)</f>
        <v>0</v>
      </c>
      <c r="O101">
        <f>VLOOKUP(A101,Ex.Rate!A:B,2,0)</f>
        <v>75.039423622000001</v>
      </c>
      <c r="P101">
        <f>VLOOKUP(A101,Check!A:G,7,0)</f>
        <v>72.481029296529428</v>
      </c>
      <c r="Q101">
        <f t="shared" si="8"/>
        <v>1500.7884724400001</v>
      </c>
      <c r="R101">
        <f t="shared" si="9"/>
        <v>48.021061489082655</v>
      </c>
      <c r="S101">
        <f t="shared" si="10"/>
        <v>-92.298491055059998</v>
      </c>
      <c r="T101">
        <f t="shared" si="11"/>
        <v>0</v>
      </c>
      <c r="U101">
        <f t="shared" si="12"/>
        <v>1360.4689198958574</v>
      </c>
      <c r="V101">
        <f t="shared" si="13"/>
        <v>1500.7884724400001</v>
      </c>
      <c r="W101">
        <f t="shared" si="14"/>
        <v>1500.7884724400001</v>
      </c>
      <c r="X101">
        <f t="shared" si="15"/>
        <v>0</v>
      </c>
    </row>
    <row r="102" spans="1:24" x14ac:dyDescent="0.25">
      <c r="A102" s="1">
        <v>44608</v>
      </c>
      <c r="B102" s="2">
        <v>0.53715277777777781</v>
      </c>
      <c r="C102" t="s">
        <v>18</v>
      </c>
      <c r="D102" t="s">
        <v>19</v>
      </c>
      <c r="E102" t="s">
        <v>20</v>
      </c>
      <c r="F102">
        <v>99</v>
      </c>
      <c r="G102">
        <v>-4.67</v>
      </c>
      <c r="H102">
        <v>94.33</v>
      </c>
      <c r="I102">
        <v>207.07</v>
      </c>
      <c r="J102" t="s">
        <v>457</v>
      </c>
      <c r="K102" t="s">
        <v>458</v>
      </c>
      <c r="L102" t="s">
        <v>459</v>
      </c>
      <c r="M102">
        <v>210257</v>
      </c>
      <c r="N102" s="7">
        <f>_xlfn.IFNA(VLOOKUP(M102,[1]Root!$B:$F,5,0),0)</f>
        <v>0</v>
      </c>
      <c r="O102">
        <f>VLOOKUP(A102,Ex.Rate!A:B,2,0)</f>
        <v>75.039423622000001</v>
      </c>
      <c r="P102">
        <f>VLOOKUP(A102,Check!A:G,7,0)</f>
        <v>72.481029296529428</v>
      </c>
      <c r="Q102">
        <f t="shared" si="8"/>
        <v>7428.9029385780004</v>
      </c>
      <c r="R102">
        <f t="shared" si="9"/>
        <v>241.33333672163914</v>
      </c>
      <c r="S102">
        <f t="shared" si="10"/>
        <v>-350.43410831474</v>
      </c>
      <c r="T102">
        <f t="shared" si="11"/>
        <v>0</v>
      </c>
      <c r="U102">
        <f t="shared" si="12"/>
        <v>6837.1354935416211</v>
      </c>
      <c r="V102">
        <f t="shared" si="13"/>
        <v>7428.9029385780004</v>
      </c>
      <c r="W102">
        <f t="shared" si="14"/>
        <v>7428.9029385780004</v>
      </c>
      <c r="X102">
        <f t="shared" si="15"/>
        <v>0</v>
      </c>
    </row>
    <row r="103" spans="1:24" x14ac:dyDescent="0.25">
      <c r="A103" s="1">
        <v>44608</v>
      </c>
      <c r="B103" s="2">
        <v>0.55626157407407406</v>
      </c>
      <c r="C103" t="s">
        <v>18</v>
      </c>
      <c r="D103" t="s">
        <v>19</v>
      </c>
      <c r="E103" t="s">
        <v>20</v>
      </c>
      <c r="F103">
        <v>40</v>
      </c>
      <c r="G103">
        <v>-2.1</v>
      </c>
      <c r="H103">
        <v>37.9</v>
      </c>
      <c r="I103">
        <v>244.97</v>
      </c>
      <c r="J103" t="s">
        <v>461</v>
      </c>
      <c r="K103" t="s">
        <v>462</v>
      </c>
      <c r="L103" t="s">
        <v>463</v>
      </c>
      <c r="M103">
        <v>210258</v>
      </c>
      <c r="N103" s="7">
        <f>_xlfn.IFNA(VLOOKUP(M103,[1]Root!$B:$F,5,0),0)</f>
        <v>0</v>
      </c>
      <c r="O103">
        <f>VLOOKUP(A103,Ex.Rate!A:B,2,0)</f>
        <v>75.039423622000001</v>
      </c>
      <c r="P103">
        <f>VLOOKUP(A103,Check!A:G,7,0)</f>
        <v>72.481029296529428</v>
      </c>
      <c r="Q103">
        <f t="shared" si="8"/>
        <v>3001.5769448800002</v>
      </c>
      <c r="R103">
        <f t="shared" si="9"/>
        <v>96.963144935334711</v>
      </c>
      <c r="S103">
        <f t="shared" si="10"/>
        <v>-157.58278960620001</v>
      </c>
      <c r="T103">
        <f t="shared" si="11"/>
        <v>0</v>
      </c>
      <c r="U103">
        <f t="shared" si="12"/>
        <v>2747.0310103384654</v>
      </c>
      <c r="V103">
        <f t="shared" si="13"/>
        <v>3001.5769448800002</v>
      </c>
      <c r="W103">
        <f t="shared" si="14"/>
        <v>3001.5769448800002</v>
      </c>
      <c r="X103">
        <f t="shared" si="15"/>
        <v>0</v>
      </c>
    </row>
    <row r="104" spans="1:24" x14ac:dyDescent="0.25">
      <c r="A104" s="1">
        <v>44608</v>
      </c>
      <c r="B104" s="2">
        <v>0.63799768518518518</v>
      </c>
      <c r="C104" t="s">
        <v>18</v>
      </c>
      <c r="D104" t="s">
        <v>19</v>
      </c>
      <c r="E104" t="s">
        <v>20</v>
      </c>
      <c r="F104">
        <v>20</v>
      </c>
      <c r="G104">
        <v>-1.23</v>
      </c>
      <c r="H104">
        <v>18.77</v>
      </c>
      <c r="I104">
        <v>263.74</v>
      </c>
      <c r="J104" t="s">
        <v>465</v>
      </c>
      <c r="K104" t="s">
        <v>466</v>
      </c>
      <c r="L104" t="s">
        <v>467</v>
      </c>
      <c r="M104">
        <v>210202</v>
      </c>
      <c r="N104" s="7">
        <f>_xlfn.IFNA(VLOOKUP(M104,[1]Root!$B:$F,5,0),0)</f>
        <v>0</v>
      </c>
      <c r="O104">
        <f>VLOOKUP(A104,Ex.Rate!A:B,2,0)</f>
        <v>75.039423622000001</v>
      </c>
      <c r="P104">
        <f>VLOOKUP(A104,Check!A:G,7,0)</f>
        <v>72.481029296529428</v>
      </c>
      <c r="Q104">
        <f t="shared" si="8"/>
        <v>1500.7884724400001</v>
      </c>
      <c r="R104">
        <f t="shared" si="9"/>
        <v>48.021061489082655</v>
      </c>
      <c r="S104">
        <f t="shared" si="10"/>
        <v>-92.298491055059998</v>
      </c>
      <c r="T104">
        <f t="shared" si="11"/>
        <v>0</v>
      </c>
      <c r="U104">
        <f t="shared" si="12"/>
        <v>1360.4689198958574</v>
      </c>
      <c r="V104">
        <f t="shared" si="13"/>
        <v>1500.7884724400001</v>
      </c>
      <c r="W104">
        <f t="shared" si="14"/>
        <v>1500.7884724400001</v>
      </c>
      <c r="X104">
        <f t="shared" si="15"/>
        <v>0</v>
      </c>
    </row>
    <row r="105" spans="1:24" x14ac:dyDescent="0.25">
      <c r="A105" s="1">
        <v>44608</v>
      </c>
      <c r="B105" s="2">
        <v>0.84902777777777771</v>
      </c>
      <c r="C105" t="s">
        <v>18</v>
      </c>
      <c r="D105" t="s">
        <v>19</v>
      </c>
      <c r="E105" t="s">
        <v>20</v>
      </c>
      <c r="F105">
        <v>20</v>
      </c>
      <c r="G105">
        <v>-1.23</v>
      </c>
      <c r="H105">
        <v>18.77</v>
      </c>
      <c r="I105">
        <v>282.51</v>
      </c>
      <c r="J105" t="s">
        <v>469</v>
      </c>
      <c r="K105" t="s">
        <v>470</v>
      </c>
      <c r="L105" t="s">
        <v>471</v>
      </c>
      <c r="M105">
        <v>210259</v>
      </c>
      <c r="N105" s="7">
        <f>_xlfn.IFNA(VLOOKUP(M105,[1]Root!$B:$F,5,0),0)</f>
        <v>0</v>
      </c>
      <c r="O105">
        <f>VLOOKUP(A105,Ex.Rate!A:B,2,0)</f>
        <v>75.039423622000001</v>
      </c>
      <c r="P105">
        <f>VLOOKUP(A105,Check!A:G,7,0)</f>
        <v>72.481029296529428</v>
      </c>
      <c r="Q105">
        <f t="shared" si="8"/>
        <v>1500.7884724400001</v>
      </c>
      <c r="R105">
        <f t="shared" si="9"/>
        <v>48.021061489082655</v>
      </c>
      <c r="S105">
        <f t="shared" si="10"/>
        <v>-92.298491055059998</v>
      </c>
      <c r="T105">
        <f t="shared" si="11"/>
        <v>0</v>
      </c>
      <c r="U105">
        <f t="shared" si="12"/>
        <v>1360.4689198958574</v>
      </c>
      <c r="V105">
        <f t="shared" si="13"/>
        <v>1500.7884724400001</v>
      </c>
      <c r="W105">
        <f t="shared" si="14"/>
        <v>1500.7884724400001</v>
      </c>
      <c r="X105">
        <f t="shared" si="15"/>
        <v>0</v>
      </c>
    </row>
    <row r="106" spans="1:24" x14ac:dyDescent="0.25">
      <c r="A106" s="1">
        <v>44608</v>
      </c>
      <c r="B106" s="2">
        <v>0.92079861111111105</v>
      </c>
      <c r="C106" t="s">
        <v>18</v>
      </c>
      <c r="D106" t="s">
        <v>19</v>
      </c>
      <c r="E106" t="s">
        <v>20</v>
      </c>
      <c r="F106">
        <v>40</v>
      </c>
      <c r="G106">
        <v>-2.1</v>
      </c>
      <c r="H106">
        <v>37.9</v>
      </c>
      <c r="I106">
        <v>320.41000000000003</v>
      </c>
      <c r="J106" t="s">
        <v>473</v>
      </c>
      <c r="K106" t="s">
        <v>474</v>
      </c>
      <c r="L106" t="s">
        <v>475</v>
      </c>
      <c r="M106">
        <v>210260</v>
      </c>
      <c r="N106" s="7">
        <f>_xlfn.IFNA(VLOOKUP(M106,[1]Root!$B:$F,5,0),0)</f>
        <v>0</v>
      </c>
      <c r="O106">
        <f>VLOOKUP(A106,Ex.Rate!A:B,2,0)</f>
        <v>75.039423622000001</v>
      </c>
      <c r="P106">
        <f>VLOOKUP(A106,Check!A:G,7,0)</f>
        <v>72.481029296529428</v>
      </c>
      <c r="Q106">
        <f t="shared" si="8"/>
        <v>3001.5769448800002</v>
      </c>
      <c r="R106">
        <f t="shared" si="9"/>
        <v>96.963144935334711</v>
      </c>
      <c r="S106">
        <f t="shared" si="10"/>
        <v>-157.58278960620001</v>
      </c>
      <c r="T106">
        <f t="shared" si="11"/>
        <v>0</v>
      </c>
      <c r="U106">
        <f t="shared" si="12"/>
        <v>2747.0310103384654</v>
      </c>
      <c r="V106">
        <f t="shared" si="13"/>
        <v>3001.5769448800002</v>
      </c>
      <c r="W106">
        <f t="shared" si="14"/>
        <v>3001.5769448800002</v>
      </c>
      <c r="X106">
        <f t="shared" si="15"/>
        <v>0</v>
      </c>
    </row>
    <row r="107" spans="1:24" x14ac:dyDescent="0.25">
      <c r="A107" s="1">
        <v>44608</v>
      </c>
      <c r="B107" s="2">
        <v>0.93027777777777787</v>
      </c>
      <c r="C107" t="s">
        <v>18</v>
      </c>
      <c r="D107" t="s">
        <v>19</v>
      </c>
      <c r="E107" t="s">
        <v>20</v>
      </c>
      <c r="F107">
        <v>79</v>
      </c>
      <c r="G107">
        <v>-3.8</v>
      </c>
      <c r="H107">
        <v>75.2</v>
      </c>
      <c r="I107">
        <v>395.61</v>
      </c>
      <c r="J107" t="s">
        <v>477</v>
      </c>
      <c r="K107" t="s">
        <v>470</v>
      </c>
      <c r="L107" t="s">
        <v>471</v>
      </c>
      <c r="M107">
        <v>210261</v>
      </c>
      <c r="N107" s="7">
        <f>_xlfn.IFNA(VLOOKUP(M107,[1]Root!$B:$F,5,0),0)</f>
        <v>20</v>
      </c>
      <c r="O107">
        <f>VLOOKUP(A107,Ex.Rate!A:B,2,0)</f>
        <v>75.039423622000001</v>
      </c>
      <c r="P107">
        <f>VLOOKUP(A107,Check!A:G,7,0)</f>
        <v>72.481029296529428</v>
      </c>
      <c r="Q107">
        <f t="shared" si="8"/>
        <v>7428.9029385780004</v>
      </c>
      <c r="R107">
        <f t="shared" si="9"/>
        <v>192.3912532753871</v>
      </c>
      <c r="S107">
        <f t="shared" si="10"/>
        <v>-285.14980976359999</v>
      </c>
      <c r="T107">
        <f t="shared" si="11"/>
        <v>1500.7884724400001</v>
      </c>
      <c r="U107">
        <f t="shared" si="12"/>
        <v>5450.5734030990134</v>
      </c>
      <c r="V107">
        <f t="shared" si="13"/>
        <v>7428.9029385780004</v>
      </c>
      <c r="W107">
        <f t="shared" si="14"/>
        <v>7428.9029385780004</v>
      </c>
      <c r="X107">
        <f t="shared" si="15"/>
        <v>0</v>
      </c>
    </row>
    <row r="108" spans="1:24" x14ac:dyDescent="0.25">
      <c r="A108" s="1">
        <v>44609</v>
      </c>
      <c r="B108" s="2">
        <v>2.4062500000000001E-2</v>
      </c>
      <c r="C108" t="s">
        <v>18</v>
      </c>
      <c r="D108" t="s">
        <v>19</v>
      </c>
      <c r="E108" t="s">
        <v>20</v>
      </c>
      <c r="F108">
        <v>20</v>
      </c>
      <c r="G108">
        <v>-1.23</v>
      </c>
      <c r="H108">
        <v>18.77</v>
      </c>
      <c r="I108">
        <v>414.38</v>
      </c>
      <c r="J108" t="s">
        <v>480</v>
      </c>
      <c r="K108" t="s">
        <v>481</v>
      </c>
      <c r="L108" t="s">
        <v>482</v>
      </c>
      <c r="M108">
        <v>210262</v>
      </c>
      <c r="N108" s="7">
        <f>_xlfn.IFNA(VLOOKUP(M108,[1]Root!$B:$F,5,0),0)</f>
        <v>0</v>
      </c>
      <c r="O108">
        <f>VLOOKUP(A108,Ex.Rate!A:B,2,0)</f>
        <v>75.054366638900007</v>
      </c>
      <c r="P108">
        <f>VLOOKUP(A108,Check!A:G,7,0)</f>
        <v>72.296579851173448</v>
      </c>
      <c r="Q108">
        <f t="shared" si="8"/>
        <v>1501.087332778</v>
      </c>
      <c r="R108">
        <f t="shared" si="9"/>
        <v>51.763658005627512</v>
      </c>
      <c r="S108">
        <f t="shared" si="10"/>
        <v>-92.316870965847002</v>
      </c>
      <c r="T108">
        <f t="shared" si="11"/>
        <v>0</v>
      </c>
      <c r="U108">
        <f t="shared" si="12"/>
        <v>1357.0068038065256</v>
      </c>
      <c r="V108">
        <f t="shared" si="13"/>
        <v>1501.087332778</v>
      </c>
      <c r="W108">
        <f t="shared" si="14"/>
        <v>1501.087332778</v>
      </c>
      <c r="X108">
        <f t="shared" si="15"/>
        <v>0</v>
      </c>
    </row>
    <row r="109" spans="1:24" x14ac:dyDescent="0.25">
      <c r="A109" s="1">
        <v>44609</v>
      </c>
      <c r="B109" s="2">
        <v>0.10368055555555555</v>
      </c>
      <c r="C109" t="s">
        <v>18</v>
      </c>
      <c r="D109" t="s">
        <v>19</v>
      </c>
      <c r="E109" t="s">
        <v>20</v>
      </c>
      <c r="F109">
        <v>40</v>
      </c>
      <c r="G109">
        <v>-2.1</v>
      </c>
      <c r="H109">
        <v>37.9</v>
      </c>
      <c r="I109">
        <v>452.28</v>
      </c>
      <c r="J109" t="s">
        <v>484</v>
      </c>
      <c r="K109" t="s">
        <v>485</v>
      </c>
      <c r="L109" t="s">
        <v>486</v>
      </c>
      <c r="M109">
        <v>210263</v>
      </c>
      <c r="N109" s="7">
        <f>_xlfn.IFNA(VLOOKUP(M109,[1]Root!$B:$F,5,0),0)</f>
        <v>0</v>
      </c>
      <c r="O109">
        <f>VLOOKUP(A109,Ex.Rate!A:B,2,0)</f>
        <v>75.054366638900007</v>
      </c>
      <c r="P109">
        <f>VLOOKUP(A109,Check!A:G,7,0)</f>
        <v>72.296579851173448</v>
      </c>
      <c r="Q109">
        <f t="shared" si="8"/>
        <v>3002.174665556</v>
      </c>
      <c r="R109">
        <f t="shared" si="9"/>
        <v>104.52011925483659</v>
      </c>
      <c r="S109">
        <f t="shared" si="10"/>
        <v>-157.61416994169002</v>
      </c>
      <c r="T109">
        <f t="shared" si="11"/>
        <v>0</v>
      </c>
      <c r="U109">
        <f t="shared" si="12"/>
        <v>2740.0403763594736</v>
      </c>
      <c r="V109">
        <f t="shared" si="13"/>
        <v>3002.174665556</v>
      </c>
      <c r="W109">
        <f t="shared" si="14"/>
        <v>3002.174665556</v>
      </c>
      <c r="X109">
        <f t="shared" si="15"/>
        <v>0</v>
      </c>
    </row>
    <row r="110" spans="1:24" x14ac:dyDescent="0.25">
      <c r="A110" s="1">
        <v>44609</v>
      </c>
      <c r="B110" s="2">
        <v>0.14065972222222223</v>
      </c>
      <c r="C110" t="s">
        <v>18</v>
      </c>
      <c r="D110" t="s">
        <v>19</v>
      </c>
      <c r="E110" t="s">
        <v>20</v>
      </c>
      <c r="F110">
        <v>20</v>
      </c>
      <c r="G110">
        <v>-1.23</v>
      </c>
      <c r="H110">
        <v>18.77</v>
      </c>
      <c r="I110">
        <v>471.05</v>
      </c>
      <c r="J110" t="s">
        <v>488</v>
      </c>
      <c r="K110" t="s">
        <v>489</v>
      </c>
      <c r="L110" t="s">
        <v>490</v>
      </c>
      <c r="M110">
        <v>210264</v>
      </c>
      <c r="N110" s="7">
        <f>_xlfn.IFNA(VLOOKUP(M110,[1]Root!$B:$F,5,0),0)</f>
        <v>0</v>
      </c>
      <c r="O110">
        <f>VLOOKUP(A110,Ex.Rate!A:B,2,0)</f>
        <v>75.054366638900007</v>
      </c>
      <c r="P110">
        <f>VLOOKUP(A110,Check!A:G,7,0)</f>
        <v>72.296579851173448</v>
      </c>
      <c r="Q110">
        <f t="shared" si="8"/>
        <v>1501.087332778</v>
      </c>
      <c r="R110">
        <f t="shared" si="9"/>
        <v>51.763658005627512</v>
      </c>
      <c r="S110">
        <f t="shared" si="10"/>
        <v>-92.316870965847002</v>
      </c>
      <c r="T110">
        <f t="shared" si="11"/>
        <v>0</v>
      </c>
      <c r="U110">
        <f t="shared" si="12"/>
        <v>1357.0068038065256</v>
      </c>
      <c r="V110">
        <f t="shared" si="13"/>
        <v>1501.087332778</v>
      </c>
      <c r="W110">
        <f t="shared" si="14"/>
        <v>1501.087332778</v>
      </c>
      <c r="X110">
        <f t="shared" si="15"/>
        <v>0</v>
      </c>
    </row>
    <row r="111" spans="1:24" x14ac:dyDescent="0.25">
      <c r="A111" s="1">
        <v>44609</v>
      </c>
      <c r="B111" s="2">
        <v>0.16901620370370371</v>
      </c>
      <c r="C111" t="s">
        <v>18</v>
      </c>
      <c r="D111" t="s">
        <v>19</v>
      </c>
      <c r="E111" t="s">
        <v>20</v>
      </c>
      <c r="F111">
        <v>48</v>
      </c>
      <c r="G111">
        <v>-2.4500000000000002</v>
      </c>
      <c r="H111">
        <v>45.55</v>
      </c>
      <c r="I111">
        <v>516.6</v>
      </c>
      <c r="J111" t="s">
        <v>492</v>
      </c>
      <c r="K111" t="s">
        <v>493</v>
      </c>
      <c r="L111" t="s">
        <v>494</v>
      </c>
      <c r="M111">
        <v>210265</v>
      </c>
      <c r="N111" s="7">
        <f>_xlfn.IFNA(VLOOKUP(M111,[1]Root!$B:$F,5,0),0)</f>
        <v>12</v>
      </c>
      <c r="O111">
        <f>VLOOKUP(A111,Ex.Rate!A:B,2,0)</f>
        <v>75.054366638900007</v>
      </c>
      <c r="P111">
        <f>VLOOKUP(A111,Check!A:G,7,0)</f>
        <v>72.296579851173448</v>
      </c>
      <c r="Q111">
        <f t="shared" si="8"/>
        <v>4503.2619983340001</v>
      </c>
      <c r="R111">
        <f t="shared" si="9"/>
        <v>125.61718818094475</v>
      </c>
      <c r="S111">
        <f t="shared" si="10"/>
        <v>-183.88319826530503</v>
      </c>
      <c r="T111">
        <f t="shared" si="11"/>
        <v>900.65239966680008</v>
      </c>
      <c r="U111">
        <f t="shared" si="12"/>
        <v>3293.1092122209502</v>
      </c>
      <c r="V111">
        <f t="shared" si="13"/>
        <v>4503.2619983340001</v>
      </c>
      <c r="W111">
        <f t="shared" si="14"/>
        <v>4503.2619983340001</v>
      </c>
      <c r="X111">
        <f t="shared" si="15"/>
        <v>0</v>
      </c>
    </row>
    <row r="112" spans="1:24" x14ac:dyDescent="0.25">
      <c r="A112" s="1">
        <v>44609</v>
      </c>
      <c r="B112" s="2">
        <v>0.27834490740740742</v>
      </c>
      <c r="C112" t="s">
        <v>18</v>
      </c>
      <c r="D112" t="s">
        <v>19</v>
      </c>
      <c r="E112" t="s">
        <v>20</v>
      </c>
      <c r="F112">
        <v>20</v>
      </c>
      <c r="G112">
        <v>-1.23</v>
      </c>
      <c r="H112">
        <v>18.77</v>
      </c>
      <c r="I112">
        <v>139.76</v>
      </c>
      <c r="J112" t="s">
        <v>498</v>
      </c>
      <c r="K112" t="s">
        <v>458</v>
      </c>
      <c r="L112" t="s">
        <v>459</v>
      </c>
      <c r="M112">
        <v>210266</v>
      </c>
      <c r="N112" s="7">
        <f>_xlfn.IFNA(VLOOKUP(M112,[1]Root!$B:$F,5,0),0)</f>
        <v>0</v>
      </c>
      <c r="O112">
        <f>VLOOKUP(A112,Ex.Rate!A:B,2,0)</f>
        <v>75.054366638900007</v>
      </c>
      <c r="P112">
        <f>VLOOKUP(A112,Check!A:G,7,0)</f>
        <v>72.296579851173448</v>
      </c>
      <c r="Q112">
        <f t="shared" si="8"/>
        <v>1501.087332778</v>
      </c>
      <c r="R112">
        <f t="shared" si="9"/>
        <v>51.763658005627512</v>
      </c>
      <c r="S112">
        <f t="shared" si="10"/>
        <v>-92.316870965847002</v>
      </c>
      <c r="T112">
        <f t="shared" si="11"/>
        <v>0</v>
      </c>
      <c r="U112">
        <f t="shared" si="12"/>
        <v>1357.0068038065256</v>
      </c>
      <c r="V112">
        <f t="shared" si="13"/>
        <v>1501.087332778</v>
      </c>
      <c r="W112">
        <f t="shared" si="14"/>
        <v>1501.087332778</v>
      </c>
      <c r="X112">
        <f t="shared" si="15"/>
        <v>0</v>
      </c>
    </row>
    <row r="113" spans="1:24" x14ac:dyDescent="0.25">
      <c r="A113" s="1">
        <v>44610</v>
      </c>
      <c r="B113" s="2">
        <v>0.12738425925925925</v>
      </c>
      <c r="C113" t="s">
        <v>18</v>
      </c>
      <c r="D113" t="s">
        <v>19</v>
      </c>
      <c r="E113" t="s">
        <v>20</v>
      </c>
      <c r="F113">
        <v>79</v>
      </c>
      <c r="G113">
        <v>-3.8</v>
      </c>
      <c r="H113">
        <v>75.2</v>
      </c>
      <c r="I113">
        <v>214.96</v>
      </c>
      <c r="J113" t="s">
        <v>501</v>
      </c>
      <c r="K113" t="s">
        <v>458</v>
      </c>
      <c r="L113" t="s">
        <v>459</v>
      </c>
      <c r="M113">
        <v>210267</v>
      </c>
      <c r="N113" s="7">
        <f>_xlfn.IFNA(VLOOKUP(M113,[1]Root!$B:$F,5,0),0)</f>
        <v>20</v>
      </c>
      <c r="O113">
        <f>VLOOKUP(A113,Ex.Rate!A:B,2,0)</f>
        <v>74.665152552500004</v>
      </c>
      <c r="P113">
        <f>VLOOKUP(A113,Check!A:G,7,0)</f>
        <v>71.822724797386059</v>
      </c>
      <c r="Q113">
        <f t="shared" si="8"/>
        <v>7391.8501026975</v>
      </c>
      <c r="R113">
        <f t="shared" si="9"/>
        <v>213.75056718456869</v>
      </c>
      <c r="S113">
        <f t="shared" si="10"/>
        <v>-283.72757969949998</v>
      </c>
      <c r="T113">
        <f t="shared" si="11"/>
        <v>1493.30305105</v>
      </c>
      <c r="U113">
        <f t="shared" si="12"/>
        <v>5401.0689047634314</v>
      </c>
      <c r="V113">
        <f t="shared" si="13"/>
        <v>7391.8501026975</v>
      </c>
      <c r="W113">
        <f t="shared" si="14"/>
        <v>7391.8501026975</v>
      </c>
      <c r="X113">
        <f t="shared" si="15"/>
        <v>0</v>
      </c>
    </row>
    <row r="114" spans="1:24" x14ac:dyDescent="0.25">
      <c r="A114" s="1">
        <v>44610</v>
      </c>
      <c r="B114" s="2">
        <v>0.19259259259259257</v>
      </c>
      <c r="C114" t="s">
        <v>18</v>
      </c>
      <c r="D114" t="s">
        <v>19</v>
      </c>
      <c r="E114" t="s">
        <v>20</v>
      </c>
      <c r="F114">
        <v>87</v>
      </c>
      <c r="G114">
        <v>-4.1500000000000004</v>
      </c>
      <c r="H114">
        <v>82.85</v>
      </c>
      <c r="I114">
        <v>297.81</v>
      </c>
      <c r="J114" t="s">
        <v>503</v>
      </c>
      <c r="K114" t="s">
        <v>504</v>
      </c>
      <c r="L114" t="s">
        <v>505</v>
      </c>
      <c r="M114">
        <v>210268</v>
      </c>
      <c r="N114" s="7">
        <f>_xlfn.IFNA(VLOOKUP(M114,[1]Root!$B:$F,5,0),0)</f>
        <v>22</v>
      </c>
      <c r="O114">
        <f>VLOOKUP(A114,Ex.Rate!A:B,2,0)</f>
        <v>74.665152552500004</v>
      </c>
      <c r="P114">
        <f>VLOOKUP(A114,Check!A:G,7,0)</f>
        <v>71.822724797386059</v>
      </c>
      <c r="Q114">
        <f t="shared" si="8"/>
        <v>8138.5016282225006</v>
      </c>
      <c r="R114">
        <f t="shared" si="9"/>
        <v>235.49513951119036</v>
      </c>
      <c r="S114">
        <f t="shared" si="10"/>
        <v>-309.86038309287505</v>
      </c>
      <c r="T114">
        <f t="shared" si="11"/>
        <v>1642.633356155</v>
      </c>
      <c r="U114">
        <f t="shared" si="12"/>
        <v>5950.5127494634344</v>
      </c>
      <c r="V114">
        <f t="shared" si="13"/>
        <v>8138.5016282224997</v>
      </c>
      <c r="W114">
        <f t="shared" si="14"/>
        <v>8138.5016282225006</v>
      </c>
      <c r="X114">
        <f t="shared" si="15"/>
        <v>0</v>
      </c>
    </row>
    <row r="115" spans="1:24" x14ac:dyDescent="0.25">
      <c r="A115" s="1">
        <v>44610</v>
      </c>
      <c r="B115" s="2">
        <v>0.20508101851851854</v>
      </c>
      <c r="C115" t="s">
        <v>18</v>
      </c>
      <c r="D115" t="s">
        <v>19</v>
      </c>
      <c r="E115" t="s">
        <v>20</v>
      </c>
      <c r="F115">
        <v>40</v>
      </c>
      <c r="G115">
        <v>-2.1</v>
      </c>
      <c r="H115">
        <v>37.9</v>
      </c>
      <c r="I115">
        <v>335.71</v>
      </c>
      <c r="J115" t="s">
        <v>507</v>
      </c>
      <c r="K115" t="s">
        <v>508</v>
      </c>
      <c r="L115" t="s">
        <v>509</v>
      </c>
      <c r="M115">
        <v>210269</v>
      </c>
      <c r="N115" s="7">
        <f>_xlfn.IFNA(VLOOKUP(M115,[1]Root!$B:$F,5,0),0)</f>
        <v>0</v>
      </c>
      <c r="O115">
        <f>VLOOKUP(A115,Ex.Rate!A:B,2,0)</f>
        <v>74.665152552500004</v>
      </c>
      <c r="P115">
        <f>VLOOKUP(A115,Check!A:G,7,0)</f>
        <v>71.822724797386059</v>
      </c>
      <c r="Q115">
        <f t="shared" si="8"/>
        <v>2986.6061021</v>
      </c>
      <c r="R115">
        <f t="shared" si="9"/>
        <v>107.72801191881852</v>
      </c>
      <c r="S115">
        <f t="shared" si="10"/>
        <v>-156.79682036025002</v>
      </c>
      <c r="T115">
        <f t="shared" si="11"/>
        <v>0</v>
      </c>
      <c r="U115">
        <f t="shared" si="12"/>
        <v>2722.0812698209315</v>
      </c>
      <c r="V115">
        <f t="shared" si="13"/>
        <v>2986.6061021</v>
      </c>
      <c r="W115">
        <f t="shared" si="14"/>
        <v>2986.6061021</v>
      </c>
      <c r="X115">
        <f t="shared" si="15"/>
        <v>0</v>
      </c>
    </row>
    <row r="116" spans="1:24" x14ac:dyDescent="0.25">
      <c r="A116" s="1">
        <v>44610</v>
      </c>
      <c r="B116" s="2">
        <v>0.47762731481481485</v>
      </c>
      <c r="C116" t="s">
        <v>18</v>
      </c>
      <c r="D116" t="s">
        <v>19</v>
      </c>
      <c r="E116" t="s">
        <v>20</v>
      </c>
      <c r="F116">
        <v>20</v>
      </c>
      <c r="G116">
        <v>-1.23</v>
      </c>
      <c r="H116">
        <v>18.77</v>
      </c>
      <c r="I116">
        <v>214.72</v>
      </c>
      <c r="J116" t="s">
        <v>513</v>
      </c>
      <c r="K116" t="s">
        <v>514</v>
      </c>
      <c r="L116" t="s">
        <v>515</v>
      </c>
      <c r="M116">
        <v>210270</v>
      </c>
      <c r="N116" s="7">
        <f>_xlfn.IFNA(VLOOKUP(M116,[1]Root!$B:$F,5,0),0)</f>
        <v>0</v>
      </c>
      <c r="O116">
        <f>VLOOKUP(A116,Ex.Rate!A:B,2,0)</f>
        <v>74.665152552500004</v>
      </c>
      <c r="P116">
        <f>VLOOKUP(A116,Check!A:G,7,0)</f>
        <v>71.822724797386059</v>
      </c>
      <c r="Q116">
        <f t="shared" si="8"/>
        <v>1493.30305105</v>
      </c>
      <c r="R116">
        <f t="shared" si="9"/>
        <v>53.352368963488757</v>
      </c>
      <c r="S116">
        <f t="shared" si="10"/>
        <v>-91.83813763957501</v>
      </c>
      <c r="T116">
        <f t="shared" si="11"/>
        <v>0</v>
      </c>
      <c r="U116">
        <f t="shared" si="12"/>
        <v>1348.1125444469362</v>
      </c>
      <c r="V116">
        <f t="shared" si="13"/>
        <v>1493.30305105</v>
      </c>
      <c r="W116">
        <f t="shared" si="14"/>
        <v>1493.30305105</v>
      </c>
      <c r="X116">
        <f t="shared" si="15"/>
        <v>0</v>
      </c>
    </row>
    <row r="117" spans="1:24" x14ac:dyDescent="0.25">
      <c r="A117" s="1">
        <v>44610</v>
      </c>
      <c r="B117" s="2">
        <v>0.7828587962962964</v>
      </c>
      <c r="C117" t="s">
        <v>18</v>
      </c>
      <c r="D117" t="s">
        <v>19</v>
      </c>
      <c r="E117" t="s">
        <v>20</v>
      </c>
      <c r="F117">
        <v>79</v>
      </c>
      <c r="G117">
        <v>-3.8</v>
      </c>
      <c r="H117">
        <v>75.2</v>
      </c>
      <c r="I117">
        <v>236.37</v>
      </c>
      <c r="J117" t="s">
        <v>525</v>
      </c>
      <c r="K117" t="s">
        <v>526</v>
      </c>
      <c r="L117" t="s">
        <v>527</v>
      </c>
      <c r="M117">
        <v>210273</v>
      </c>
      <c r="N117" s="7">
        <f>_xlfn.IFNA(VLOOKUP(M117,[1]Root!$B:$F,5,0),0)</f>
        <v>20</v>
      </c>
      <c r="O117">
        <f>VLOOKUP(A117,Ex.Rate!A:B,2,0)</f>
        <v>74.665152552500004</v>
      </c>
      <c r="P117">
        <f>VLOOKUP(A117,Check!A:G,7,0)</f>
        <v>71.822724797386059</v>
      </c>
      <c r="Q117">
        <f t="shared" si="8"/>
        <v>7391.8501026975</v>
      </c>
      <c r="R117">
        <f t="shared" si="9"/>
        <v>213.75056718456869</v>
      </c>
      <c r="S117">
        <f t="shared" si="10"/>
        <v>-283.72757969949998</v>
      </c>
      <c r="T117">
        <f t="shared" si="11"/>
        <v>1493.30305105</v>
      </c>
      <c r="U117">
        <f t="shared" si="12"/>
        <v>5401.0689047634314</v>
      </c>
      <c r="V117">
        <f t="shared" si="13"/>
        <v>7391.8501026975</v>
      </c>
      <c r="W117">
        <f t="shared" si="14"/>
        <v>7391.8501026975</v>
      </c>
      <c r="X117">
        <f t="shared" si="15"/>
        <v>0</v>
      </c>
    </row>
    <row r="118" spans="1:24" x14ac:dyDescent="0.25">
      <c r="A118" s="1">
        <v>44610</v>
      </c>
      <c r="B118" s="2">
        <v>0.93517361111111119</v>
      </c>
      <c r="C118" t="s">
        <v>18</v>
      </c>
      <c r="D118" t="s">
        <v>19</v>
      </c>
      <c r="E118" t="s">
        <v>20</v>
      </c>
      <c r="F118">
        <v>40</v>
      </c>
      <c r="G118">
        <v>-2.1</v>
      </c>
      <c r="H118">
        <v>37.9</v>
      </c>
      <c r="I118">
        <v>274.27</v>
      </c>
      <c r="J118" t="s">
        <v>529</v>
      </c>
      <c r="K118" t="s">
        <v>276</v>
      </c>
      <c r="L118" t="s">
        <v>277</v>
      </c>
      <c r="M118">
        <v>210274</v>
      </c>
      <c r="N118" s="7">
        <f>_xlfn.IFNA(VLOOKUP(M118,[1]Root!$B:$F,5,0),0)</f>
        <v>0</v>
      </c>
      <c r="O118">
        <f>VLOOKUP(A118,Ex.Rate!A:B,2,0)</f>
        <v>74.665152552500004</v>
      </c>
      <c r="P118">
        <f>VLOOKUP(A118,Check!A:G,7,0)</f>
        <v>71.822724797386059</v>
      </c>
      <c r="Q118">
        <f t="shared" si="8"/>
        <v>2986.6061021</v>
      </c>
      <c r="R118">
        <f t="shared" si="9"/>
        <v>107.72801191881852</v>
      </c>
      <c r="S118">
        <f t="shared" si="10"/>
        <v>-156.79682036025002</v>
      </c>
      <c r="T118">
        <f t="shared" si="11"/>
        <v>0</v>
      </c>
      <c r="U118">
        <f t="shared" si="12"/>
        <v>2722.0812698209315</v>
      </c>
      <c r="V118">
        <f t="shared" si="13"/>
        <v>2986.6061021</v>
      </c>
      <c r="W118">
        <f t="shared" si="14"/>
        <v>2986.6061021</v>
      </c>
      <c r="X118">
        <f t="shared" si="15"/>
        <v>0</v>
      </c>
    </row>
    <row r="119" spans="1:24" x14ac:dyDescent="0.25">
      <c r="A119" s="1">
        <v>44610</v>
      </c>
      <c r="B119" s="2">
        <v>0.93745370370370373</v>
      </c>
      <c r="C119" t="s">
        <v>18</v>
      </c>
      <c r="D119" t="s">
        <v>19</v>
      </c>
      <c r="E119" t="s">
        <v>20</v>
      </c>
      <c r="F119">
        <v>40</v>
      </c>
      <c r="G119">
        <v>-2.1</v>
      </c>
      <c r="H119">
        <v>37.9</v>
      </c>
      <c r="I119">
        <v>312.17</v>
      </c>
      <c r="J119" t="s">
        <v>531</v>
      </c>
      <c r="K119" t="s">
        <v>276</v>
      </c>
      <c r="L119" t="s">
        <v>277</v>
      </c>
      <c r="M119">
        <v>210275</v>
      </c>
      <c r="N119" s="7">
        <f>_xlfn.IFNA(VLOOKUP(M119,[1]Root!$B:$F,5,0),0)</f>
        <v>0</v>
      </c>
      <c r="O119">
        <f>VLOOKUP(A119,Ex.Rate!A:B,2,0)</f>
        <v>74.665152552500004</v>
      </c>
      <c r="P119">
        <f>VLOOKUP(A119,Check!A:G,7,0)</f>
        <v>71.822724797386059</v>
      </c>
      <c r="Q119">
        <f t="shared" si="8"/>
        <v>2986.6061021</v>
      </c>
      <c r="R119">
        <f t="shared" si="9"/>
        <v>107.72801191881852</v>
      </c>
      <c r="S119">
        <f t="shared" si="10"/>
        <v>-156.79682036025002</v>
      </c>
      <c r="T119">
        <f t="shared" si="11"/>
        <v>0</v>
      </c>
      <c r="U119">
        <f t="shared" si="12"/>
        <v>2722.0812698209315</v>
      </c>
      <c r="V119">
        <f t="shared" si="13"/>
        <v>2986.6061021</v>
      </c>
      <c r="W119">
        <f t="shared" si="14"/>
        <v>2986.6061021</v>
      </c>
      <c r="X119">
        <f t="shared" si="15"/>
        <v>0</v>
      </c>
    </row>
    <row r="120" spans="1:24" x14ac:dyDescent="0.25">
      <c r="A120" s="1">
        <v>44611</v>
      </c>
      <c r="B120" s="2">
        <v>3.1203703703703702E-2</v>
      </c>
      <c r="C120" t="s">
        <v>18</v>
      </c>
      <c r="D120" t="s">
        <v>19</v>
      </c>
      <c r="E120" t="s">
        <v>20</v>
      </c>
      <c r="F120">
        <v>20</v>
      </c>
      <c r="G120">
        <v>-1.23</v>
      </c>
      <c r="H120">
        <v>18.77</v>
      </c>
      <c r="I120">
        <v>330.94</v>
      </c>
      <c r="J120" t="s">
        <v>534</v>
      </c>
      <c r="K120" t="s">
        <v>535</v>
      </c>
      <c r="L120" t="s">
        <v>536</v>
      </c>
      <c r="M120">
        <v>210276</v>
      </c>
      <c r="N120" s="7">
        <f>_xlfn.IFNA(VLOOKUP(M120,[1]Root!$B:$F,5,0),0)</f>
        <v>0</v>
      </c>
      <c r="O120">
        <f>VLOOKUP(A120,Ex.Rate!A:B,2,0)</f>
        <v>74.686874386599996</v>
      </c>
      <c r="P120">
        <f>VLOOKUP(A120,Check!A:G,7,0)</f>
        <v>71.823281439125182</v>
      </c>
      <c r="Q120">
        <f t="shared" si="8"/>
        <v>1493.7374877319999</v>
      </c>
      <c r="R120">
        <f t="shared" si="9"/>
        <v>53.749639624102258</v>
      </c>
      <c r="S120">
        <f t="shared" si="10"/>
        <v>-91.864855495518</v>
      </c>
      <c r="T120">
        <f t="shared" si="11"/>
        <v>0</v>
      </c>
      <c r="U120">
        <f t="shared" si="12"/>
        <v>1348.1229926123797</v>
      </c>
      <c r="V120">
        <f t="shared" si="13"/>
        <v>1493.7374877319999</v>
      </c>
      <c r="W120">
        <f t="shared" si="14"/>
        <v>1493.7374877319999</v>
      </c>
      <c r="X120">
        <f t="shared" si="15"/>
        <v>0</v>
      </c>
    </row>
    <row r="121" spans="1:24" x14ac:dyDescent="0.25">
      <c r="A121" s="1">
        <v>44611</v>
      </c>
      <c r="B121" s="2">
        <v>0.34787037037037033</v>
      </c>
      <c r="C121" t="s">
        <v>18</v>
      </c>
      <c r="D121" t="s">
        <v>19</v>
      </c>
      <c r="E121" t="s">
        <v>20</v>
      </c>
      <c r="F121">
        <v>79</v>
      </c>
      <c r="G121">
        <v>-3.8</v>
      </c>
      <c r="H121">
        <v>75.2</v>
      </c>
      <c r="I121">
        <v>93.97</v>
      </c>
      <c r="J121" t="s">
        <v>540</v>
      </c>
      <c r="K121" t="s">
        <v>541</v>
      </c>
      <c r="L121" t="s">
        <v>542</v>
      </c>
      <c r="M121">
        <v>210277</v>
      </c>
      <c r="N121" s="7">
        <f>_xlfn.IFNA(VLOOKUP(M121,[1]Root!$B:$F,5,0),0)</f>
        <v>20</v>
      </c>
      <c r="O121">
        <f>VLOOKUP(A121,Ex.Rate!A:B,2,0)</f>
        <v>74.686874386599996</v>
      </c>
      <c r="P121">
        <f>VLOOKUP(A121,Check!A:G,7,0)</f>
        <v>71.823281439125182</v>
      </c>
      <c r="Q121">
        <f t="shared" si="8"/>
        <v>7394.0005642733995</v>
      </c>
      <c r="R121">
        <f t="shared" si="9"/>
        <v>215.34218965010601</v>
      </c>
      <c r="S121">
        <f t="shared" si="10"/>
        <v>-283.81012266907999</v>
      </c>
      <c r="T121">
        <f t="shared" si="11"/>
        <v>1493.7374877319999</v>
      </c>
      <c r="U121">
        <f t="shared" si="12"/>
        <v>5401.1107642222141</v>
      </c>
      <c r="V121">
        <f t="shared" si="13"/>
        <v>7394.0005642733995</v>
      </c>
      <c r="W121">
        <f t="shared" si="14"/>
        <v>7394.0005642733995</v>
      </c>
      <c r="X121">
        <f t="shared" si="15"/>
        <v>0</v>
      </c>
    </row>
    <row r="122" spans="1:24" x14ac:dyDescent="0.25">
      <c r="A122" s="1">
        <v>44611</v>
      </c>
      <c r="B122" s="2">
        <v>0.59679398148148144</v>
      </c>
      <c r="C122" t="s">
        <v>18</v>
      </c>
      <c r="D122" t="s">
        <v>19</v>
      </c>
      <c r="E122" t="s">
        <v>20</v>
      </c>
      <c r="F122">
        <v>49</v>
      </c>
      <c r="G122">
        <v>-2.4900000000000002</v>
      </c>
      <c r="H122">
        <v>46.51</v>
      </c>
      <c r="I122">
        <v>140.47999999999999</v>
      </c>
      <c r="J122" t="s">
        <v>544</v>
      </c>
      <c r="K122" t="s">
        <v>545</v>
      </c>
      <c r="L122" t="s">
        <v>546</v>
      </c>
      <c r="M122">
        <v>210278</v>
      </c>
      <c r="N122" s="7">
        <f>_xlfn.IFNA(VLOOKUP(M122,[1]Root!$B:$F,5,0),0)</f>
        <v>0</v>
      </c>
      <c r="O122">
        <f>VLOOKUP(A122,Ex.Rate!A:B,2,0)</f>
        <v>74.686874386599996</v>
      </c>
      <c r="P122">
        <f>VLOOKUP(A122,Check!A:G,7,0)</f>
        <v>71.823281439125182</v>
      </c>
      <c r="Q122">
        <f t="shared" si="8"/>
        <v>3659.6568449433998</v>
      </c>
      <c r="R122">
        <f t="shared" si="9"/>
        <v>133.18570798705358</v>
      </c>
      <c r="S122">
        <f t="shared" si="10"/>
        <v>-185.97031722263401</v>
      </c>
      <c r="T122">
        <f t="shared" si="11"/>
        <v>0</v>
      </c>
      <c r="U122">
        <f t="shared" si="12"/>
        <v>3340.500819733712</v>
      </c>
      <c r="V122">
        <f t="shared" si="13"/>
        <v>3659.6568449433994</v>
      </c>
      <c r="W122">
        <f t="shared" si="14"/>
        <v>3659.6568449433998</v>
      </c>
      <c r="X122">
        <f t="shared" si="15"/>
        <v>0</v>
      </c>
    </row>
    <row r="123" spans="1:24" x14ac:dyDescent="0.25">
      <c r="A123" s="1">
        <v>44611</v>
      </c>
      <c r="B123" s="2">
        <v>0.62422453703703706</v>
      </c>
      <c r="C123" t="s">
        <v>18</v>
      </c>
      <c r="D123" t="s">
        <v>19</v>
      </c>
      <c r="E123" t="s">
        <v>20</v>
      </c>
      <c r="F123">
        <v>79</v>
      </c>
      <c r="G123">
        <v>-3.8</v>
      </c>
      <c r="H123">
        <v>75.2</v>
      </c>
      <c r="I123">
        <v>215.68</v>
      </c>
      <c r="J123" t="s">
        <v>548</v>
      </c>
      <c r="K123" t="s">
        <v>549</v>
      </c>
      <c r="L123" t="s">
        <v>550</v>
      </c>
      <c r="M123">
        <v>210279</v>
      </c>
      <c r="N123" s="7">
        <f>_xlfn.IFNA(VLOOKUP(M123,[1]Root!$B:$F,5,0),0)</f>
        <v>20</v>
      </c>
      <c r="O123">
        <f>VLOOKUP(A123,Ex.Rate!A:B,2,0)</f>
        <v>74.686874386599996</v>
      </c>
      <c r="P123">
        <f>VLOOKUP(A123,Check!A:G,7,0)</f>
        <v>71.823281439125182</v>
      </c>
      <c r="Q123">
        <f t="shared" si="8"/>
        <v>7394.0005642733995</v>
      </c>
      <c r="R123">
        <f t="shared" si="9"/>
        <v>215.34218965010601</v>
      </c>
      <c r="S123">
        <f t="shared" si="10"/>
        <v>-283.81012266907999</v>
      </c>
      <c r="T123">
        <f t="shared" si="11"/>
        <v>1493.7374877319999</v>
      </c>
      <c r="U123">
        <f t="shared" si="12"/>
        <v>5401.1107642222141</v>
      </c>
      <c r="V123">
        <f t="shared" si="13"/>
        <v>7394.0005642733995</v>
      </c>
      <c r="W123">
        <f t="shared" si="14"/>
        <v>7394.0005642733995</v>
      </c>
      <c r="X123">
        <f t="shared" si="15"/>
        <v>0</v>
      </c>
    </row>
    <row r="124" spans="1:24" x14ac:dyDescent="0.25">
      <c r="A124" s="1">
        <v>44611</v>
      </c>
      <c r="B124" s="2">
        <v>0.68152777777777773</v>
      </c>
      <c r="C124" t="s">
        <v>18</v>
      </c>
      <c r="D124" t="s">
        <v>19</v>
      </c>
      <c r="E124" t="s">
        <v>20</v>
      </c>
      <c r="F124">
        <v>129</v>
      </c>
      <c r="G124">
        <v>-5.98</v>
      </c>
      <c r="H124">
        <v>123.02</v>
      </c>
      <c r="I124">
        <v>338.7</v>
      </c>
      <c r="J124" t="s">
        <v>552</v>
      </c>
      <c r="K124" t="s">
        <v>553</v>
      </c>
      <c r="L124" t="s">
        <v>554</v>
      </c>
      <c r="M124">
        <v>210280</v>
      </c>
      <c r="N124" s="7">
        <f>_xlfn.IFNA(VLOOKUP(M124,[1]Root!$B:$F,5,0),0)</f>
        <v>0</v>
      </c>
      <c r="O124">
        <f>VLOOKUP(A124,Ex.Rate!A:B,2,0)</f>
        <v>74.686874386599996</v>
      </c>
      <c r="P124">
        <f>VLOOKUP(A124,Check!A:G,7,0)</f>
        <v>71.823281439125182</v>
      </c>
      <c r="Q124">
        <f t="shared" si="8"/>
        <v>9634.6067958713993</v>
      </c>
      <c r="R124">
        <f t="shared" si="9"/>
        <v>352.27920439835157</v>
      </c>
      <c r="S124">
        <f t="shared" si="10"/>
        <v>-446.627508831868</v>
      </c>
      <c r="T124">
        <f t="shared" si="11"/>
        <v>0</v>
      </c>
      <c r="U124">
        <f t="shared" si="12"/>
        <v>8835.7000826411804</v>
      </c>
      <c r="V124">
        <f t="shared" si="13"/>
        <v>9634.6067958713993</v>
      </c>
      <c r="W124">
        <f t="shared" si="14"/>
        <v>9634.6067958713993</v>
      </c>
      <c r="X124">
        <f t="shared" si="15"/>
        <v>0</v>
      </c>
    </row>
    <row r="125" spans="1:24" x14ac:dyDescent="0.25">
      <c r="A125" s="1">
        <v>44611</v>
      </c>
      <c r="B125" s="2">
        <v>0.95373842592592595</v>
      </c>
      <c r="C125" t="s">
        <v>18</v>
      </c>
      <c r="D125" t="s">
        <v>19</v>
      </c>
      <c r="E125" t="s">
        <v>20</v>
      </c>
      <c r="F125">
        <v>79</v>
      </c>
      <c r="G125">
        <v>-3.8</v>
      </c>
      <c r="H125">
        <v>75.2</v>
      </c>
      <c r="I125">
        <v>413.9</v>
      </c>
      <c r="J125" t="s">
        <v>556</v>
      </c>
      <c r="K125" t="s">
        <v>557</v>
      </c>
      <c r="L125" t="s">
        <v>558</v>
      </c>
      <c r="M125">
        <v>210282</v>
      </c>
      <c r="N125" s="7">
        <f>_xlfn.IFNA(VLOOKUP(M125,[1]Root!$B:$F,5,0),0)</f>
        <v>20</v>
      </c>
      <c r="O125">
        <f>VLOOKUP(A125,Ex.Rate!A:B,2,0)</f>
        <v>74.686874386599996</v>
      </c>
      <c r="P125">
        <f>VLOOKUP(A125,Check!A:G,7,0)</f>
        <v>71.823281439125182</v>
      </c>
      <c r="Q125">
        <f t="shared" si="8"/>
        <v>7394.0005642733995</v>
      </c>
      <c r="R125">
        <f t="shared" si="9"/>
        <v>215.34218965010601</v>
      </c>
      <c r="S125">
        <f t="shared" si="10"/>
        <v>-283.81012266907999</v>
      </c>
      <c r="T125">
        <f t="shared" si="11"/>
        <v>1493.7374877319999</v>
      </c>
      <c r="U125">
        <f t="shared" si="12"/>
        <v>5401.1107642222141</v>
      </c>
      <c r="V125">
        <f t="shared" si="13"/>
        <v>7394.0005642733995</v>
      </c>
      <c r="W125">
        <f t="shared" si="14"/>
        <v>7394.0005642733995</v>
      </c>
      <c r="X125">
        <f t="shared" si="15"/>
        <v>0</v>
      </c>
    </row>
    <row r="126" spans="1:24" x14ac:dyDescent="0.25">
      <c r="A126" s="1">
        <v>44611</v>
      </c>
      <c r="B126" s="2">
        <v>0.95800925925925917</v>
      </c>
      <c r="C126" t="s">
        <v>18</v>
      </c>
      <c r="D126" t="s">
        <v>19</v>
      </c>
      <c r="E126" t="s">
        <v>20</v>
      </c>
      <c r="F126">
        <v>49</v>
      </c>
      <c r="G126">
        <v>-2.4900000000000002</v>
      </c>
      <c r="H126">
        <v>46.51</v>
      </c>
      <c r="I126">
        <v>460.41</v>
      </c>
      <c r="J126" t="s">
        <v>560</v>
      </c>
      <c r="K126" t="s">
        <v>561</v>
      </c>
      <c r="L126" t="s">
        <v>562</v>
      </c>
      <c r="M126">
        <v>210283</v>
      </c>
      <c r="N126" s="7">
        <f>_xlfn.IFNA(VLOOKUP(M126,[1]Root!$B:$F,5,0),0)</f>
        <v>0</v>
      </c>
      <c r="O126">
        <f>VLOOKUP(A126,Ex.Rate!A:B,2,0)</f>
        <v>74.686874386599996</v>
      </c>
      <c r="P126">
        <f>VLOOKUP(A126,Check!A:G,7,0)</f>
        <v>71.823281439125182</v>
      </c>
      <c r="Q126">
        <f t="shared" si="8"/>
        <v>3659.6568449433998</v>
      </c>
      <c r="R126">
        <f t="shared" si="9"/>
        <v>133.18570798705358</v>
      </c>
      <c r="S126">
        <f t="shared" si="10"/>
        <v>-185.97031722263401</v>
      </c>
      <c r="T126">
        <f t="shared" si="11"/>
        <v>0</v>
      </c>
      <c r="U126">
        <f t="shared" si="12"/>
        <v>3340.500819733712</v>
      </c>
      <c r="V126">
        <f t="shared" si="13"/>
        <v>3659.6568449433994</v>
      </c>
      <c r="W126">
        <f t="shared" si="14"/>
        <v>3659.6568449433998</v>
      </c>
      <c r="X126">
        <f t="shared" si="15"/>
        <v>0</v>
      </c>
    </row>
    <row r="127" spans="1:24" x14ac:dyDescent="0.25">
      <c r="A127" s="1">
        <v>44611</v>
      </c>
      <c r="B127" s="2">
        <v>0.96269675925925924</v>
      </c>
      <c r="C127" t="s">
        <v>18</v>
      </c>
      <c r="D127" t="s">
        <v>19</v>
      </c>
      <c r="E127" t="s">
        <v>20</v>
      </c>
      <c r="F127">
        <v>20</v>
      </c>
      <c r="G127">
        <v>-1.23</v>
      </c>
      <c r="H127">
        <v>18.77</v>
      </c>
      <c r="I127">
        <v>479.18</v>
      </c>
      <c r="J127" t="s">
        <v>564</v>
      </c>
      <c r="K127" t="s">
        <v>565</v>
      </c>
      <c r="L127" t="s">
        <v>566</v>
      </c>
      <c r="M127">
        <v>210284</v>
      </c>
      <c r="N127" s="7">
        <f>_xlfn.IFNA(VLOOKUP(M127,[1]Root!$B:$F,5,0),0)</f>
        <v>0</v>
      </c>
      <c r="O127">
        <f>VLOOKUP(A127,Ex.Rate!A:B,2,0)</f>
        <v>74.686874386599996</v>
      </c>
      <c r="P127">
        <f>VLOOKUP(A127,Check!A:G,7,0)</f>
        <v>71.823281439125182</v>
      </c>
      <c r="Q127">
        <f t="shared" si="8"/>
        <v>1493.7374877319999</v>
      </c>
      <c r="R127">
        <f t="shared" si="9"/>
        <v>53.749639624102258</v>
      </c>
      <c r="S127">
        <f t="shared" si="10"/>
        <v>-91.864855495518</v>
      </c>
      <c r="T127">
        <f t="shared" si="11"/>
        <v>0</v>
      </c>
      <c r="U127">
        <f t="shared" si="12"/>
        <v>1348.1229926123797</v>
      </c>
      <c r="V127">
        <f t="shared" si="13"/>
        <v>1493.7374877319999</v>
      </c>
      <c r="W127">
        <f t="shared" si="14"/>
        <v>1493.7374877319999</v>
      </c>
      <c r="X127">
        <f t="shared" si="15"/>
        <v>0</v>
      </c>
    </row>
    <row r="128" spans="1:24" x14ac:dyDescent="0.25">
      <c r="A128" s="1">
        <v>44612</v>
      </c>
      <c r="B128" s="2">
        <v>0.11166666666666665</v>
      </c>
      <c r="C128" t="s">
        <v>18</v>
      </c>
      <c r="D128" t="s">
        <v>19</v>
      </c>
      <c r="E128" t="s">
        <v>20</v>
      </c>
      <c r="F128">
        <v>79</v>
      </c>
      <c r="G128">
        <v>-3.8</v>
      </c>
      <c r="H128">
        <v>75.2</v>
      </c>
      <c r="I128">
        <v>554.38</v>
      </c>
      <c r="J128" t="s">
        <v>569</v>
      </c>
      <c r="K128" t="s">
        <v>570</v>
      </c>
      <c r="L128" t="s">
        <v>571</v>
      </c>
      <c r="M128">
        <v>210285</v>
      </c>
      <c r="N128" s="7">
        <f>_xlfn.IFNA(VLOOKUP(M128,[1]Root!$B:$F,5,0),0)</f>
        <v>20</v>
      </c>
      <c r="O128">
        <f>VLOOKUP(A128,Ex.Rate!A:B,2,0)</f>
        <v>74.6857257307</v>
      </c>
      <c r="P128">
        <f>VLOOKUP(A128,Check!A:G,7,0)</f>
        <v>71.825453042913637</v>
      </c>
      <c r="Q128">
        <f t="shared" si="8"/>
        <v>7393.8868473393004</v>
      </c>
      <c r="R128">
        <f t="shared" si="9"/>
        <v>215.09250612153451</v>
      </c>
      <c r="S128">
        <f t="shared" si="10"/>
        <v>-283.80575777665996</v>
      </c>
      <c r="T128">
        <f t="shared" si="11"/>
        <v>1493.7145146140001</v>
      </c>
      <c r="U128">
        <f t="shared" si="12"/>
        <v>5401.274068827106</v>
      </c>
      <c r="V128">
        <f t="shared" si="13"/>
        <v>7393.8868473393004</v>
      </c>
      <c r="W128">
        <f t="shared" si="14"/>
        <v>7393.8868473393004</v>
      </c>
      <c r="X128">
        <f t="shared" si="15"/>
        <v>0</v>
      </c>
    </row>
    <row r="129" spans="1:24" x14ac:dyDescent="0.25">
      <c r="A129" s="1">
        <v>44612</v>
      </c>
      <c r="B129" s="2">
        <v>0.13975694444444445</v>
      </c>
      <c r="C129" t="s">
        <v>18</v>
      </c>
      <c r="D129" t="s">
        <v>19</v>
      </c>
      <c r="E129" t="s">
        <v>20</v>
      </c>
      <c r="F129">
        <v>20</v>
      </c>
      <c r="G129">
        <v>-1.23</v>
      </c>
      <c r="H129">
        <v>18.77</v>
      </c>
      <c r="I129">
        <v>573.15</v>
      </c>
      <c r="J129" t="s">
        <v>573</v>
      </c>
      <c r="K129" t="s">
        <v>574</v>
      </c>
      <c r="L129" t="s">
        <v>575</v>
      </c>
      <c r="M129">
        <v>210286</v>
      </c>
      <c r="N129" s="7">
        <f>_xlfn.IFNA(VLOOKUP(M129,[1]Root!$B:$F,5,0),0)</f>
        <v>0</v>
      </c>
      <c r="O129">
        <f>VLOOKUP(A129,Ex.Rate!A:B,2,0)</f>
        <v>74.6857257307</v>
      </c>
      <c r="P129">
        <f>VLOOKUP(A129,Check!A:G,7,0)</f>
        <v>71.825453042913637</v>
      </c>
      <c r="Q129">
        <f t="shared" si="8"/>
        <v>1493.7145146140001</v>
      </c>
      <c r="R129">
        <f t="shared" si="9"/>
        <v>53.687318349750036</v>
      </c>
      <c r="S129">
        <f t="shared" si="10"/>
        <v>-91.863442648760994</v>
      </c>
      <c r="T129">
        <f t="shared" si="11"/>
        <v>0</v>
      </c>
      <c r="U129">
        <f t="shared" si="12"/>
        <v>1348.163753615489</v>
      </c>
      <c r="V129">
        <f t="shared" si="13"/>
        <v>1493.7145146140001</v>
      </c>
      <c r="W129">
        <f t="shared" si="14"/>
        <v>1493.7145146140001</v>
      </c>
      <c r="X129">
        <f t="shared" si="15"/>
        <v>0</v>
      </c>
    </row>
    <row r="130" spans="1:24" x14ac:dyDescent="0.25">
      <c r="A130" s="1">
        <v>44612</v>
      </c>
      <c r="B130" s="2">
        <v>0.15607638888888889</v>
      </c>
      <c r="C130" t="s">
        <v>18</v>
      </c>
      <c r="D130" t="s">
        <v>19</v>
      </c>
      <c r="E130" t="s">
        <v>20</v>
      </c>
      <c r="F130">
        <v>40</v>
      </c>
      <c r="G130">
        <v>-2.1</v>
      </c>
      <c r="H130">
        <v>37.9</v>
      </c>
      <c r="I130">
        <v>611.04999999999995</v>
      </c>
      <c r="J130" t="s">
        <v>577</v>
      </c>
      <c r="K130" t="s">
        <v>578</v>
      </c>
      <c r="L130" t="s">
        <v>579</v>
      </c>
      <c r="M130">
        <v>210287</v>
      </c>
      <c r="N130" s="7">
        <f>_xlfn.IFNA(VLOOKUP(M130,[1]Root!$B:$F,5,0),0)</f>
        <v>0</v>
      </c>
      <c r="O130">
        <f>VLOOKUP(A130,Ex.Rate!A:B,2,0)</f>
        <v>74.6857257307</v>
      </c>
      <c r="P130">
        <f>VLOOKUP(A130,Check!A:G,7,0)</f>
        <v>71.825453042913637</v>
      </c>
      <c r="Q130">
        <f t="shared" si="8"/>
        <v>2987.4290292280002</v>
      </c>
      <c r="R130">
        <f t="shared" si="9"/>
        <v>108.40433486710316</v>
      </c>
      <c r="S130">
        <f t="shared" si="10"/>
        <v>-156.84002403447002</v>
      </c>
      <c r="T130">
        <f t="shared" si="11"/>
        <v>0</v>
      </c>
      <c r="U130">
        <f t="shared" si="12"/>
        <v>2722.1846703264268</v>
      </c>
      <c r="V130">
        <f t="shared" si="13"/>
        <v>2987.4290292280002</v>
      </c>
      <c r="W130">
        <f t="shared" si="14"/>
        <v>2987.4290292280002</v>
      </c>
      <c r="X130">
        <f t="shared" si="15"/>
        <v>0</v>
      </c>
    </row>
    <row r="131" spans="1:24" x14ac:dyDescent="0.25">
      <c r="A131" s="1">
        <v>44612</v>
      </c>
      <c r="B131" s="2">
        <v>0.1953125</v>
      </c>
      <c r="C131" t="s">
        <v>18</v>
      </c>
      <c r="D131" t="s">
        <v>19</v>
      </c>
      <c r="E131" t="s">
        <v>20</v>
      </c>
      <c r="F131">
        <v>20</v>
      </c>
      <c r="G131">
        <v>-1.23</v>
      </c>
      <c r="H131">
        <v>18.77</v>
      </c>
      <c r="I131">
        <v>150.63999999999999</v>
      </c>
      <c r="J131" t="s">
        <v>583</v>
      </c>
      <c r="K131" t="s">
        <v>584</v>
      </c>
      <c r="L131" t="s">
        <v>585</v>
      </c>
      <c r="M131">
        <v>210288</v>
      </c>
      <c r="N131" s="7">
        <f>_xlfn.IFNA(VLOOKUP(M131,[1]Root!$B:$F,5,0),0)</f>
        <v>0</v>
      </c>
      <c r="O131">
        <f>VLOOKUP(A131,Ex.Rate!A:B,2,0)</f>
        <v>74.6857257307</v>
      </c>
      <c r="P131">
        <f>VLOOKUP(A131,Check!A:G,7,0)</f>
        <v>71.825453042913637</v>
      </c>
      <c r="Q131">
        <f t="shared" ref="Q131:Q194" si="16">(F131+N131)*O131</f>
        <v>1493.7145146140001</v>
      </c>
      <c r="R131">
        <f t="shared" ref="R131:R194" si="17">(O131-P131)*H131</f>
        <v>53.687318349750036</v>
      </c>
      <c r="S131">
        <f t="shared" ref="S131:S194" si="18">G131*O131</f>
        <v>-91.863442648760994</v>
      </c>
      <c r="T131">
        <f t="shared" ref="T131:T194" si="19">N131*O131</f>
        <v>0</v>
      </c>
      <c r="U131">
        <f t="shared" ref="U131:U194" si="20">H131*P131</f>
        <v>1348.163753615489</v>
      </c>
      <c r="V131">
        <f t="shared" ref="V131:V194" si="21">R131-S131+T131+U131</f>
        <v>1493.7145146140001</v>
      </c>
      <c r="W131">
        <f t="shared" ref="W131:W194" si="22">Q131</f>
        <v>1493.7145146140001</v>
      </c>
      <c r="X131">
        <f t="shared" ref="X131:X194" si="23">V131-W131</f>
        <v>0</v>
      </c>
    </row>
    <row r="132" spans="1:24" x14ac:dyDescent="0.25">
      <c r="A132" s="1">
        <v>44612</v>
      </c>
      <c r="B132" s="2">
        <v>0.70245370370370364</v>
      </c>
      <c r="C132" t="s">
        <v>18</v>
      </c>
      <c r="D132" t="s">
        <v>19</v>
      </c>
      <c r="E132" t="s">
        <v>20</v>
      </c>
      <c r="F132">
        <v>20</v>
      </c>
      <c r="G132">
        <v>-1.23</v>
      </c>
      <c r="H132">
        <v>18.77</v>
      </c>
      <c r="I132">
        <v>169.41</v>
      </c>
      <c r="J132" t="s">
        <v>587</v>
      </c>
      <c r="K132" t="s">
        <v>588</v>
      </c>
      <c r="L132" t="s">
        <v>589</v>
      </c>
      <c r="M132">
        <v>210290</v>
      </c>
      <c r="N132" s="7">
        <f>_xlfn.IFNA(VLOOKUP(M132,[1]Root!$B:$F,5,0),0)</f>
        <v>0</v>
      </c>
      <c r="O132">
        <f>VLOOKUP(A132,Ex.Rate!A:B,2,0)</f>
        <v>74.6857257307</v>
      </c>
      <c r="P132">
        <f>VLOOKUP(A132,Check!A:G,7,0)</f>
        <v>71.825453042913637</v>
      </c>
      <c r="Q132">
        <f t="shared" si="16"/>
        <v>1493.7145146140001</v>
      </c>
      <c r="R132">
        <f t="shared" si="17"/>
        <v>53.687318349750036</v>
      </c>
      <c r="S132">
        <f t="shared" si="18"/>
        <v>-91.863442648760994</v>
      </c>
      <c r="T132">
        <f t="shared" si="19"/>
        <v>0</v>
      </c>
      <c r="U132">
        <f t="shared" si="20"/>
        <v>1348.163753615489</v>
      </c>
      <c r="V132">
        <f t="shared" si="21"/>
        <v>1493.7145146140001</v>
      </c>
      <c r="W132">
        <f t="shared" si="22"/>
        <v>1493.7145146140001</v>
      </c>
      <c r="X132">
        <f t="shared" si="23"/>
        <v>0</v>
      </c>
    </row>
    <row r="133" spans="1:24" x14ac:dyDescent="0.25">
      <c r="A133" s="1">
        <v>44613</v>
      </c>
      <c r="B133" s="2">
        <v>1.7245370370370372E-3</v>
      </c>
      <c r="C133" t="s">
        <v>18</v>
      </c>
      <c r="D133" t="s">
        <v>19</v>
      </c>
      <c r="E133" t="s">
        <v>20</v>
      </c>
      <c r="F133">
        <v>99</v>
      </c>
      <c r="G133">
        <v>-4.67</v>
      </c>
      <c r="H133">
        <v>94.33</v>
      </c>
      <c r="I133">
        <v>263.74</v>
      </c>
      <c r="J133" t="s">
        <v>592</v>
      </c>
      <c r="K133" t="s">
        <v>593</v>
      </c>
      <c r="L133" t="s">
        <v>594</v>
      </c>
      <c r="M133">
        <v>210291</v>
      </c>
      <c r="N133" s="7">
        <f>_xlfn.IFNA(VLOOKUP(M133,[1]Root!$B:$F,5,0),0)</f>
        <v>0</v>
      </c>
      <c r="O133">
        <f>VLOOKUP(A133,Ex.Rate!A:B,2,0)</f>
        <v>74.4879534847</v>
      </c>
      <c r="P133">
        <f>VLOOKUP(A133,Check!A:G,7,0)</f>
        <v>71.82370758947458</v>
      </c>
      <c r="Q133">
        <f t="shared" si="16"/>
        <v>7374.3073949852997</v>
      </c>
      <c r="R133">
        <f t="shared" si="17"/>
        <v>251.31831529661389</v>
      </c>
      <c r="S133">
        <f t="shared" si="18"/>
        <v>-347.85874277354901</v>
      </c>
      <c r="T133">
        <f t="shared" si="19"/>
        <v>0</v>
      </c>
      <c r="U133">
        <f t="shared" si="20"/>
        <v>6775.1303369151374</v>
      </c>
      <c r="V133">
        <f t="shared" si="21"/>
        <v>7374.3073949853006</v>
      </c>
      <c r="W133">
        <f t="shared" si="22"/>
        <v>7374.3073949852997</v>
      </c>
      <c r="X133">
        <f t="shared" si="23"/>
        <v>0</v>
      </c>
    </row>
    <row r="134" spans="1:24" x14ac:dyDescent="0.25">
      <c r="A134" s="1">
        <v>44613</v>
      </c>
      <c r="B134" s="2">
        <v>7.2743055555555561E-2</v>
      </c>
      <c r="C134" t="s">
        <v>18</v>
      </c>
      <c r="D134" t="s">
        <v>19</v>
      </c>
      <c r="E134" t="s">
        <v>20</v>
      </c>
      <c r="F134">
        <v>40</v>
      </c>
      <c r="G134">
        <v>-2.1</v>
      </c>
      <c r="H134">
        <v>37.9</v>
      </c>
      <c r="I134">
        <v>301.64</v>
      </c>
      <c r="J134" t="s">
        <v>596</v>
      </c>
      <c r="K134" t="s">
        <v>597</v>
      </c>
      <c r="L134" t="s">
        <v>598</v>
      </c>
      <c r="M134">
        <v>210292</v>
      </c>
      <c r="N134" s="7">
        <f>_xlfn.IFNA(VLOOKUP(M134,[1]Root!$B:$F,5,0),0)</f>
        <v>0</v>
      </c>
      <c r="O134">
        <f>VLOOKUP(A134,Ex.Rate!A:B,2,0)</f>
        <v>74.4879534847</v>
      </c>
      <c r="P134">
        <f>VLOOKUP(A134,Check!A:G,7,0)</f>
        <v>71.82370758947458</v>
      </c>
      <c r="Q134">
        <f t="shared" si="16"/>
        <v>2979.5181393880002</v>
      </c>
      <c r="R134">
        <f t="shared" si="17"/>
        <v>100.97491942904342</v>
      </c>
      <c r="S134">
        <f t="shared" si="18"/>
        <v>-156.42470231787001</v>
      </c>
      <c r="T134">
        <f t="shared" si="19"/>
        <v>0</v>
      </c>
      <c r="U134">
        <f t="shared" si="20"/>
        <v>2722.1185176410863</v>
      </c>
      <c r="V134">
        <f t="shared" si="21"/>
        <v>2979.5181393879998</v>
      </c>
      <c r="W134">
        <f t="shared" si="22"/>
        <v>2979.5181393880002</v>
      </c>
      <c r="X134">
        <f t="shared" si="23"/>
        <v>0</v>
      </c>
    </row>
    <row r="135" spans="1:24" x14ac:dyDescent="0.25">
      <c r="A135" s="1">
        <v>44613</v>
      </c>
      <c r="B135" s="2">
        <v>0.10869212962962964</v>
      </c>
      <c r="C135" t="s">
        <v>18</v>
      </c>
      <c r="D135" t="s">
        <v>19</v>
      </c>
      <c r="E135" t="s">
        <v>20</v>
      </c>
      <c r="F135">
        <v>71</v>
      </c>
      <c r="G135">
        <v>-3.46</v>
      </c>
      <c r="H135">
        <v>67.540000000000006</v>
      </c>
      <c r="I135">
        <v>369.18</v>
      </c>
      <c r="J135" t="s">
        <v>600</v>
      </c>
      <c r="K135" t="s">
        <v>601</v>
      </c>
      <c r="L135" t="s">
        <v>602</v>
      </c>
      <c r="M135">
        <v>210293</v>
      </c>
      <c r="N135" s="7">
        <f>_xlfn.IFNA(VLOOKUP(M135,[1]Root!$B:$F,5,0),0)</f>
        <v>18</v>
      </c>
      <c r="O135">
        <f>VLOOKUP(A135,Ex.Rate!A:B,2,0)</f>
        <v>74.4879534847</v>
      </c>
      <c r="P135">
        <f>VLOOKUP(A135,Check!A:G,7,0)</f>
        <v>71.82370758947458</v>
      </c>
      <c r="Q135">
        <f t="shared" si="16"/>
        <v>6629.4278601383003</v>
      </c>
      <c r="R135">
        <f t="shared" si="17"/>
        <v>179.94316776352491</v>
      </c>
      <c r="S135">
        <f t="shared" si="18"/>
        <v>-257.72831905706198</v>
      </c>
      <c r="T135">
        <f t="shared" si="19"/>
        <v>1340.7831627246001</v>
      </c>
      <c r="U135">
        <f t="shared" si="20"/>
        <v>4850.9732105931134</v>
      </c>
      <c r="V135">
        <f t="shared" si="21"/>
        <v>6629.4278601383003</v>
      </c>
      <c r="W135">
        <f t="shared" si="22"/>
        <v>6629.4278601383003</v>
      </c>
      <c r="X135">
        <f t="shared" si="23"/>
        <v>0</v>
      </c>
    </row>
    <row r="136" spans="1:24" x14ac:dyDescent="0.25">
      <c r="A136" s="1">
        <v>44613</v>
      </c>
      <c r="B136" s="2">
        <v>0.17759259259259261</v>
      </c>
      <c r="C136" t="s">
        <v>18</v>
      </c>
      <c r="D136" t="s">
        <v>19</v>
      </c>
      <c r="E136" t="s">
        <v>20</v>
      </c>
      <c r="F136">
        <v>79</v>
      </c>
      <c r="G136">
        <v>-3.8</v>
      </c>
      <c r="H136">
        <v>75.2</v>
      </c>
      <c r="I136">
        <v>444.38</v>
      </c>
      <c r="J136" t="s">
        <v>604</v>
      </c>
      <c r="K136" t="s">
        <v>605</v>
      </c>
      <c r="L136" t="s">
        <v>606</v>
      </c>
      <c r="M136">
        <v>210294</v>
      </c>
      <c r="N136" s="7">
        <f>_xlfn.IFNA(VLOOKUP(M136,[1]Root!$B:$F,5,0),0)</f>
        <v>20</v>
      </c>
      <c r="O136">
        <f>VLOOKUP(A136,Ex.Rate!A:B,2,0)</f>
        <v>74.4879534847</v>
      </c>
      <c r="P136">
        <f>VLOOKUP(A136,Check!A:G,7,0)</f>
        <v>71.82370758947458</v>
      </c>
      <c r="Q136">
        <f t="shared" si="16"/>
        <v>7374.3073949852997</v>
      </c>
      <c r="R136">
        <f t="shared" si="17"/>
        <v>200.35129132095162</v>
      </c>
      <c r="S136">
        <f t="shared" si="18"/>
        <v>-283.05422324185997</v>
      </c>
      <c r="T136">
        <f t="shared" si="19"/>
        <v>1489.7590696940001</v>
      </c>
      <c r="U136">
        <f t="shared" si="20"/>
        <v>5401.1428107284883</v>
      </c>
      <c r="V136">
        <f t="shared" si="21"/>
        <v>7374.3073949853006</v>
      </c>
      <c r="W136">
        <f t="shared" si="22"/>
        <v>7374.3073949852997</v>
      </c>
      <c r="X136">
        <f t="shared" si="23"/>
        <v>0</v>
      </c>
    </row>
    <row r="137" spans="1:24" x14ac:dyDescent="0.25">
      <c r="A137" s="1">
        <v>44613</v>
      </c>
      <c r="B137" s="2">
        <v>0.76621527777777787</v>
      </c>
      <c r="C137" t="s">
        <v>18</v>
      </c>
      <c r="D137" t="s">
        <v>19</v>
      </c>
      <c r="E137" t="s">
        <v>20</v>
      </c>
      <c r="F137">
        <v>55</v>
      </c>
      <c r="G137">
        <v>-2.76</v>
      </c>
      <c r="H137">
        <v>52.24</v>
      </c>
      <c r="I137">
        <v>327.20999999999998</v>
      </c>
      <c r="J137" t="s">
        <v>610</v>
      </c>
      <c r="K137" t="s">
        <v>611</v>
      </c>
      <c r="L137" t="s">
        <v>612</v>
      </c>
      <c r="M137">
        <v>210298</v>
      </c>
      <c r="N137" s="7">
        <f>_xlfn.IFNA(VLOOKUP(M137,[1]Root!$B:$F,5,0),0)</f>
        <v>14</v>
      </c>
      <c r="O137">
        <f>VLOOKUP(A137,Ex.Rate!A:B,2,0)</f>
        <v>74.4879534847</v>
      </c>
      <c r="P137">
        <f>VLOOKUP(A137,Check!A:G,7,0)</f>
        <v>71.82370758947458</v>
      </c>
      <c r="Q137">
        <f t="shared" si="16"/>
        <v>5139.6687904442997</v>
      </c>
      <c r="R137">
        <f t="shared" si="17"/>
        <v>139.18020556657595</v>
      </c>
      <c r="S137">
        <f t="shared" si="18"/>
        <v>-205.58675161777199</v>
      </c>
      <c r="T137">
        <f t="shared" si="19"/>
        <v>1042.8313487857999</v>
      </c>
      <c r="U137">
        <f t="shared" si="20"/>
        <v>3752.0704844741522</v>
      </c>
      <c r="V137">
        <f t="shared" si="21"/>
        <v>5139.6687904443006</v>
      </c>
      <c r="W137">
        <f t="shared" si="22"/>
        <v>5139.6687904442997</v>
      </c>
      <c r="X137">
        <f t="shared" si="23"/>
        <v>0</v>
      </c>
    </row>
    <row r="138" spans="1:24" x14ac:dyDescent="0.25">
      <c r="A138" s="1">
        <v>44613</v>
      </c>
      <c r="B138" s="2">
        <v>0.82890046296296294</v>
      </c>
      <c r="C138" t="s">
        <v>18</v>
      </c>
      <c r="D138" t="s">
        <v>19</v>
      </c>
      <c r="E138" t="s">
        <v>20</v>
      </c>
      <c r="F138">
        <v>99</v>
      </c>
      <c r="G138">
        <v>-4.67</v>
      </c>
      <c r="H138">
        <v>94.33</v>
      </c>
      <c r="I138">
        <v>421.54</v>
      </c>
      <c r="J138" t="s">
        <v>614</v>
      </c>
      <c r="K138" t="s">
        <v>615</v>
      </c>
      <c r="L138" t="s">
        <v>616</v>
      </c>
      <c r="M138">
        <v>210299</v>
      </c>
      <c r="N138" s="7">
        <f>_xlfn.IFNA(VLOOKUP(M138,[1]Root!$B:$F,5,0),0)</f>
        <v>0</v>
      </c>
      <c r="O138">
        <f>VLOOKUP(A138,Ex.Rate!A:B,2,0)</f>
        <v>74.4879534847</v>
      </c>
      <c r="P138">
        <f>VLOOKUP(A138,Check!A:G,7,0)</f>
        <v>71.82370758947458</v>
      </c>
      <c r="Q138">
        <f t="shared" si="16"/>
        <v>7374.3073949852997</v>
      </c>
      <c r="R138">
        <f t="shared" si="17"/>
        <v>251.31831529661389</v>
      </c>
      <c r="S138">
        <f t="shared" si="18"/>
        <v>-347.85874277354901</v>
      </c>
      <c r="T138">
        <f t="shared" si="19"/>
        <v>0</v>
      </c>
      <c r="U138">
        <f t="shared" si="20"/>
        <v>6775.1303369151374</v>
      </c>
      <c r="V138">
        <f t="shared" si="21"/>
        <v>7374.3073949853006</v>
      </c>
      <c r="W138">
        <f t="shared" si="22"/>
        <v>7374.3073949852997</v>
      </c>
      <c r="X138">
        <f t="shared" si="23"/>
        <v>0</v>
      </c>
    </row>
    <row r="139" spans="1:24" x14ac:dyDescent="0.25">
      <c r="A139" s="1">
        <v>44613</v>
      </c>
      <c r="B139" s="2">
        <v>0.8625694444444445</v>
      </c>
      <c r="C139" t="s">
        <v>18</v>
      </c>
      <c r="D139" t="s">
        <v>19</v>
      </c>
      <c r="E139" t="s">
        <v>20</v>
      </c>
      <c r="F139">
        <v>20</v>
      </c>
      <c r="G139">
        <v>-1.23</v>
      </c>
      <c r="H139">
        <v>18.77</v>
      </c>
      <c r="I139">
        <v>440.31</v>
      </c>
      <c r="J139" t="s">
        <v>618</v>
      </c>
      <c r="K139" t="s">
        <v>619</v>
      </c>
      <c r="L139" t="s">
        <v>620</v>
      </c>
      <c r="M139">
        <v>210300</v>
      </c>
      <c r="N139" s="7">
        <f>_xlfn.IFNA(VLOOKUP(M139,[1]Root!$B:$F,5,0),0)</f>
        <v>0</v>
      </c>
      <c r="O139">
        <f>VLOOKUP(A139,Ex.Rate!A:B,2,0)</f>
        <v>74.4879534847</v>
      </c>
      <c r="P139">
        <f>VLOOKUP(A139,Check!A:G,7,0)</f>
        <v>71.82370758947458</v>
      </c>
      <c r="Q139">
        <f t="shared" si="16"/>
        <v>1489.7590696940001</v>
      </c>
      <c r="R139">
        <f t="shared" si="17"/>
        <v>50.007895453381138</v>
      </c>
      <c r="S139">
        <f t="shared" si="18"/>
        <v>-91.620182786181005</v>
      </c>
      <c r="T139">
        <f t="shared" si="19"/>
        <v>0</v>
      </c>
      <c r="U139">
        <f t="shared" si="20"/>
        <v>1348.1309914544379</v>
      </c>
      <c r="V139">
        <f t="shared" si="21"/>
        <v>1489.7590696940001</v>
      </c>
      <c r="W139">
        <f t="shared" si="22"/>
        <v>1489.7590696940001</v>
      </c>
      <c r="X139">
        <f t="shared" si="23"/>
        <v>0</v>
      </c>
    </row>
    <row r="140" spans="1:24" x14ac:dyDescent="0.25">
      <c r="A140" s="1">
        <v>44613</v>
      </c>
      <c r="B140" s="2">
        <v>0.87420138888888888</v>
      </c>
      <c r="C140" t="s">
        <v>18</v>
      </c>
      <c r="D140" t="s">
        <v>19</v>
      </c>
      <c r="E140" t="s">
        <v>20</v>
      </c>
      <c r="F140">
        <v>40</v>
      </c>
      <c r="G140">
        <v>-2.1</v>
      </c>
      <c r="H140">
        <v>37.9</v>
      </c>
      <c r="I140">
        <v>478.21</v>
      </c>
      <c r="J140" t="s">
        <v>622</v>
      </c>
      <c r="K140" t="s">
        <v>623</v>
      </c>
      <c r="L140" t="s">
        <v>624</v>
      </c>
      <c r="M140">
        <v>210301</v>
      </c>
      <c r="N140" s="7">
        <f>_xlfn.IFNA(VLOOKUP(M140,[1]Root!$B:$F,5,0),0)</f>
        <v>0</v>
      </c>
      <c r="O140">
        <f>VLOOKUP(A140,Ex.Rate!A:B,2,0)</f>
        <v>74.4879534847</v>
      </c>
      <c r="P140">
        <f>VLOOKUP(A140,Check!A:G,7,0)</f>
        <v>71.82370758947458</v>
      </c>
      <c r="Q140">
        <f t="shared" si="16"/>
        <v>2979.5181393880002</v>
      </c>
      <c r="R140">
        <f t="shared" si="17"/>
        <v>100.97491942904342</v>
      </c>
      <c r="S140">
        <f t="shared" si="18"/>
        <v>-156.42470231787001</v>
      </c>
      <c r="T140">
        <f t="shared" si="19"/>
        <v>0</v>
      </c>
      <c r="U140">
        <f t="shared" si="20"/>
        <v>2722.1185176410863</v>
      </c>
      <c r="V140">
        <f t="shared" si="21"/>
        <v>2979.5181393879998</v>
      </c>
      <c r="W140">
        <f t="shared" si="22"/>
        <v>2979.5181393880002</v>
      </c>
      <c r="X140">
        <f t="shared" si="23"/>
        <v>0</v>
      </c>
    </row>
    <row r="141" spans="1:24" x14ac:dyDescent="0.25">
      <c r="A141" s="1">
        <v>44613</v>
      </c>
      <c r="B141" s="2">
        <v>0.98106481481481478</v>
      </c>
      <c r="C141" t="s">
        <v>18</v>
      </c>
      <c r="D141" t="s">
        <v>19</v>
      </c>
      <c r="E141" t="s">
        <v>20</v>
      </c>
      <c r="F141">
        <v>79</v>
      </c>
      <c r="G141">
        <v>-3.8</v>
      </c>
      <c r="H141">
        <v>75.2</v>
      </c>
      <c r="I141">
        <v>553.41</v>
      </c>
      <c r="J141" t="s">
        <v>626</v>
      </c>
      <c r="K141" t="s">
        <v>627</v>
      </c>
      <c r="L141" t="s">
        <v>628</v>
      </c>
      <c r="M141">
        <v>210302</v>
      </c>
      <c r="N141" s="7">
        <f>_xlfn.IFNA(VLOOKUP(M141,[1]Root!$B:$F,5,0),0)</f>
        <v>20</v>
      </c>
      <c r="O141">
        <f>VLOOKUP(A141,Ex.Rate!A:B,2,0)</f>
        <v>74.4879534847</v>
      </c>
      <c r="P141">
        <f>VLOOKUP(A141,Check!A:G,7,0)</f>
        <v>71.82370758947458</v>
      </c>
      <c r="Q141">
        <f t="shared" si="16"/>
        <v>7374.3073949852997</v>
      </c>
      <c r="R141">
        <f t="shared" si="17"/>
        <v>200.35129132095162</v>
      </c>
      <c r="S141">
        <f t="shared" si="18"/>
        <v>-283.05422324185997</v>
      </c>
      <c r="T141">
        <f t="shared" si="19"/>
        <v>1489.7590696940001</v>
      </c>
      <c r="U141">
        <f t="shared" si="20"/>
        <v>5401.1428107284883</v>
      </c>
      <c r="V141">
        <f t="shared" si="21"/>
        <v>7374.3073949853006</v>
      </c>
      <c r="W141">
        <f t="shared" si="22"/>
        <v>7374.3073949852997</v>
      </c>
      <c r="X141">
        <f t="shared" si="23"/>
        <v>0</v>
      </c>
    </row>
    <row r="142" spans="1:24" x14ac:dyDescent="0.25">
      <c r="A142" s="1">
        <v>44613</v>
      </c>
      <c r="B142" s="2">
        <v>0.98440972222222223</v>
      </c>
      <c r="C142" t="s">
        <v>18</v>
      </c>
      <c r="D142" t="s">
        <v>19</v>
      </c>
      <c r="E142" t="s">
        <v>20</v>
      </c>
      <c r="F142">
        <v>20</v>
      </c>
      <c r="G142">
        <v>-1.23</v>
      </c>
      <c r="H142">
        <v>18.77</v>
      </c>
      <c r="I142">
        <v>572.17999999999995</v>
      </c>
      <c r="J142" t="s">
        <v>630</v>
      </c>
      <c r="K142" t="s">
        <v>631</v>
      </c>
      <c r="L142" t="s">
        <v>632</v>
      </c>
      <c r="M142">
        <v>210303</v>
      </c>
      <c r="N142" s="7">
        <f>_xlfn.IFNA(VLOOKUP(M142,[1]Root!$B:$F,5,0),0)</f>
        <v>0</v>
      </c>
      <c r="O142">
        <f>VLOOKUP(A142,Ex.Rate!A:B,2,0)</f>
        <v>74.4879534847</v>
      </c>
      <c r="P142">
        <f>VLOOKUP(A142,Check!A:G,7,0)</f>
        <v>71.82370758947458</v>
      </c>
      <c r="Q142">
        <f t="shared" si="16"/>
        <v>1489.7590696940001</v>
      </c>
      <c r="R142">
        <f t="shared" si="17"/>
        <v>50.007895453381138</v>
      </c>
      <c r="S142">
        <f t="shared" si="18"/>
        <v>-91.620182786181005</v>
      </c>
      <c r="T142">
        <f t="shared" si="19"/>
        <v>0</v>
      </c>
      <c r="U142">
        <f t="shared" si="20"/>
        <v>1348.1309914544379</v>
      </c>
      <c r="V142">
        <f t="shared" si="21"/>
        <v>1489.7590696940001</v>
      </c>
      <c r="W142">
        <f t="shared" si="22"/>
        <v>1489.7590696940001</v>
      </c>
      <c r="X142">
        <f t="shared" si="23"/>
        <v>0</v>
      </c>
    </row>
    <row r="143" spans="1:24" x14ac:dyDescent="0.25">
      <c r="A143" s="1">
        <v>44613</v>
      </c>
      <c r="B143" s="2">
        <v>0.99722222222222223</v>
      </c>
      <c r="C143" t="s">
        <v>18</v>
      </c>
      <c r="D143" t="s">
        <v>19</v>
      </c>
      <c r="E143" t="s">
        <v>20</v>
      </c>
      <c r="F143">
        <v>20</v>
      </c>
      <c r="G143">
        <v>-1.23</v>
      </c>
      <c r="H143">
        <v>18.77</v>
      </c>
      <c r="I143">
        <v>590.95000000000005</v>
      </c>
      <c r="J143" t="s">
        <v>634</v>
      </c>
      <c r="K143" t="s">
        <v>623</v>
      </c>
      <c r="L143" t="s">
        <v>624</v>
      </c>
      <c r="M143">
        <v>210304</v>
      </c>
      <c r="N143" s="7">
        <f>_xlfn.IFNA(VLOOKUP(M143,[1]Root!$B:$F,5,0),0)</f>
        <v>0</v>
      </c>
      <c r="O143">
        <f>VLOOKUP(A143,Ex.Rate!A:B,2,0)</f>
        <v>74.4879534847</v>
      </c>
      <c r="P143">
        <f>VLOOKUP(A143,Check!A:G,7,0)</f>
        <v>71.82370758947458</v>
      </c>
      <c r="Q143">
        <f t="shared" si="16"/>
        <v>1489.7590696940001</v>
      </c>
      <c r="R143">
        <f t="shared" si="17"/>
        <v>50.007895453381138</v>
      </c>
      <c r="S143">
        <f t="shared" si="18"/>
        <v>-91.620182786181005</v>
      </c>
      <c r="T143">
        <f t="shared" si="19"/>
        <v>0</v>
      </c>
      <c r="U143">
        <f t="shared" si="20"/>
        <v>1348.1309914544379</v>
      </c>
      <c r="V143">
        <f t="shared" si="21"/>
        <v>1489.7590696940001</v>
      </c>
      <c r="W143">
        <f t="shared" si="22"/>
        <v>1489.7590696940001</v>
      </c>
      <c r="X143">
        <f t="shared" si="23"/>
        <v>0</v>
      </c>
    </row>
    <row r="144" spans="1:24" x14ac:dyDescent="0.25">
      <c r="A144" s="1">
        <v>44614</v>
      </c>
      <c r="B144" s="2">
        <v>4.8645833333333333E-2</v>
      </c>
      <c r="C144" t="s">
        <v>18</v>
      </c>
      <c r="D144" t="s">
        <v>19</v>
      </c>
      <c r="E144" t="s">
        <v>20</v>
      </c>
      <c r="F144">
        <v>79</v>
      </c>
      <c r="G144">
        <v>-3.8</v>
      </c>
      <c r="H144">
        <v>75.2</v>
      </c>
      <c r="I144">
        <v>666.15</v>
      </c>
      <c r="J144" t="s">
        <v>637</v>
      </c>
      <c r="K144" t="s">
        <v>638</v>
      </c>
      <c r="L144" t="s">
        <v>639</v>
      </c>
      <c r="M144">
        <v>210305</v>
      </c>
      <c r="N144" s="7">
        <f>_xlfn.IFNA(VLOOKUP(M144,[1]Root!$B:$F,5,0),0)</f>
        <v>20</v>
      </c>
      <c r="O144">
        <f>VLOOKUP(A144,Ex.Rate!A:B,2,0)</f>
        <v>74.687901290599996</v>
      </c>
      <c r="P144">
        <f>VLOOKUP(A144,Check!A:G,7,0)</f>
        <v>71.702471878905712</v>
      </c>
      <c r="Q144">
        <f t="shared" si="16"/>
        <v>7394.1022277693992</v>
      </c>
      <c r="R144">
        <f t="shared" si="17"/>
        <v>224.50429175941017</v>
      </c>
      <c r="S144">
        <f t="shared" si="18"/>
        <v>-283.81402490427996</v>
      </c>
      <c r="T144">
        <f t="shared" si="19"/>
        <v>1493.7580258119999</v>
      </c>
      <c r="U144">
        <f t="shared" si="20"/>
        <v>5392.0258852937095</v>
      </c>
      <c r="V144">
        <f t="shared" si="21"/>
        <v>7394.1022277693992</v>
      </c>
      <c r="W144">
        <f t="shared" si="22"/>
        <v>7394.1022277693992</v>
      </c>
      <c r="X144">
        <f t="shared" si="23"/>
        <v>0</v>
      </c>
    </row>
    <row r="145" spans="1:24" x14ac:dyDescent="0.25">
      <c r="A145" s="1">
        <v>44614</v>
      </c>
      <c r="B145" s="2">
        <v>0.37137731481481479</v>
      </c>
      <c r="C145" t="s">
        <v>18</v>
      </c>
      <c r="D145" t="s">
        <v>19</v>
      </c>
      <c r="E145" t="s">
        <v>20</v>
      </c>
      <c r="F145">
        <v>20</v>
      </c>
      <c r="G145">
        <v>-1.23</v>
      </c>
      <c r="H145">
        <v>18.77</v>
      </c>
      <c r="I145">
        <v>93.97</v>
      </c>
      <c r="J145" t="s">
        <v>643</v>
      </c>
      <c r="K145" t="s">
        <v>593</v>
      </c>
      <c r="L145" t="s">
        <v>594</v>
      </c>
      <c r="M145">
        <v>210317</v>
      </c>
      <c r="N145" s="7">
        <f>_xlfn.IFNA(VLOOKUP(M145,[1]Root!$B:$F,5,0),0)</f>
        <v>0</v>
      </c>
      <c r="O145">
        <f>VLOOKUP(A145,Ex.Rate!A:B,2,0)</f>
        <v>74.687901290599996</v>
      </c>
      <c r="P145">
        <f>VLOOKUP(A145,Check!A:G,7,0)</f>
        <v>71.702471878905712</v>
      </c>
      <c r="Q145">
        <f t="shared" si="16"/>
        <v>1493.7580258119999</v>
      </c>
      <c r="R145">
        <f t="shared" si="17"/>
        <v>56.036510057501708</v>
      </c>
      <c r="S145">
        <f t="shared" si="18"/>
        <v>-91.866118587437995</v>
      </c>
      <c r="T145">
        <f t="shared" si="19"/>
        <v>0</v>
      </c>
      <c r="U145">
        <f t="shared" si="20"/>
        <v>1345.8553971670601</v>
      </c>
      <c r="V145">
        <f t="shared" si="21"/>
        <v>1493.7580258119999</v>
      </c>
      <c r="W145">
        <f t="shared" si="22"/>
        <v>1493.7580258119999</v>
      </c>
      <c r="X145">
        <f t="shared" si="23"/>
        <v>0</v>
      </c>
    </row>
    <row r="146" spans="1:24" x14ac:dyDescent="0.25">
      <c r="A146" s="1">
        <v>44614</v>
      </c>
      <c r="B146" s="2">
        <v>0.38121527777777775</v>
      </c>
      <c r="C146" t="s">
        <v>18</v>
      </c>
      <c r="D146" t="s">
        <v>19</v>
      </c>
      <c r="E146" t="s">
        <v>20</v>
      </c>
      <c r="F146">
        <v>79</v>
      </c>
      <c r="G146">
        <v>-3.8</v>
      </c>
      <c r="H146">
        <v>75.2</v>
      </c>
      <c r="I146">
        <v>169.17</v>
      </c>
      <c r="J146" t="s">
        <v>645</v>
      </c>
      <c r="K146" t="s">
        <v>646</v>
      </c>
      <c r="L146" t="s">
        <v>647</v>
      </c>
      <c r="M146">
        <v>210318</v>
      </c>
      <c r="N146" s="7">
        <f>_xlfn.IFNA(VLOOKUP(M146,[1]Root!$B:$F,5,0),0)</f>
        <v>20</v>
      </c>
      <c r="O146">
        <f>VLOOKUP(A146,Ex.Rate!A:B,2,0)</f>
        <v>74.687901290599996</v>
      </c>
      <c r="P146">
        <f>VLOOKUP(A146,Check!A:G,7,0)</f>
        <v>71.702471878905712</v>
      </c>
      <c r="Q146">
        <f t="shared" si="16"/>
        <v>7394.1022277693992</v>
      </c>
      <c r="R146">
        <f t="shared" si="17"/>
        <v>224.50429175941017</v>
      </c>
      <c r="S146">
        <f t="shared" si="18"/>
        <v>-283.81402490427996</v>
      </c>
      <c r="T146">
        <f t="shared" si="19"/>
        <v>1493.7580258119999</v>
      </c>
      <c r="U146">
        <f t="shared" si="20"/>
        <v>5392.0258852937095</v>
      </c>
      <c r="V146">
        <f t="shared" si="21"/>
        <v>7394.1022277693992</v>
      </c>
      <c r="W146">
        <f t="shared" si="22"/>
        <v>7394.1022277693992</v>
      </c>
      <c r="X146">
        <f t="shared" si="23"/>
        <v>0</v>
      </c>
    </row>
    <row r="147" spans="1:24" x14ac:dyDescent="0.25">
      <c r="A147" s="1">
        <v>44614</v>
      </c>
      <c r="B147" s="2">
        <v>0.44179398148148147</v>
      </c>
      <c r="C147" t="s">
        <v>18</v>
      </c>
      <c r="D147" t="s">
        <v>19</v>
      </c>
      <c r="E147" t="s">
        <v>20</v>
      </c>
      <c r="F147">
        <v>158</v>
      </c>
      <c r="G147">
        <v>-7.26</v>
      </c>
      <c r="H147">
        <v>150.74</v>
      </c>
      <c r="I147">
        <v>319.91000000000003</v>
      </c>
      <c r="J147" t="s">
        <v>649</v>
      </c>
      <c r="K147" t="s">
        <v>650</v>
      </c>
      <c r="L147" t="s">
        <v>651</v>
      </c>
      <c r="M147">
        <v>210319</v>
      </c>
      <c r="N147" s="7">
        <f>_xlfn.IFNA(VLOOKUP(M147,[1]Root!$B:$F,5,0),0)</f>
        <v>40</v>
      </c>
      <c r="O147">
        <f>VLOOKUP(A147,Ex.Rate!A:B,2,0)</f>
        <v>74.687901290599996</v>
      </c>
      <c r="P147">
        <f>VLOOKUP(A147,Check!A:G,7,0)</f>
        <v>71.702471878905712</v>
      </c>
      <c r="Q147">
        <f t="shared" si="16"/>
        <v>14788.204455538798</v>
      </c>
      <c r="R147">
        <f t="shared" si="17"/>
        <v>450.02362951879638</v>
      </c>
      <c r="S147">
        <f t="shared" si="18"/>
        <v>-542.23416336975595</v>
      </c>
      <c r="T147">
        <f t="shared" si="19"/>
        <v>2987.5160516239998</v>
      </c>
      <c r="U147">
        <f t="shared" si="20"/>
        <v>10808.430611026248</v>
      </c>
      <c r="V147">
        <f t="shared" si="21"/>
        <v>14788.2044555388</v>
      </c>
      <c r="W147">
        <f t="shared" si="22"/>
        <v>14788.204455538798</v>
      </c>
      <c r="X147">
        <f t="shared" si="23"/>
        <v>0</v>
      </c>
    </row>
    <row r="148" spans="1:24" x14ac:dyDescent="0.25">
      <c r="A148" s="1">
        <v>44614</v>
      </c>
      <c r="B148" s="2">
        <v>0.59531250000000002</v>
      </c>
      <c r="C148" t="s">
        <v>18</v>
      </c>
      <c r="D148" t="s">
        <v>19</v>
      </c>
      <c r="E148" t="s">
        <v>20</v>
      </c>
      <c r="F148">
        <v>79</v>
      </c>
      <c r="G148">
        <v>-3.8</v>
      </c>
      <c r="H148">
        <v>75.2</v>
      </c>
      <c r="I148">
        <v>395.11</v>
      </c>
      <c r="J148" t="s">
        <v>653</v>
      </c>
      <c r="K148" t="s">
        <v>654</v>
      </c>
      <c r="L148" t="s">
        <v>655</v>
      </c>
      <c r="M148">
        <v>210320</v>
      </c>
      <c r="N148" s="7">
        <f>_xlfn.IFNA(VLOOKUP(M148,[1]Root!$B:$F,5,0),0)</f>
        <v>20</v>
      </c>
      <c r="O148">
        <f>VLOOKUP(A148,Ex.Rate!A:B,2,0)</f>
        <v>74.687901290599996</v>
      </c>
      <c r="P148">
        <f>VLOOKUP(A148,Check!A:G,7,0)</f>
        <v>71.702471878905712</v>
      </c>
      <c r="Q148">
        <f t="shared" si="16"/>
        <v>7394.1022277693992</v>
      </c>
      <c r="R148">
        <f t="shared" si="17"/>
        <v>224.50429175941017</v>
      </c>
      <c r="S148">
        <f t="shared" si="18"/>
        <v>-283.81402490427996</v>
      </c>
      <c r="T148">
        <f t="shared" si="19"/>
        <v>1493.7580258119999</v>
      </c>
      <c r="U148">
        <f t="shared" si="20"/>
        <v>5392.0258852937095</v>
      </c>
      <c r="V148">
        <f t="shared" si="21"/>
        <v>7394.1022277693992</v>
      </c>
      <c r="W148">
        <f t="shared" si="22"/>
        <v>7394.1022277693992</v>
      </c>
      <c r="X148">
        <f t="shared" si="23"/>
        <v>0</v>
      </c>
    </row>
    <row r="149" spans="1:24" x14ac:dyDescent="0.25">
      <c r="A149" s="1">
        <v>44614</v>
      </c>
      <c r="B149" s="2">
        <v>0.73079861111111111</v>
      </c>
      <c r="C149" t="s">
        <v>18</v>
      </c>
      <c r="D149" t="s">
        <v>19</v>
      </c>
      <c r="E149" t="s">
        <v>20</v>
      </c>
      <c r="F149">
        <v>39</v>
      </c>
      <c r="G149">
        <v>-2.0499999999999998</v>
      </c>
      <c r="H149">
        <v>36.950000000000003</v>
      </c>
      <c r="I149">
        <v>432.06</v>
      </c>
      <c r="J149" t="s">
        <v>657</v>
      </c>
      <c r="K149" t="s">
        <v>658</v>
      </c>
      <c r="L149" t="s">
        <v>659</v>
      </c>
      <c r="M149">
        <v>210321</v>
      </c>
      <c r="N149" s="7">
        <f>_xlfn.IFNA(VLOOKUP(M149,[1]Root!$B:$F,5,0),0)</f>
        <v>10</v>
      </c>
      <c r="O149">
        <f>VLOOKUP(A149,Ex.Rate!A:B,2,0)</f>
        <v>74.687901290599996</v>
      </c>
      <c r="P149">
        <f>VLOOKUP(A149,Check!A:G,7,0)</f>
        <v>71.702471878905712</v>
      </c>
      <c r="Q149">
        <f t="shared" si="16"/>
        <v>3659.7071632394</v>
      </c>
      <c r="R149">
        <f t="shared" si="17"/>
        <v>110.3116167621038</v>
      </c>
      <c r="S149">
        <f t="shared" si="18"/>
        <v>-153.11019764572998</v>
      </c>
      <c r="T149">
        <f t="shared" si="19"/>
        <v>746.87901290599996</v>
      </c>
      <c r="U149">
        <f t="shared" si="20"/>
        <v>2649.4063359255661</v>
      </c>
      <c r="V149">
        <f t="shared" si="21"/>
        <v>3659.7071632394</v>
      </c>
      <c r="W149">
        <f t="shared" si="22"/>
        <v>3659.7071632394</v>
      </c>
      <c r="X149">
        <f t="shared" si="23"/>
        <v>0</v>
      </c>
    </row>
    <row r="150" spans="1:24" x14ac:dyDescent="0.25">
      <c r="A150" s="1">
        <v>44615</v>
      </c>
      <c r="B150" s="2">
        <v>5.2800925925925925E-2</v>
      </c>
      <c r="C150" t="s">
        <v>18</v>
      </c>
      <c r="D150" t="s">
        <v>19</v>
      </c>
      <c r="E150" t="s">
        <v>20</v>
      </c>
      <c r="F150">
        <v>99</v>
      </c>
      <c r="G150">
        <v>-4.67</v>
      </c>
      <c r="H150">
        <v>94.33</v>
      </c>
      <c r="I150">
        <v>526.39</v>
      </c>
      <c r="J150" t="s">
        <v>662</v>
      </c>
      <c r="K150" t="s">
        <v>663</v>
      </c>
      <c r="L150" t="s">
        <v>664</v>
      </c>
      <c r="M150">
        <v>210323</v>
      </c>
      <c r="N150" s="7">
        <f>_xlfn.IFNA(VLOOKUP(M150,[1]Root!$B:$F,5,0),0)</f>
        <v>0</v>
      </c>
      <c r="O150">
        <f>VLOOKUP(A150,Ex.Rate!A:B,2,0)</f>
        <v>74.612624678000003</v>
      </c>
      <c r="P150">
        <f>VLOOKUP(A150,Check!A:G,7,0)</f>
        <v>71.959121837125252</v>
      </c>
      <c r="Q150">
        <f t="shared" si="16"/>
        <v>7386.6498431220007</v>
      </c>
      <c r="R150">
        <f t="shared" si="17"/>
        <v>250.30492297971523</v>
      </c>
      <c r="S150">
        <f t="shared" si="18"/>
        <v>-348.44095724625998</v>
      </c>
      <c r="T150">
        <f t="shared" si="19"/>
        <v>0</v>
      </c>
      <c r="U150">
        <f t="shared" si="20"/>
        <v>6787.9039628960245</v>
      </c>
      <c r="V150">
        <f t="shared" si="21"/>
        <v>7386.6498431219998</v>
      </c>
      <c r="W150">
        <f t="shared" si="22"/>
        <v>7386.6498431220007</v>
      </c>
      <c r="X150">
        <f t="shared" si="23"/>
        <v>0</v>
      </c>
    </row>
    <row r="151" spans="1:24" x14ac:dyDescent="0.25">
      <c r="A151" s="1">
        <v>44615</v>
      </c>
      <c r="B151" s="2">
        <v>0.3584606481481481</v>
      </c>
      <c r="C151" t="s">
        <v>18</v>
      </c>
      <c r="D151" t="s">
        <v>19</v>
      </c>
      <c r="E151" t="s">
        <v>20</v>
      </c>
      <c r="F151">
        <v>79</v>
      </c>
      <c r="G151">
        <v>-3.8</v>
      </c>
      <c r="H151">
        <v>75.2</v>
      </c>
      <c r="I151">
        <v>169.53</v>
      </c>
      <c r="J151" t="s">
        <v>668</v>
      </c>
      <c r="K151" t="s">
        <v>294</v>
      </c>
      <c r="L151" t="s">
        <v>295</v>
      </c>
      <c r="M151">
        <v>210325</v>
      </c>
      <c r="N151" s="7">
        <f>_xlfn.IFNA(VLOOKUP(M151,[1]Root!$B:$F,5,0),0)</f>
        <v>20</v>
      </c>
      <c r="O151">
        <f>VLOOKUP(A151,Ex.Rate!A:B,2,0)</f>
        <v>74.612624678000003</v>
      </c>
      <c r="P151">
        <f>VLOOKUP(A151,Check!A:G,7,0)</f>
        <v>71.959121837125252</v>
      </c>
      <c r="Q151">
        <f t="shared" si="16"/>
        <v>7386.6498431220007</v>
      </c>
      <c r="R151">
        <f t="shared" si="17"/>
        <v>199.54341363378126</v>
      </c>
      <c r="S151">
        <f t="shared" si="18"/>
        <v>-283.52797377640002</v>
      </c>
      <c r="T151">
        <f t="shared" si="19"/>
        <v>1492.2524935599999</v>
      </c>
      <c r="U151">
        <f t="shared" si="20"/>
        <v>5411.3259621518191</v>
      </c>
      <c r="V151">
        <f t="shared" si="21"/>
        <v>7386.6498431220007</v>
      </c>
      <c r="W151">
        <f t="shared" si="22"/>
        <v>7386.6498431220007</v>
      </c>
      <c r="X151">
        <f t="shared" si="23"/>
        <v>0</v>
      </c>
    </row>
    <row r="152" spans="1:24" x14ac:dyDescent="0.25">
      <c r="A152" s="1">
        <v>44615</v>
      </c>
      <c r="B152" s="2">
        <v>0.40400462962962963</v>
      </c>
      <c r="C152" t="s">
        <v>18</v>
      </c>
      <c r="D152" t="s">
        <v>19</v>
      </c>
      <c r="E152" t="s">
        <v>20</v>
      </c>
      <c r="F152">
        <v>79</v>
      </c>
      <c r="G152">
        <v>-3.8</v>
      </c>
      <c r="H152">
        <v>75.2</v>
      </c>
      <c r="I152">
        <v>244.73</v>
      </c>
      <c r="J152" t="s">
        <v>670</v>
      </c>
      <c r="K152" t="s">
        <v>671</v>
      </c>
      <c r="L152" t="s">
        <v>672</v>
      </c>
      <c r="M152">
        <v>210326</v>
      </c>
      <c r="N152" s="7">
        <f>_xlfn.IFNA(VLOOKUP(M152,[1]Root!$B:$F,5,0),0)</f>
        <v>20</v>
      </c>
      <c r="O152">
        <f>VLOOKUP(A152,Ex.Rate!A:B,2,0)</f>
        <v>74.612624678000003</v>
      </c>
      <c r="P152">
        <f>VLOOKUP(A152,Check!A:G,7,0)</f>
        <v>71.959121837125252</v>
      </c>
      <c r="Q152">
        <f t="shared" si="16"/>
        <v>7386.6498431220007</v>
      </c>
      <c r="R152">
        <f t="shared" si="17"/>
        <v>199.54341363378126</v>
      </c>
      <c r="S152">
        <f t="shared" si="18"/>
        <v>-283.52797377640002</v>
      </c>
      <c r="T152">
        <f t="shared" si="19"/>
        <v>1492.2524935599999</v>
      </c>
      <c r="U152">
        <f t="shared" si="20"/>
        <v>5411.3259621518191</v>
      </c>
      <c r="V152">
        <f t="shared" si="21"/>
        <v>7386.6498431220007</v>
      </c>
      <c r="W152">
        <f t="shared" si="22"/>
        <v>7386.6498431220007</v>
      </c>
      <c r="X152">
        <f t="shared" si="23"/>
        <v>0</v>
      </c>
    </row>
    <row r="153" spans="1:24" x14ac:dyDescent="0.25">
      <c r="A153" s="1">
        <v>44615</v>
      </c>
      <c r="B153" s="2">
        <v>0.44601851851851854</v>
      </c>
      <c r="C153" t="s">
        <v>18</v>
      </c>
      <c r="D153" t="s">
        <v>19</v>
      </c>
      <c r="E153" t="s">
        <v>20</v>
      </c>
      <c r="F153">
        <v>20</v>
      </c>
      <c r="G153">
        <v>-1.23</v>
      </c>
      <c r="H153">
        <v>18.77</v>
      </c>
      <c r="I153">
        <v>263.5</v>
      </c>
      <c r="J153" t="s">
        <v>674</v>
      </c>
      <c r="K153" t="s">
        <v>675</v>
      </c>
      <c r="L153" t="s">
        <v>676</v>
      </c>
      <c r="M153">
        <v>210327</v>
      </c>
      <c r="N153" s="7">
        <f>_xlfn.IFNA(VLOOKUP(M153,[1]Root!$B:$F,5,0),0)</f>
        <v>0</v>
      </c>
      <c r="O153">
        <f>VLOOKUP(A153,Ex.Rate!A:B,2,0)</f>
        <v>74.612624678000003</v>
      </c>
      <c r="P153">
        <f>VLOOKUP(A153,Check!A:G,7,0)</f>
        <v>71.959121837125252</v>
      </c>
      <c r="Q153">
        <f t="shared" si="16"/>
        <v>1492.2524935599999</v>
      </c>
      <c r="R153">
        <f t="shared" si="17"/>
        <v>49.806248323219073</v>
      </c>
      <c r="S153">
        <f t="shared" si="18"/>
        <v>-91.773528353940009</v>
      </c>
      <c r="T153">
        <f t="shared" si="19"/>
        <v>0</v>
      </c>
      <c r="U153">
        <f t="shared" si="20"/>
        <v>1350.6727168828409</v>
      </c>
      <c r="V153">
        <f t="shared" si="21"/>
        <v>1492.2524935599999</v>
      </c>
      <c r="W153">
        <f t="shared" si="22"/>
        <v>1492.2524935599999</v>
      </c>
      <c r="X153">
        <f t="shared" si="23"/>
        <v>0</v>
      </c>
    </row>
    <row r="154" spans="1:24" x14ac:dyDescent="0.25">
      <c r="A154" s="1">
        <v>44615</v>
      </c>
      <c r="B154" s="2">
        <v>0.48021990740740739</v>
      </c>
      <c r="C154" t="s">
        <v>18</v>
      </c>
      <c r="D154" t="s">
        <v>19</v>
      </c>
      <c r="E154" t="s">
        <v>20</v>
      </c>
      <c r="F154">
        <v>20</v>
      </c>
      <c r="G154">
        <v>-1.23</v>
      </c>
      <c r="H154">
        <v>18.77</v>
      </c>
      <c r="I154">
        <v>282.27</v>
      </c>
      <c r="J154" t="s">
        <v>678</v>
      </c>
      <c r="K154" t="s">
        <v>679</v>
      </c>
      <c r="L154" t="s">
        <v>680</v>
      </c>
      <c r="M154">
        <v>210328</v>
      </c>
      <c r="N154" s="7">
        <f>_xlfn.IFNA(VLOOKUP(M154,[1]Root!$B:$F,5,0),0)</f>
        <v>0</v>
      </c>
      <c r="O154">
        <f>VLOOKUP(A154,Ex.Rate!A:B,2,0)</f>
        <v>74.612624678000003</v>
      </c>
      <c r="P154">
        <f>VLOOKUP(A154,Check!A:G,7,0)</f>
        <v>71.959121837125252</v>
      </c>
      <c r="Q154">
        <f t="shared" si="16"/>
        <v>1492.2524935599999</v>
      </c>
      <c r="R154">
        <f t="shared" si="17"/>
        <v>49.806248323219073</v>
      </c>
      <c r="S154">
        <f t="shared" si="18"/>
        <v>-91.773528353940009</v>
      </c>
      <c r="T154">
        <f t="shared" si="19"/>
        <v>0</v>
      </c>
      <c r="U154">
        <f t="shared" si="20"/>
        <v>1350.6727168828409</v>
      </c>
      <c r="V154">
        <f t="shared" si="21"/>
        <v>1492.2524935599999</v>
      </c>
      <c r="W154">
        <f t="shared" si="22"/>
        <v>1492.2524935599999</v>
      </c>
      <c r="X154">
        <f t="shared" si="23"/>
        <v>0</v>
      </c>
    </row>
    <row r="155" spans="1:24" x14ac:dyDescent="0.25">
      <c r="A155" s="1">
        <v>44615</v>
      </c>
      <c r="B155" s="2">
        <v>0.83351851851851855</v>
      </c>
      <c r="C155" t="s">
        <v>18</v>
      </c>
      <c r="D155" t="s">
        <v>19</v>
      </c>
      <c r="E155" t="s">
        <v>20</v>
      </c>
      <c r="F155">
        <v>79</v>
      </c>
      <c r="G155">
        <v>-3.8</v>
      </c>
      <c r="H155">
        <v>75.2</v>
      </c>
      <c r="I155">
        <v>357.47</v>
      </c>
      <c r="J155" t="s">
        <v>682</v>
      </c>
      <c r="K155" t="s">
        <v>683</v>
      </c>
      <c r="L155" t="s">
        <v>684</v>
      </c>
      <c r="M155">
        <v>210329</v>
      </c>
      <c r="N155" s="7">
        <f>_xlfn.IFNA(VLOOKUP(M155,[1]Root!$B:$F,5,0),0)</f>
        <v>20</v>
      </c>
      <c r="O155">
        <f>VLOOKUP(A155,Ex.Rate!A:B,2,0)</f>
        <v>74.612624678000003</v>
      </c>
      <c r="P155">
        <f>VLOOKUP(A155,Check!A:G,7,0)</f>
        <v>71.959121837125252</v>
      </c>
      <c r="Q155">
        <f t="shared" si="16"/>
        <v>7386.6498431220007</v>
      </c>
      <c r="R155">
        <f t="shared" si="17"/>
        <v>199.54341363378126</v>
      </c>
      <c r="S155">
        <f t="shared" si="18"/>
        <v>-283.52797377640002</v>
      </c>
      <c r="T155">
        <f t="shared" si="19"/>
        <v>1492.2524935599999</v>
      </c>
      <c r="U155">
        <f t="shared" si="20"/>
        <v>5411.3259621518191</v>
      </c>
      <c r="V155">
        <f t="shared" si="21"/>
        <v>7386.6498431220007</v>
      </c>
      <c r="W155">
        <f t="shared" si="22"/>
        <v>7386.6498431220007</v>
      </c>
      <c r="X155">
        <f t="shared" si="23"/>
        <v>0</v>
      </c>
    </row>
    <row r="156" spans="1:24" x14ac:dyDescent="0.25">
      <c r="A156" s="1">
        <v>44615</v>
      </c>
      <c r="B156" s="2">
        <v>0.87930555555555545</v>
      </c>
      <c r="C156" t="s">
        <v>18</v>
      </c>
      <c r="D156" t="s">
        <v>19</v>
      </c>
      <c r="E156" t="s">
        <v>20</v>
      </c>
      <c r="F156">
        <v>20</v>
      </c>
      <c r="G156">
        <v>-1.23</v>
      </c>
      <c r="H156">
        <v>18.77</v>
      </c>
      <c r="I156">
        <v>376.24</v>
      </c>
      <c r="J156" t="s">
        <v>686</v>
      </c>
      <c r="K156" t="s">
        <v>687</v>
      </c>
      <c r="L156" t="s">
        <v>688</v>
      </c>
      <c r="M156">
        <v>210330</v>
      </c>
      <c r="N156" s="7">
        <f>_xlfn.IFNA(VLOOKUP(M156,[1]Root!$B:$F,5,0),0)</f>
        <v>0</v>
      </c>
      <c r="O156">
        <f>VLOOKUP(A156,Ex.Rate!A:B,2,0)</f>
        <v>74.612624678000003</v>
      </c>
      <c r="P156">
        <f>VLOOKUP(A156,Check!A:G,7,0)</f>
        <v>71.959121837125252</v>
      </c>
      <c r="Q156">
        <f t="shared" si="16"/>
        <v>1492.2524935599999</v>
      </c>
      <c r="R156">
        <f t="shared" si="17"/>
        <v>49.806248323219073</v>
      </c>
      <c r="S156">
        <f t="shared" si="18"/>
        <v>-91.773528353940009</v>
      </c>
      <c r="T156">
        <f t="shared" si="19"/>
        <v>0</v>
      </c>
      <c r="U156">
        <f t="shared" si="20"/>
        <v>1350.6727168828409</v>
      </c>
      <c r="V156">
        <f t="shared" si="21"/>
        <v>1492.2524935599999</v>
      </c>
      <c r="W156">
        <f t="shared" si="22"/>
        <v>1492.2524935599999</v>
      </c>
      <c r="X156">
        <f t="shared" si="23"/>
        <v>0</v>
      </c>
    </row>
    <row r="157" spans="1:24" x14ac:dyDescent="0.25">
      <c r="A157" s="1">
        <v>44616</v>
      </c>
      <c r="B157" s="2">
        <v>6.5335648148148143E-2</v>
      </c>
      <c r="C157" t="s">
        <v>18</v>
      </c>
      <c r="D157" t="s">
        <v>19</v>
      </c>
      <c r="E157" t="s">
        <v>20</v>
      </c>
      <c r="F157">
        <v>89</v>
      </c>
      <c r="G157">
        <v>-4.24</v>
      </c>
      <c r="H157">
        <v>84.76</v>
      </c>
      <c r="I157">
        <v>461</v>
      </c>
      <c r="J157" t="s">
        <v>691</v>
      </c>
      <c r="K157" t="s">
        <v>692</v>
      </c>
      <c r="L157" t="s">
        <v>693</v>
      </c>
      <c r="M157">
        <v>210331</v>
      </c>
      <c r="N157" s="7">
        <f>_xlfn.IFNA(VLOOKUP(M157,[1]Root!$B:$F,5,0),0)</f>
        <v>10</v>
      </c>
      <c r="O157">
        <f>VLOOKUP(A157,Ex.Rate!A:B,2,0)</f>
        <v>75.666542233900003</v>
      </c>
      <c r="P157">
        <f>VLOOKUP(A157,Check!A:G,7,0)</f>
        <v>71.890119366404917</v>
      </c>
      <c r="Q157">
        <f t="shared" si="16"/>
        <v>7490.9876811561007</v>
      </c>
      <c r="R157">
        <f t="shared" si="17"/>
        <v>320.08960224888347</v>
      </c>
      <c r="S157">
        <f t="shared" si="18"/>
        <v>-320.82613907173601</v>
      </c>
      <c r="T157">
        <f t="shared" si="19"/>
        <v>756.66542233900009</v>
      </c>
      <c r="U157">
        <f t="shared" si="20"/>
        <v>6093.4065174964808</v>
      </c>
      <c r="V157">
        <f t="shared" si="21"/>
        <v>7490.9876811561007</v>
      </c>
      <c r="W157">
        <f t="shared" si="22"/>
        <v>7490.9876811561007</v>
      </c>
      <c r="X157">
        <f t="shared" si="23"/>
        <v>0</v>
      </c>
    </row>
    <row r="158" spans="1:24" x14ac:dyDescent="0.25">
      <c r="A158" s="1">
        <v>44616</v>
      </c>
      <c r="B158" s="2">
        <v>8.9178240740740752E-2</v>
      </c>
      <c r="C158" t="s">
        <v>18</v>
      </c>
      <c r="D158" t="s">
        <v>19</v>
      </c>
      <c r="E158" t="s">
        <v>20</v>
      </c>
      <c r="F158">
        <v>99</v>
      </c>
      <c r="G158">
        <v>-4.67</v>
      </c>
      <c r="H158">
        <v>94.33</v>
      </c>
      <c r="I158">
        <v>555.33000000000004</v>
      </c>
      <c r="J158" t="s">
        <v>695</v>
      </c>
      <c r="K158" t="s">
        <v>696</v>
      </c>
      <c r="L158" t="s">
        <v>697</v>
      </c>
      <c r="M158">
        <v>210332</v>
      </c>
      <c r="N158" s="7">
        <f>_xlfn.IFNA(VLOOKUP(M158,[1]Root!$B:$F,5,0),0)</f>
        <v>0</v>
      </c>
      <c r="O158">
        <f>VLOOKUP(A158,Ex.Rate!A:B,2,0)</f>
        <v>75.666542233900003</v>
      </c>
      <c r="P158">
        <f>VLOOKUP(A158,Check!A:G,7,0)</f>
        <v>71.890119366404917</v>
      </c>
      <c r="Q158">
        <f t="shared" si="16"/>
        <v>7490.9876811561007</v>
      </c>
      <c r="R158">
        <f t="shared" si="17"/>
        <v>356.22996909081144</v>
      </c>
      <c r="S158">
        <f t="shared" si="18"/>
        <v>-353.36275223231303</v>
      </c>
      <c r="T158">
        <f t="shared" si="19"/>
        <v>0</v>
      </c>
      <c r="U158">
        <f t="shared" si="20"/>
        <v>6781.3949598329755</v>
      </c>
      <c r="V158">
        <f t="shared" si="21"/>
        <v>7490.9876811560998</v>
      </c>
      <c r="W158">
        <f t="shared" si="22"/>
        <v>7490.9876811561007</v>
      </c>
      <c r="X158">
        <f t="shared" si="23"/>
        <v>0</v>
      </c>
    </row>
    <row r="159" spans="1:24" x14ac:dyDescent="0.25">
      <c r="A159" s="1">
        <v>44616</v>
      </c>
      <c r="B159" s="2">
        <v>0.17603009259259259</v>
      </c>
      <c r="C159" t="s">
        <v>18</v>
      </c>
      <c r="D159" t="s">
        <v>19</v>
      </c>
      <c r="E159" t="s">
        <v>20</v>
      </c>
      <c r="F159">
        <v>40</v>
      </c>
      <c r="G159">
        <v>-2.1</v>
      </c>
      <c r="H159">
        <v>37.9</v>
      </c>
      <c r="I159">
        <v>593.23</v>
      </c>
      <c r="J159" t="s">
        <v>699</v>
      </c>
      <c r="K159" t="s">
        <v>700</v>
      </c>
      <c r="L159" t="s">
        <v>701</v>
      </c>
      <c r="M159">
        <v>210333</v>
      </c>
      <c r="N159" s="7">
        <f>_xlfn.IFNA(VLOOKUP(M159,[1]Root!$B:$F,5,0),0)</f>
        <v>0</v>
      </c>
      <c r="O159">
        <f>VLOOKUP(A159,Ex.Rate!A:B,2,0)</f>
        <v>75.666542233900003</v>
      </c>
      <c r="P159">
        <f>VLOOKUP(A159,Check!A:G,7,0)</f>
        <v>71.890119366404917</v>
      </c>
      <c r="Q159">
        <f t="shared" si="16"/>
        <v>3026.6616893560004</v>
      </c>
      <c r="R159">
        <f t="shared" si="17"/>
        <v>143.12642667806375</v>
      </c>
      <c r="S159">
        <f t="shared" si="18"/>
        <v>-158.89973869119001</v>
      </c>
      <c r="T159">
        <f t="shared" si="19"/>
        <v>0</v>
      </c>
      <c r="U159">
        <f t="shared" si="20"/>
        <v>2724.6355239867462</v>
      </c>
      <c r="V159">
        <f t="shared" si="21"/>
        <v>3026.6616893559999</v>
      </c>
      <c r="W159">
        <f t="shared" si="22"/>
        <v>3026.6616893560004</v>
      </c>
      <c r="X159">
        <f t="shared" si="23"/>
        <v>0</v>
      </c>
    </row>
    <row r="160" spans="1:24" x14ac:dyDescent="0.25">
      <c r="A160" s="1">
        <v>44616</v>
      </c>
      <c r="B160" s="2">
        <v>0.37318287037037035</v>
      </c>
      <c r="C160" t="s">
        <v>18</v>
      </c>
      <c r="D160" t="s">
        <v>19</v>
      </c>
      <c r="E160" t="s">
        <v>20</v>
      </c>
      <c r="F160">
        <v>20</v>
      </c>
      <c r="G160">
        <v>-1.23</v>
      </c>
      <c r="H160">
        <v>18.77</v>
      </c>
      <c r="I160">
        <v>112.39</v>
      </c>
      <c r="J160" t="s">
        <v>706</v>
      </c>
      <c r="K160" t="s">
        <v>700</v>
      </c>
      <c r="L160" t="s">
        <v>701</v>
      </c>
      <c r="M160">
        <v>210336</v>
      </c>
      <c r="N160" s="7">
        <f>_xlfn.IFNA(VLOOKUP(M160,[1]Root!$B:$F,5,0),0)</f>
        <v>0</v>
      </c>
      <c r="O160">
        <f>VLOOKUP(A160,Ex.Rate!A:B,2,0)</f>
        <v>75.666542233900003</v>
      </c>
      <c r="P160">
        <f>VLOOKUP(A160,Check!A:G,7,0)</f>
        <v>71.890119366404917</v>
      </c>
      <c r="Q160">
        <f t="shared" si="16"/>
        <v>1513.3308446780002</v>
      </c>
      <c r="R160">
        <f t="shared" si="17"/>
        <v>70.883457222882754</v>
      </c>
      <c r="S160">
        <f t="shared" si="18"/>
        <v>-93.069846947697002</v>
      </c>
      <c r="T160">
        <f t="shared" si="19"/>
        <v>0</v>
      </c>
      <c r="U160">
        <f t="shared" si="20"/>
        <v>1349.3775405074202</v>
      </c>
      <c r="V160">
        <f t="shared" si="21"/>
        <v>1513.3308446779999</v>
      </c>
      <c r="W160">
        <f t="shared" si="22"/>
        <v>1513.3308446780002</v>
      </c>
      <c r="X160">
        <f t="shared" si="23"/>
        <v>0</v>
      </c>
    </row>
    <row r="161" spans="1:24" x14ac:dyDescent="0.25">
      <c r="A161" s="1">
        <v>44616</v>
      </c>
      <c r="B161" s="2">
        <v>0.58228009259259261</v>
      </c>
      <c r="C161" t="s">
        <v>18</v>
      </c>
      <c r="D161" t="s">
        <v>181</v>
      </c>
      <c r="E161" t="s">
        <v>20</v>
      </c>
      <c r="F161">
        <v>265</v>
      </c>
      <c r="G161">
        <v>-11.93</v>
      </c>
      <c r="H161">
        <v>253.07</v>
      </c>
      <c r="I161">
        <v>365.46</v>
      </c>
      <c r="J161" t="s">
        <v>708</v>
      </c>
      <c r="K161" t="s">
        <v>216</v>
      </c>
      <c r="L161" t="s">
        <v>217</v>
      </c>
      <c r="M161" t="s">
        <v>709</v>
      </c>
      <c r="N161" s="7">
        <f>_xlfn.IFNA(VLOOKUP(M161,[1]Root!$B:$F,5,0),0)</f>
        <v>0</v>
      </c>
      <c r="O161">
        <f>VLOOKUP(A161,Ex.Rate!A:B,2,0)</f>
        <v>75.666542233900003</v>
      </c>
      <c r="P161">
        <f>VLOOKUP(A161,Check!A:G,7,0)</f>
        <v>71.890119366404917</v>
      </c>
      <c r="Q161">
        <f t="shared" si="16"/>
        <v>20051.633691983501</v>
      </c>
      <c r="R161">
        <f t="shared" si="17"/>
        <v>955.69933507698136</v>
      </c>
      <c r="S161">
        <f t="shared" si="18"/>
        <v>-902.70184885042704</v>
      </c>
      <c r="T161">
        <f t="shared" si="19"/>
        <v>0</v>
      </c>
      <c r="U161">
        <f t="shared" si="20"/>
        <v>18193.232508056091</v>
      </c>
      <c r="V161">
        <f t="shared" si="21"/>
        <v>20051.633691983501</v>
      </c>
      <c r="W161">
        <f t="shared" si="22"/>
        <v>20051.633691983501</v>
      </c>
      <c r="X161">
        <f t="shared" si="23"/>
        <v>0</v>
      </c>
    </row>
    <row r="162" spans="1:24" x14ac:dyDescent="0.25">
      <c r="A162" s="1">
        <v>44616</v>
      </c>
      <c r="B162" s="2">
        <v>0.90033564814814815</v>
      </c>
      <c r="C162" t="s">
        <v>18</v>
      </c>
      <c r="D162" t="s">
        <v>19</v>
      </c>
      <c r="E162" t="s">
        <v>20</v>
      </c>
      <c r="F162">
        <v>79</v>
      </c>
      <c r="G162">
        <v>-3.8</v>
      </c>
      <c r="H162">
        <v>75.2</v>
      </c>
      <c r="I162">
        <v>421.89</v>
      </c>
      <c r="J162" t="s">
        <v>711</v>
      </c>
      <c r="K162" t="s">
        <v>712</v>
      </c>
      <c r="L162" t="s">
        <v>713</v>
      </c>
      <c r="M162">
        <v>210337</v>
      </c>
      <c r="N162" s="7">
        <f>_xlfn.IFNA(VLOOKUP(M162,[1]Root!$B:$F,5,0),0)</f>
        <v>20</v>
      </c>
      <c r="O162">
        <f>VLOOKUP(A162,Ex.Rate!A:B,2,0)</f>
        <v>75.666542233900003</v>
      </c>
      <c r="P162">
        <f>VLOOKUP(A162,Check!A:G,7,0)</f>
        <v>71.890119366404917</v>
      </c>
      <c r="Q162">
        <f t="shared" si="16"/>
        <v>7490.9876811561007</v>
      </c>
      <c r="R162">
        <f t="shared" si="17"/>
        <v>283.98699963563047</v>
      </c>
      <c r="S162">
        <f t="shared" si="18"/>
        <v>-287.53286048882001</v>
      </c>
      <c r="T162">
        <f t="shared" si="19"/>
        <v>1513.3308446780002</v>
      </c>
      <c r="U162">
        <f t="shared" si="20"/>
        <v>5406.1369763536504</v>
      </c>
      <c r="V162">
        <f t="shared" si="21"/>
        <v>7490.9876811561007</v>
      </c>
      <c r="W162">
        <f t="shared" si="22"/>
        <v>7490.9876811561007</v>
      </c>
      <c r="X162">
        <f t="shared" si="23"/>
        <v>0</v>
      </c>
    </row>
    <row r="163" spans="1:24" x14ac:dyDescent="0.25">
      <c r="A163" s="1">
        <v>44616</v>
      </c>
      <c r="B163" s="2">
        <v>0.97106481481481488</v>
      </c>
      <c r="C163" t="s">
        <v>18</v>
      </c>
      <c r="D163" t="s">
        <v>19</v>
      </c>
      <c r="E163" t="s">
        <v>20</v>
      </c>
      <c r="F163">
        <v>20</v>
      </c>
      <c r="G163">
        <v>-1.23</v>
      </c>
      <c r="H163">
        <v>18.77</v>
      </c>
      <c r="I163">
        <v>440.66</v>
      </c>
      <c r="J163" t="s">
        <v>715</v>
      </c>
      <c r="K163" t="s">
        <v>716</v>
      </c>
      <c r="L163" t="s">
        <v>717</v>
      </c>
      <c r="M163">
        <v>210338</v>
      </c>
      <c r="N163" s="7">
        <f>_xlfn.IFNA(VLOOKUP(M163,[1]Root!$B:$F,5,0),0)</f>
        <v>0</v>
      </c>
      <c r="O163">
        <f>VLOOKUP(A163,Ex.Rate!A:B,2,0)</f>
        <v>75.666542233900003</v>
      </c>
      <c r="P163">
        <f>VLOOKUP(A163,Check!A:G,7,0)</f>
        <v>71.890119366404917</v>
      </c>
      <c r="Q163">
        <f t="shared" si="16"/>
        <v>1513.3308446780002</v>
      </c>
      <c r="R163">
        <f t="shared" si="17"/>
        <v>70.883457222882754</v>
      </c>
      <c r="S163">
        <f t="shared" si="18"/>
        <v>-93.069846947697002</v>
      </c>
      <c r="T163">
        <f t="shared" si="19"/>
        <v>0</v>
      </c>
      <c r="U163">
        <f t="shared" si="20"/>
        <v>1349.3775405074202</v>
      </c>
      <c r="V163">
        <f t="shared" si="21"/>
        <v>1513.3308446779999</v>
      </c>
      <c r="W163">
        <f t="shared" si="22"/>
        <v>1513.3308446780002</v>
      </c>
      <c r="X163">
        <f t="shared" si="23"/>
        <v>0</v>
      </c>
    </row>
    <row r="164" spans="1:24" x14ac:dyDescent="0.25">
      <c r="A164" s="1">
        <v>44617</v>
      </c>
      <c r="B164" s="2">
        <v>5.4409722222222227E-2</v>
      </c>
      <c r="C164" t="s">
        <v>18</v>
      </c>
      <c r="D164" t="s">
        <v>19</v>
      </c>
      <c r="E164" t="s">
        <v>20</v>
      </c>
      <c r="F164">
        <v>79</v>
      </c>
      <c r="G164">
        <v>-3.8</v>
      </c>
      <c r="H164">
        <v>75.2</v>
      </c>
      <c r="I164">
        <v>515.86</v>
      </c>
      <c r="J164" t="s">
        <v>720</v>
      </c>
      <c r="K164" t="s">
        <v>721</v>
      </c>
      <c r="L164" t="s">
        <v>722</v>
      </c>
      <c r="M164">
        <v>210339</v>
      </c>
      <c r="N164" s="7">
        <f>_xlfn.IFNA(VLOOKUP(M164,[1]Root!$B:$F,5,0),0)</f>
        <v>20</v>
      </c>
      <c r="O164">
        <f>VLOOKUP(A164,Ex.Rate!A:B,2,0)</f>
        <v>75.0945202236</v>
      </c>
      <c r="P164">
        <f>VLOOKUP(A164,Check!A:G,7,0)</f>
        <v>72.099507308763378</v>
      </c>
      <c r="Q164">
        <f t="shared" si="16"/>
        <v>7434.3575021364004</v>
      </c>
      <c r="R164">
        <f t="shared" si="17"/>
        <v>225.22497119571395</v>
      </c>
      <c r="S164">
        <f t="shared" si="18"/>
        <v>-285.35917684968001</v>
      </c>
      <c r="T164">
        <f t="shared" si="19"/>
        <v>1501.890404472</v>
      </c>
      <c r="U164">
        <f t="shared" si="20"/>
        <v>5421.8829496190065</v>
      </c>
      <c r="V164">
        <f t="shared" si="21"/>
        <v>7434.3575021364004</v>
      </c>
      <c r="W164">
        <f t="shared" si="22"/>
        <v>7434.3575021364004</v>
      </c>
      <c r="X164">
        <f t="shared" si="23"/>
        <v>0</v>
      </c>
    </row>
    <row r="165" spans="1:24" x14ac:dyDescent="0.25">
      <c r="A165" s="1">
        <v>44617</v>
      </c>
      <c r="B165" s="2">
        <v>0.10984953703703704</v>
      </c>
      <c r="C165" t="s">
        <v>18</v>
      </c>
      <c r="D165" t="s">
        <v>19</v>
      </c>
      <c r="E165" t="s">
        <v>20</v>
      </c>
      <c r="F165">
        <v>79</v>
      </c>
      <c r="G165">
        <v>-3.8</v>
      </c>
      <c r="H165">
        <v>75.2</v>
      </c>
      <c r="I165">
        <v>591.05999999999995</v>
      </c>
      <c r="J165" t="s">
        <v>724</v>
      </c>
      <c r="K165" t="s">
        <v>725</v>
      </c>
      <c r="L165" t="s">
        <v>726</v>
      </c>
      <c r="M165">
        <v>210341</v>
      </c>
      <c r="N165" s="7">
        <f>_xlfn.IFNA(VLOOKUP(M165,[1]Root!$B:$F,5,0),0)</f>
        <v>20</v>
      </c>
      <c r="O165">
        <f>VLOOKUP(A165,Ex.Rate!A:B,2,0)</f>
        <v>75.0945202236</v>
      </c>
      <c r="P165">
        <f>VLOOKUP(A165,Check!A:G,7,0)</f>
        <v>72.099507308763378</v>
      </c>
      <c r="Q165">
        <f t="shared" si="16"/>
        <v>7434.3575021364004</v>
      </c>
      <c r="R165">
        <f t="shared" si="17"/>
        <v>225.22497119571395</v>
      </c>
      <c r="S165">
        <f t="shared" si="18"/>
        <v>-285.35917684968001</v>
      </c>
      <c r="T165">
        <f t="shared" si="19"/>
        <v>1501.890404472</v>
      </c>
      <c r="U165">
        <f t="shared" si="20"/>
        <v>5421.8829496190065</v>
      </c>
      <c r="V165">
        <f t="shared" si="21"/>
        <v>7434.3575021364004</v>
      </c>
      <c r="W165">
        <f t="shared" si="22"/>
        <v>7434.3575021364004</v>
      </c>
      <c r="X165">
        <f t="shared" si="23"/>
        <v>0</v>
      </c>
    </row>
    <row r="166" spans="1:24" x14ac:dyDescent="0.25">
      <c r="A166" s="1">
        <v>44617</v>
      </c>
      <c r="B166" s="2">
        <v>0.14041666666666666</v>
      </c>
      <c r="C166" t="s">
        <v>18</v>
      </c>
      <c r="D166" t="s">
        <v>19</v>
      </c>
      <c r="E166" t="s">
        <v>20</v>
      </c>
      <c r="F166">
        <v>40</v>
      </c>
      <c r="G166">
        <v>-2.1</v>
      </c>
      <c r="H166">
        <v>37.9</v>
      </c>
      <c r="I166">
        <v>628.96</v>
      </c>
      <c r="J166" t="s">
        <v>728</v>
      </c>
      <c r="K166" t="s">
        <v>729</v>
      </c>
      <c r="L166" t="s">
        <v>730</v>
      </c>
      <c r="M166">
        <v>210342</v>
      </c>
      <c r="N166" s="7">
        <f>_xlfn.IFNA(VLOOKUP(M166,[1]Root!$B:$F,5,0),0)</f>
        <v>0</v>
      </c>
      <c r="O166">
        <f>VLOOKUP(A166,Ex.Rate!A:B,2,0)</f>
        <v>75.0945202236</v>
      </c>
      <c r="P166">
        <f>VLOOKUP(A166,Check!A:G,7,0)</f>
        <v>72.099507308763378</v>
      </c>
      <c r="Q166">
        <f t="shared" si="16"/>
        <v>3003.780808944</v>
      </c>
      <c r="R166">
        <f t="shared" si="17"/>
        <v>113.51098947230795</v>
      </c>
      <c r="S166">
        <f t="shared" si="18"/>
        <v>-157.69849246955999</v>
      </c>
      <c r="T166">
        <f t="shared" si="19"/>
        <v>0</v>
      </c>
      <c r="U166">
        <f t="shared" si="20"/>
        <v>2732.571327002132</v>
      </c>
      <c r="V166">
        <f t="shared" si="21"/>
        <v>3003.780808944</v>
      </c>
      <c r="W166">
        <f t="shared" si="22"/>
        <v>3003.780808944</v>
      </c>
      <c r="X166">
        <f t="shared" si="23"/>
        <v>0</v>
      </c>
    </row>
    <row r="167" spans="1:24" x14ac:dyDescent="0.25">
      <c r="A167" s="1">
        <v>44617</v>
      </c>
      <c r="B167" s="2">
        <v>0.16137731481481482</v>
      </c>
      <c r="C167" t="s">
        <v>18</v>
      </c>
      <c r="D167" t="s">
        <v>19</v>
      </c>
      <c r="E167" t="s">
        <v>20</v>
      </c>
      <c r="F167">
        <v>79</v>
      </c>
      <c r="G167">
        <v>-3.8</v>
      </c>
      <c r="H167">
        <v>75.2</v>
      </c>
      <c r="I167">
        <v>704.16</v>
      </c>
      <c r="J167" t="s">
        <v>732</v>
      </c>
      <c r="K167" t="s">
        <v>733</v>
      </c>
      <c r="L167" t="s">
        <v>734</v>
      </c>
      <c r="M167">
        <v>210344</v>
      </c>
      <c r="N167" s="7">
        <f>_xlfn.IFNA(VLOOKUP(M167,[1]Root!$B:$F,5,0),0)</f>
        <v>20</v>
      </c>
      <c r="O167">
        <f>VLOOKUP(A167,Ex.Rate!A:B,2,0)</f>
        <v>75.0945202236</v>
      </c>
      <c r="P167">
        <f>VLOOKUP(A167,Check!A:G,7,0)</f>
        <v>72.099507308763378</v>
      </c>
      <c r="Q167">
        <f t="shared" si="16"/>
        <v>7434.3575021364004</v>
      </c>
      <c r="R167">
        <f t="shared" si="17"/>
        <v>225.22497119571395</v>
      </c>
      <c r="S167">
        <f t="shared" si="18"/>
        <v>-285.35917684968001</v>
      </c>
      <c r="T167">
        <f t="shared" si="19"/>
        <v>1501.890404472</v>
      </c>
      <c r="U167">
        <f t="shared" si="20"/>
        <v>5421.8829496190065</v>
      </c>
      <c r="V167">
        <f t="shared" si="21"/>
        <v>7434.3575021364004</v>
      </c>
      <c r="W167">
        <f t="shared" si="22"/>
        <v>7434.3575021364004</v>
      </c>
      <c r="X167">
        <f t="shared" si="23"/>
        <v>0</v>
      </c>
    </row>
    <row r="168" spans="1:24" x14ac:dyDescent="0.25">
      <c r="A168" s="1">
        <v>44617</v>
      </c>
      <c r="B168" s="2">
        <v>0.16561342592592593</v>
      </c>
      <c r="C168" t="s">
        <v>18</v>
      </c>
      <c r="D168" t="s">
        <v>19</v>
      </c>
      <c r="E168" t="s">
        <v>20</v>
      </c>
      <c r="F168">
        <v>20</v>
      </c>
      <c r="G168">
        <v>-1.23</v>
      </c>
      <c r="H168">
        <v>18.77</v>
      </c>
      <c r="I168">
        <v>722.93</v>
      </c>
      <c r="J168" t="s">
        <v>736</v>
      </c>
      <c r="K168" t="s">
        <v>737</v>
      </c>
      <c r="L168" t="s">
        <v>738</v>
      </c>
      <c r="M168">
        <v>210345</v>
      </c>
      <c r="N168" s="7">
        <f>_xlfn.IFNA(VLOOKUP(M168,[1]Root!$B:$F,5,0),0)</f>
        <v>0</v>
      </c>
      <c r="O168">
        <f>VLOOKUP(A168,Ex.Rate!A:B,2,0)</f>
        <v>75.0945202236</v>
      </c>
      <c r="P168">
        <f>VLOOKUP(A168,Check!A:G,7,0)</f>
        <v>72.099507308763378</v>
      </c>
      <c r="Q168">
        <f t="shared" si="16"/>
        <v>1501.890404472</v>
      </c>
      <c r="R168">
        <f t="shared" si="17"/>
        <v>56.216392411483383</v>
      </c>
      <c r="S168">
        <f t="shared" si="18"/>
        <v>-92.366259875027993</v>
      </c>
      <c r="T168">
        <f t="shared" si="19"/>
        <v>0</v>
      </c>
      <c r="U168">
        <f t="shared" si="20"/>
        <v>1353.3077521854887</v>
      </c>
      <c r="V168">
        <f t="shared" si="21"/>
        <v>1501.890404472</v>
      </c>
      <c r="W168">
        <f t="shared" si="22"/>
        <v>1501.890404472</v>
      </c>
      <c r="X168">
        <f t="shared" si="23"/>
        <v>0</v>
      </c>
    </row>
    <row r="169" spans="1:24" x14ac:dyDescent="0.25">
      <c r="A169" s="1">
        <v>44617</v>
      </c>
      <c r="B169" s="2">
        <v>0.25126157407407407</v>
      </c>
      <c r="C169" t="s">
        <v>18</v>
      </c>
      <c r="D169" t="s">
        <v>19</v>
      </c>
      <c r="E169" t="s">
        <v>20</v>
      </c>
      <c r="F169">
        <v>79</v>
      </c>
      <c r="G169">
        <v>-3.8</v>
      </c>
      <c r="H169">
        <v>75.2</v>
      </c>
      <c r="I169">
        <v>357.47</v>
      </c>
      <c r="J169" t="s">
        <v>742</v>
      </c>
      <c r="K169" t="s">
        <v>743</v>
      </c>
      <c r="L169" t="s">
        <v>744</v>
      </c>
      <c r="M169">
        <v>210346</v>
      </c>
      <c r="N169" s="7">
        <f>_xlfn.IFNA(VLOOKUP(M169,[1]Root!$B:$F,5,0),0)</f>
        <v>20</v>
      </c>
      <c r="O169">
        <f>VLOOKUP(A169,Ex.Rate!A:B,2,0)</f>
        <v>75.0945202236</v>
      </c>
      <c r="P169">
        <f>VLOOKUP(A169,Check!A:G,7,0)</f>
        <v>72.099507308763378</v>
      </c>
      <c r="Q169">
        <f t="shared" si="16"/>
        <v>7434.3575021364004</v>
      </c>
      <c r="R169">
        <f t="shared" si="17"/>
        <v>225.22497119571395</v>
      </c>
      <c r="S169">
        <f t="shared" si="18"/>
        <v>-285.35917684968001</v>
      </c>
      <c r="T169">
        <f t="shared" si="19"/>
        <v>1501.890404472</v>
      </c>
      <c r="U169">
        <f t="shared" si="20"/>
        <v>5421.8829496190065</v>
      </c>
      <c r="V169">
        <f t="shared" si="21"/>
        <v>7434.3575021364004</v>
      </c>
      <c r="W169">
        <f t="shared" si="22"/>
        <v>7434.3575021364004</v>
      </c>
      <c r="X169">
        <f t="shared" si="23"/>
        <v>0</v>
      </c>
    </row>
    <row r="170" spans="1:24" x14ac:dyDescent="0.25">
      <c r="A170" s="1">
        <v>44617</v>
      </c>
      <c r="B170" s="2">
        <v>0.2570486111111111</v>
      </c>
      <c r="C170" t="s">
        <v>18</v>
      </c>
      <c r="D170" t="s">
        <v>19</v>
      </c>
      <c r="E170" t="s">
        <v>20</v>
      </c>
      <c r="F170">
        <v>79</v>
      </c>
      <c r="G170">
        <v>-3.8</v>
      </c>
      <c r="H170">
        <v>75.2</v>
      </c>
      <c r="I170">
        <v>432.67</v>
      </c>
      <c r="J170" t="s">
        <v>746</v>
      </c>
      <c r="K170" t="s">
        <v>721</v>
      </c>
      <c r="L170" t="s">
        <v>722</v>
      </c>
      <c r="M170">
        <v>210347</v>
      </c>
      <c r="N170" s="7">
        <f>_xlfn.IFNA(VLOOKUP(M170,[1]Root!$B:$F,5,0),0)</f>
        <v>20</v>
      </c>
      <c r="O170">
        <f>VLOOKUP(A170,Ex.Rate!A:B,2,0)</f>
        <v>75.0945202236</v>
      </c>
      <c r="P170">
        <f>VLOOKUP(A170,Check!A:G,7,0)</f>
        <v>72.099507308763378</v>
      </c>
      <c r="Q170">
        <f t="shared" si="16"/>
        <v>7434.3575021364004</v>
      </c>
      <c r="R170">
        <f t="shared" si="17"/>
        <v>225.22497119571395</v>
      </c>
      <c r="S170">
        <f t="shared" si="18"/>
        <v>-285.35917684968001</v>
      </c>
      <c r="T170">
        <f t="shared" si="19"/>
        <v>1501.890404472</v>
      </c>
      <c r="U170">
        <f t="shared" si="20"/>
        <v>5421.8829496190065</v>
      </c>
      <c r="V170">
        <f t="shared" si="21"/>
        <v>7434.3575021364004</v>
      </c>
      <c r="W170">
        <f t="shared" si="22"/>
        <v>7434.3575021364004</v>
      </c>
      <c r="X170">
        <f t="shared" si="23"/>
        <v>0</v>
      </c>
    </row>
    <row r="171" spans="1:24" x14ac:dyDescent="0.25">
      <c r="A171" s="1">
        <v>44617</v>
      </c>
      <c r="B171" s="2">
        <v>0.35872685185185182</v>
      </c>
      <c r="C171" t="s">
        <v>18</v>
      </c>
      <c r="D171" t="s">
        <v>19</v>
      </c>
      <c r="E171" t="s">
        <v>20</v>
      </c>
      <c r="F171">
        <v>40</v>
      </c>
      <c r="G171">
        <v>-2.1</v>
      </c>
      <c r="H171">
        <v>37.9</v>
      </c>
      <c r="I171">
        <v>470.57</v>
      </c>
      <c r="J171" t="s">
        <v>748</v>
      </c>
      <c r="K171" t="s">
        <v>749</v>
      </c>
      <c r="L171" t="s">
        <v>750</v>
      </c>
      <c r="M171">
        <v>210348</v>
      </c>
      <c r="N171" s="7">
        <f>_xlfn.IFNA(VLOOKUP(M171,[1]Root!$B:$F,5,0),0)</f>
        <v>0</v>
      </c>
      <c r="O171">
        <f>VLOOKUP(A171,Ex.Rate!A:B,2,0)</f>
        <v>75.0945202236</v>
      </c>
      <c r="P171">
        <f>VLOOKUP(A171,Check!A:G,7,0)</f>
        <v>72.099507308763378</v>
      </c>
      <c r="Q171">
        <f t="shared" si="16"/>
        <v>3003.780808944</v>
      </c>
      <c r="R171">
        <f t="shared" si="17"/>
        <v>113.51098947230795</v>
      </c>
      <c r="S171">
        <f t="shared" si="18"/>
        <v>-157.69849246955999</v>
      </c>
      <c r="T171">
        <f t="shared" si="19"/>
        <v>0</v>
      </c>
      <c r="U171">
        <f t="shared" si="20"/>
        <v>2732.571327002132</v>
      </c>
      <c r="V171">
        <f t="shared" si="21"/>
        <v>3003.780808944</v>
      </c>
      <c r="W171">
        <f t="shared" si="22"/>
        <v>3003.780808944</v>
      </c>
      <c r="X171">
        <f t="shared" si="23"/>
        <v>0</v>
      </c>
    </row>
    <row r="172" spans="1:24" x14ac:dyDescent="0.25">
      <c r="A172" s="1">
        <v>44617</v>
      </c>
      <c r="B172" s="2">
        <v>0.36384259259259261</v>
      </c>
      <c r="C172" t="s">
        <v>18</v>
      </c>
      <c r="D172" t="s">
        <v>19</v>
      </c>
      <c r="E172" t="s">
        <v>20</v>
      </c>
      <c r="F172">
        <v>79</v>
      </c>
      <c r="G172">
        <v>-3.8</v>
      </c>
      <c r="H172">
        <v>75.2</v>
      </c>
      <c r="I172">
        <v>545.77</v>
      </c>
      <c r="J172" t="s">
        <v>752</v>
      </c>
      <c r="K172" t="s">
        <v>753</v>
      </c>
      <c r="L172" t="s">
        <v>754</v>
      </c>
      <c r="M172">
        <v>210349</v>
      </c>
      <c r="N172" s="7">
        <f>_xlfn.IFNA(VLOOKUP(M172,[1]Root!$B:$F,5,0),0)</f>
        <v>20</v>
      </c>
      <c r="O172">
        <f>VLOOKUP(A172,Ex.Rate!A:B,2,0)</f>
        <v>75.0945202236</v>
      </c>
      <c r="P172">
        <f>VLOOKUP(A172,Check!A:G,7,0)</f>
        <v>72.099507308763378</v>
      </c>
      <c r="Q172">
        <f t="shared" si="16"/>
        <v>7434.3575021364004</v>
      </c>
      <c r="R172">
        <f t="shared" si="17"/>
        <v>225.22497119571395</v>
      </c>
      <c r="S172">
        <f t="shared" si="18"/>
        <v>-285.35917684968001</v>
      </c>
      <c r="T172">
        <f t="shared" si="19"/>
        <v>1501.890404472</v>
      </c>
      <c r="U172">
        <f t="shared" si="20"/>
        <v>5421.8829496190065</v>
      </c>
      <c r="V172">
        <f t="shared" si="21"/>
        <v>7434.3575021364004</v>
      </c>
      <c r="W172">
        <f t="shared" si="22"/>
        <v>7434.3575021364004</v>
      </c>
      <c r="X172">
        <f t="shared" si="23"/>
        <v>0</v>
      </c>
    </row>
    <row r="173" spans="1:24" x14ac:dyDescent="0.25">
      <c r="A173" s="1">
        <v>44617</v>
      </c>
      <c r="B173" s="2">
        <v>0.43744212962962964</v>
      </c>
      <c r="C173" t="s">
        <v>18</v>
      </c>
      <c r="D173" t="s">
        <v>19</v>
      </c>
      <c r="E173" t="s">
        <v>20</v>
      </c>
      <c r="F173">
        <v>128</v>
      </c>
      <c r="G173">
        <v>-5.95</v>
      </c>
      <c r="H173">
        <v>122.05</v>
      </c>
      <c r="I173">
        <v>667.82</v>
      </c>
      <c r="J173" t="s">
        <v>756</v>
      </c>
      <c r="K173" t="s">
        <v>716</v>
      </c>
      <c r="L173" t="s">
        <v>717</v>
      </c>
      <c r="M173">
        <v>210351</v>
      </c>
      <c r="N173" s="7">
        <f>_xlfn.IFNA(VLOOKUP(M173,[1]Root!$B:$F,5,0),0)</f>
        <v>32</v>
      </c>
      <c r="O173">
        <f>VLOOKUP(A173,Ex.Rate!A:B,2,0)</f>
        <v>75.0945202236</v>
      </c>
      <c r="P173">
        <f>VLOOKUP(A173,Check!A:G,7,0)</f>
        <v>72.099507308763378</v>
      </c>
      <c r="Q173">
        <f t="shared" si="16"/>
        <v>12015.123235776</v>
      </c>
      <c r="R173">
        <f t="shared" si="17"/>
        <v>365.54132625580968</v>
      </c>
      <c r="S173">
        <f t="shared" si="18"/>
        <v>-446.81239533042003</v>
      </c>
      <c r="T173">
        <f t="shared" si="19"/>
        <v>2403.0246471552</v>
      </c>
      <c r="U173">
        <f t="shared" si="20"/>
        <v>8799.7448670345693</v>
      </c>
      <c r="V173">
        <f t="shared" si="21"/>
        <v>12015.123235775998</v>
      </c>
      <c r="W173">
        <f t="shared" si="22"/>
        <v>12015.123235776</v>
      </c>
      <c r="X173">
        <f t="shared" si="23"/>
        <v>0</v>
      </c>
    </row>
    <row r="174" spans="1:24" x14ac:dyDescent="0.25">
      <c r="A174" s="1">
        <v>44617</v>
      </c>
      <c r="B174" s="2">
        <v>0.52909722222222222</v>
      </c>
      <c r="C174" t="s">
        <v>18</v>
      </c>
      <c r="D174" t="s">
        <v>19</v>
      </c>
      <c r="E174" t="s">
        <v>20</v>
      </c>
      <c r="F174">
        <v>20</v>
      </c>
      <c r="G174">
        <v>-1.23</v>
      </c>
      <c r="H174">
        <v>18.77</v>
      </c>
      <c r="I174">
        <v>686.59</v>
      </c>
      <c r="J174" t="s">
        <v>758</v>
      </c>
      <c r="K174" t="s">
        <v>759</v>
      </c>
      <c r="L174" t="s">
        <v>760</v>
      </c>
      <c r="M174">
        <v>210352</v>
      </c>
      <c r="N174" s="7">
        <f>_xlfn.IFNA(VLOOKUP(M174,[1]Root!$B:$F,5,0),0)</f>
        <v>0</v>
      </c>
      <c r="O174">
        <f>VLOOKUP(A174,Ex.Rate!A:B,2,0)</f>
        <v>75.0945202236</v>
      </c>
      <c r="P174">
        <f>VLOOKUP(A174,Check!A:G,7,0)</f>
        <v>72.099507308763378</v>
      </c>
      <c r="Q174">
        <f t="shared" si="16"/>
        <v>1501.890404472</v>
      </c>
      <c r="R174">
        <f t="shared" si="17"/>
        <v>56.216392411483383</v>
      </c>
      <c r="S174">
        <f t="shared" si="18"/>
        <v>-92.366259875027993</v>
      </c>
      <c r="T174">
        <f t="shared" si="19"/>
        <v>0</v>
      </c>
      <c r="U174">
        <f t="shared" si="20"/>
        <v>1353.3077521854887</v>
      </c>
      <c r="V174">
        <f t="shared" si="21"/>
        <v>1501.890404472</v>
      </c>
      <c r="W174">
        <f t="shared" si="22"/>
        <v>1501.890404472</v>
      </c>
      <c r="X174">
        <f t="shared" si="23"/>
        <v>0</v>
      </c>
    </row>
    <row r="175" spans="1:24" x14ac:dyDescent="0.25">
      <c r="A175" s="1">
        <v>44617</v>
      </c>
      <c r="B175" s="2">
        <v>0.76959490740740744</v>
      </c>
      <c r="C175" t="s">
        <v>18</v>
      </c>
      <c r="D175" t="s">
        <v>19</v>
      </c>
      <c r="E175" t="s">
        <v>20</v>
      </c>
      <c r="F175">
        <v>111</v>
      </c>
      <c r="G175">
        <v>-5.2</v>
      </c>
      <c r="H175">
        <v>105.8</v>
      </c>
      <c r="I175">
        <v>792.39</v>
      </c>
      <c r="J175" t="s">
        <v>762</v>
      </c>
      <c r="K175" t="s">
        <v>763</v>
      </c>
      <c r="L175" t="s">
        <v>764</v>
      </c>
      <c r="M175">
        <v>210354</v>
      </c>
      <c r="N175" s="7">
        <f>_xlfn.IFNA(VLOOKUP(M175,[1]Root!$B:$F,5,0),0)</f>
        <v>28</v>
      </c>
      <c r="O175">
        <f>VLOOKUP(A175,Ex.Rate!A:B,2,0)</f>
        <v>75.0945202236</v>
      </c>
      <c r="P175">
        <f>VLOOKUP(A175,Check!A:G,7,0)</f>
        <v>72.099507308763378</v>
      </c>
      <c r="Q175">
        <f t="shared" si="16"/>
        <v>10438.1383110804</v>
      </c>
      <c r="R175">
        <f t="shared" si="17"/>
        <v>316.87236638971456</v>
      </c>
      <c r="S175">
        <f t="shared" si="18"/>
        <v>-390.49150516271999</v>
      </c>
      <c r="T175">
        <f t="shared" si="19"/>
        <v>2102.6465662607998</v>
      </c>
      <c r="U175">
        <f t="shared" si="20"/>
        <v>7628.1278732671653</v>
      </c>
      <c r="V175">
        <f t="shared" si="21"/>
        <v>10438.1383110804</v>
      </c>
      <c r="W175">
        <f t="shared" si="22"/>
        <v>10438.1383110804</v>
      </c>
      <c r="X175">
        <f t="shared" si="23"/>
        <v>0</v>
      </c>
    </row>
    <row r="176" spans="1:24" x14ac:dyDescent="0.25">
      <c r="A176" s="1">
        <v>44617</v>
      </c>
      <c r="B176" s="2">
        <v>0.82339120370370367</v>
      </c>
      <c r="C176" t="s">
        <v>18</v>
      </c>
      <c r="D176" t="s">
        <v>19</v>
      </c>
      <c r="E176" t="s">
        <v>20</v>
      </c>
      <c r="F176">
        <v>20</v>
      </c>
      <c r="G176">
        <v>-1.23</v>
      </c>
      <c r="H176">
        <v>18.77</v>
      </c>
      <c r="I176">
        <v>811.16</v>
      </c>
      <c r="J176" t="s">
        <v>766</v>
      </c>
      <c r="K176" t="s">
        <v>767</v>
      </c>
      <c r="L176" t="s">
        <v>768</v>
      </c>
      <c r="M176">
        <v>210356</v>
      </c>
      <c r="N176" s="7">
        <f>_xlfn.IFNA(VLOOKUP(M176,[1]Root!$B:$F,5,0),0)</f>
        <v>0</v>
      </c>
      <c r="O176">
        <f>VLOOKUP(A176,Ex.Rate!A:B,2,0)</f>
        <v>75.0945202236</v>
      </c>
      <c r="P176">
        <f>VLOOKUP(A176,Check!A:G,7,0)</f>
        <v>72.099507308763378</v>
      </c>
      <c r="Q176">
        <f t="shared" si="16"/>
        <v>1501.890404472</v>
      </c>
      <c r="R176">
        <f t="shared" si="17"/>
        <v>56.216392411483383</v>
      </c>
      <c r="S176">
        <f t="shared" si="18"/>
        <v>-92.366259875027993</v>
      </c>
      <c r="T176">
        <f t="shared" si="19"/>
        <v>0</v>
      </c>
      <c r="U176">
        <f t="shared" si="20"/>
        <v>1353.3077521854887</v>
      </c>
      <c r="V176">
        <f t="shared" si="21"/>
        <v>1501.890404472</v>
      </c>
      <c r="W176">
        <f t="shared" si="22"/>
        <v>1501.890404472</v>
      </c>
      <c r="X176">
        <f t="shared" si="23"/>
        <v>0</v>
      </c>
    </row>
    <row r="177" spans="1:24" x14ac:dyDescent="0.25">
      <c r="A177" s="1">
        <v>44617</v>
      </c>
      <c r="B177" s="2">
        <v>0.85738425925925921</v>
      </c>
      <c r="C177" t="s">
        <v>18</v>
      </c>
      <c r="D177" t="s">
        <v>19</v>
      </c>
      <c r="E177" t="s">
        <v>20</v>
      </c>
      <c r="F177">
        <v>79</v>
      </c>
      <c r="G177">
        <v>-3.8</v>
      </c>
      <c r="H177">
        <v>75.2</v>
      </c>
      <c r="I177">
        <v>886.36</v>
      </c>
      <c r="J177" t="s">
        <v>770</v>
      </c>
      <c r="K177" t="s">
        <v>771</v>
      </c>
      <c r="L177" t="s">
        <v>772</v>
      </c>
      <c r="M177">
        <v>210357</v>
      </c>
      <c r="N177" s="7">
        <f>_xlfn.IFNA(VLOOKUP(M177,[1]Root!$B:$F,5,0),0)</f>
        <v>20</v>
      </c>
      <c r="O177">
        <f>VLOOKUP(A177,Ex.Rate!A:B,2,0)</f>
        <v>75.0945202236</v>
      </c>
      <c r="P177">
        <f>VLOOKUP(A177,Check!A:G,7,0)</f>
        <v>72.099507308763378</v>
      </c>
      <c r="Q177">
        <f t="shared" si="16"/>
        <v>7434.3575021364004</v>
      </c>
      <c r="R177">
        <f t="shared" si="17"/>
        <v>225.22497119571395</v>
      </c>
      <c r="S177">
        <f t="shared" si="18"/>
        <v>-285.35917684968001</v>
      </c>
      <c r="T177">
        <f t="shared" si="19"/>
        <v>1501.890404472</v>
      </c>
      <c r="U177">
        <f t="shared" si="20"/>
        <v>5421.8829496190065</v>
      </c>
      <c r="V177">
        <f t="shared" si="21"/>
        <v>7434.3575021364004</v>
      </c>
      <c r="W177">
        <f t="shared" si="22"/>
        <v>7434.3575021364004</v>
      </c>
      <c r="X177">
        <f t="shared" si="23"/>
        <v>0</v>
      </c>
    </row>
    <row r="178" spans="1:24" x14ac:dyDescent="0.25">
      <c r="A178" s="1">
        <v>44617</v>
      </c>
      <c r="B178" s="2">
        <v>0.95635416666666673</v>
      </c>
      <c r="C178" t="s">
        <v>18</v>
      </c>
      <c r="D178" t="s">
        <v>19</v>
      </c>
      <c r="E178" t="s">
        <v>20</v>
      </c>
      <c r="F178">
        <v>79</v>
      </c>
      <c r="G178">
        <v>-3.8</v>
      </c>
      <c r="H178">
        <v>75.2</v>
      </c>
      <c r="I178">
        <v>961.56</v>
      </c>
      <c r="J178" t="s">
        <v>774</v>
      </c>
      <c r="K178" t="s">
        <v>775</v>
      </c>
      <c r="L178" t="s">
        <v>776</v>
      </c>
      <c r="M178">
        <v>210358</v>
      </c>
      <c r="N178" s="7">
        <f>_xlfn.IFNA(VLOOKUP(M178,[1]Root!$B:$F,5,0),0)</f>
        <v>20</v>
      </c>
      <c r="O178">
        <f>VLOOKUP(A178,Ex.Rate!A:B,2,0)</f>
        <v>75.0945202236</v>
      </c>
      <c r="P178">
        <f>VLOOKUP(A178,Check!A:G,7,0)</f>
        <v>72.099507308763378</v>
      </c>
      <c r="Q178">
        <f t="shared" si="16"/>
        <v>7434.3575021364004</v>
      </c>
      <c r="R178">
        <f t="shared" si="17"/>
        <v>225.22497119571395</v>
      </c>
      <c r="S178">
        <f t="shared" si="18"/>
        <v>-285.35917684968001</v>
      </c>
      <c r="T178">
        <f t="shared" si="19"/>
        <v>1501.890404472</v>
      </c>
      <c r="U178">
        <f t="shared" si="20"/>
        <v>5421.8829496190065</v>
      </c>
      <c r="V178">
        <f t="shared" si="21"/>
        <v>7434.3575021364004</v>
      </c>
      <c r="W178">
        <f t="shared" si="22"/>
        <v>7434.3575021364004</v>
      </c>
      <c r="X178">
        <f t="shared" si="23"/>
        <v>0</v>
      </c>
    </row>
    <row r="179" spans="1:24" x14ac:dyDescent="0.25">
      <c r="A179" s="1">
        <v>44617</v>
      </c>
      <c r="B179" s="2">
        <v>0.97328703703703701</v>
      </c>
      <c r="C179" t="s">
        <v>18</v>
      </c>
      <c r="D179" t="s">
        <v>19</v>
      </c>
      <c r="E179" t="s">
        <v>20</v>
      </c>
      <c r="F179">
        <v>20</v>
      </c>
      <c r="G179">
        <v>-1.23</v>
      </c>
      <c r="H179">
        <v>18.77</v>
      </c>
      <c r="I179">
        <v>980.33</v>
      </c>
      <c r="J179" t="s">
        <v>778</v>
      </c>
      <c r="K179" t="s">
        <v>779</v>
      </c>
      <c r="L179" t="s">
        <v>780</v>
      </c>
      <c r="M179">
        <v>210359</v>
      </c>
      <c r="N179" s="7">
        <f>_xlfn.IFNA(VLOOKUP(M179,[1]Root!$B:$F,5,0),0)</f>
        <v>0</v>
      </c>
      <c r="O179">
        <f>VLOOKUP(A179,Ex.Rate!A:B,2,0)</f>
        <v>75.0945202236</v>
      </c>
      <c r="P179">
        <f>VLOOKUP(A179,Check!A:G,7,0)</f>
        <v>72.099507308763378</v>
      </c>
      <c r="Q179">
        <f t="shared" si="16"/>
        <v>1501.890404472</v>
      </c>
      <c r="R179">
        <f t="shared" si="17"/>
        <v>56.216392411483383</v>
      </c>
      <c r="S179">
        <f t="shared" si="18"/>
        <v>-92.366259875027993</v>
      </c>
      <c r="T179">
        <f t="shared" si="19"/>
        <v>0</v>
      </c>
      <c r="U179">
        <f t="shared" si="20"/>
        <v>1353.3077521854887</v>
      </c>
      <c r="V179">
        <f t="shared" si="21"/>
        <v>1501.890404472</v>
      </c>
      <c r="W179">
        <f t="shared" si="22"/>
        <v>1501.890404472</v>
      </c>
      <c r="X179">
        <f t="shared" si="23"/>
        <v>0</v>
      </c>
    </row>
    <row r="180" spans="1:24" x14ac:dyDescent="0.25">
      <c r="A180" s="1">
        <v>44618</v>
      </c>
      <c r="B180" s="2">
        <v>3.2638888888888891E-3</v>
      </c>
      <c r="C180" t="s">
        <v>18</v>
      </c>
      <c r="D180" t="s">
        <v>19</v>
      </c>
      <c r="E180" t="s">
        <v>20</v>
      </c>
      <c r="F180">
        <v>20</v>
      </c>
      <c r="G180">
        <v>-1.23</v>
      </c>
      <c r="H180">
        <v>18.77</v>
      </c>
      <c r="I180">
        <v>999.1</v>
      </c>
      <c r="J180" t="s">
        <v>783</v>
      </c>
      <c r="K180" t="s">
        <v>767</v>
      </c>
      <c r="L180" t="s">
        <v>768</v>
      </c>
      <c r="M180">
        <v>210360</v>
      </c>
      <c r="N180" s="7">
        <f>_xlfn.IFNA(VLOOKUP(M180,[1]Root!$B:$F,5,0),0)</f>
        <v>0</v>
      </c>
      <c r="O180">
        <f>VLOOKUP(A180,Ex.Rate!A:B,2,0)</f>
        <v>75.093689854199994</v>
      </c>
      <c r="P180">
        <f>VLOOKUP(A180,Check!A:G,7,0)</f>
        <v>72.410444045620324</v>
      </c>
      <c r="Q180">
        <f t="shared" si="16"/>
        <v>1501.8737970839998</v>
      </c>
      <c r="R180">
        <f t="shared" si="17"/>
        <v>50.364523827040408</v>
      </c>
      <c r="S180">
        <f t="shared" si="18"/>
        <v>-92.365238520665997</v>
      </c>
      <c r="T180">
        <f t="shared" si="19"/>
        <v>0</v>
      </c>
      <c r="U180">
        <f t="shared" si="20"/>
        <v>1359.1440347362934</v>
      </c>
      <c r="V180">
        <f t="shared" si="21"/>
        <v>1501.8737970839998</v>
      </c>
      <c r="W180">
        <f t="shared" si="22"/>
        <v>1501.8737970839998</v>
      </c>
      <c r="X180">
        <f t="shared" si="23"/>
        <v>0</v>
      </c>
    </row>
    <row r="181" spans="1:24" x14ac:dyDescent="0.25">
      <c r="A181" s="1">
        <v>44618</v>
      </c>
      <c r="B181" s="2">
        <v>3.2824074074074075E-2</v>
      </c>
      <c r="C181" t="s">
        <v>18</v>
      </c>
      <c r="D181" t="s">
        <v>19</v>
      </c>
      <c r="E181" t="s">
        <v>20</v>
      </c>
      <c r="F181">
        <v>20</v>
      </c>
      <c r="G181">
        <v>-1.23</v>
      </c>
      <c r="H181">
        <v>18.77</v>
      </c>
      <c r="I181" s="4">
        <v>1017.87</v>
      </c>
      <c r="J181" s="3" t="s">
        <v>785</v>
      </c>
      <c r="K181" t="s">
        <v>779</v>
      </c>
      <c r="L181" t="s">
        <v>780</v>
      </c>
      <c r="M181">
        <v>210361</v>
      </c>
      <c r="N181" s="7">
        <f>_xlfn.IFNA(VLOOKUP(M181,[1]Root!$B:$F,5,0),0)</f>
        <v>0</v>
      </c>
      <c r="O181">
        <f>VLOOKUP(A181,Ex.Rate!A:B,2,0)</f>
        <v>75.093689854199994</v>
      </c>
      <c r="P181">
        <f>VLOOKUP(A181,Check!A:G,7,0)</f>
        <v>72.410444045620324</v>
      </c>
      <c r="Q181">
        <f t="shared" si="16"/>
        <v>1501.8737970839998</v>
      </c>
      <c r="R181">
        <f t="shared" si="17"/>
        <v>50.364523827040408</v>
      </c>
      <c r="S181">
        <f t="shared" si="18"/>
        <v>-92.365238520665997</v>
      </c>
      <c r="T181">
        <f t="shared" si="19"/>
        <v>0</v>
      </c>
      <c r="U181">
        <f t="shared" si="20"/>
        <v>1359.1440347362934</v>
      </c>
      <c r="V181">
        <f t="shared" si="21"/>
        <v>1501.8737970839998</v>
      </c>
      <c r="W181">
        <f t="shared" si="22"/>
        <v>1501.8737970839998</v>
      </c>
      <c r="X181">
        <f t="shared" si="23"/>
        <v>0</v>
      </c>
    </row>
    <row r="182" spans="1:24" x14ac:dyDescent="0.25">
      <c r="A182" s="1">
        <v>44618</v>
      </c>
      <c r="B182" s="2">
        <v>5.4930555555555559E-2</v>
      </c>
      <c r="C182" t="s">
        <v>18</v>
      </c>
      <c r="D182" t="s">
        <v>19</v>
      </c>
      <c r="E182" t="s">
        <v>20</v>
      </c>
      <c r="F182">
        <v>89</v>
      </c>
      <c r="G182">
        <v>-4.24</v>
      </c>
      <c r="H182">
        <v>84.76</v>
      </c>
      <c r="I182" s="4">
        <v>1102.6300000000001</v>
      </c>
      <c r="J182" t="s">
        <v>787</v>
      </c>
      <c r="K182" t="s">
        <v>788</v>
      </c>
      <c r="L182" t="s">
        <v>789</v>
      </c>
      <c r="M182">
        <v>210362</v>
      </c>
      <c r="N182" s="7">
        <f>_xlfn.IFNA(VLOOKUP(M182,[1]Root!$B:$F,5,0),0)</f>
        <v>10</v>
      </c>
      <c r="O182">
        <f>VLOOKUP(A182,Ex.Rate!A:B,2,0)</f>
        <v>75.093689854199994</v>
      </c>
      <c r="P182">
        <f>VLOOKUP(A182,Check!A:G,7,0)</f>
        <v>72.410444045620324</v>
      </c>
      <c r="Q182">
        <f t="shared" si="16"/>
        <v>7434.2752955657998</v>
      </c>
      <c r="R182">
        <f t="shared" si="17"/>
        <v>227.43191473521287</v>
      </c>
      <c r="S182">
        <f t="shared" si="18"/>
        <v>-318.397244981808</v>
      </c>
      <c r="T182">
        <f t="shared" si="19"/>
        <v>750.93689854199988</v>
      </c>
      <c r="U182">
        <f t="shared" si="20"/>
        <v>6137.5092373067791</v>
      </c>
      <c r="V182">
        <f t="shared" si="21"/>
        <v>7434.2752955657998</v>
      </c>
      <c r="W182">
        <f t="shared" si="22"/>
        <v>7434.2752955657998</v>
      </c>
      <c r="X182">
        <f t="shared" si="23"/>
        <v>0</v>
      </c>
    </row>
    <row r="183" spans="1:24" x14ac:dyDescent="0.25">
      <c r="A183" s="1">
        <v>44618</v>
      </c>
      <c r="B183" s="2">
        <v>6.8171296296296299E-2</v>
      </c>
      <c r="C183" t="s">
        <v>18</v>
      </c>
      <c r="D183" t="s">
        <v>19</v>
      </c>
      <c r="E183" t="s">
        <v>20</v>
      </c>
      <c r="F183">
        <v>111</v>
      </c>
      <c r="G183">
        <v>-5.2</v>
      </c>
      <c r="H183">
        <v>105.8</v>
      </c>
      <c r="I183" s="4">
        <v>1208.43</v>
      </c>
      <c r="J183" t="s">
        <v>791</v>
      </c>
      <c r="K183" t="s">
        <v>792</v>
      </c>
      <c r="L183" t="s">
        <v>793</v>
      </c>
      <c r="M183">
        <v>210363</v>
      </c>
      <c r="N183" s="7">
        <f>_xlfn.IFNA(VLOOKUP(M183,[1]Root!$B:$F,5,0),0)</f>
        <v>28</v>
      </c>
      <c r="O183">
        <f>VLOOKUP(A183,Ex.Rate!A:B,2,0)</f>
        <v>75.093689854199994</v>
      </c>
      <c r="P183">
        <f>VLOOKUP(A183,Check!A:G,7,0)</f>
        <v>72.410444045620324</v>
      </c>
      <c r="Q183">
        <f t="shared" si="16"/>
        <v>10438.022889733798</v>
      </c>
      <c r="R183">
        <f t="shared" si="17"/>
        <v>283.88740654772909</v>
      </c>
      <c r="S183">
        <f t="shared" si="18"/>
        <v>-390.48718724183999</v>
      </c>
      <c r="T183">
        <f t="shared" si="19"/>
        <v>2102.6233159175999</v>
      </c>
      <c r="U183">
        <f t="shared" si="20"/>
        <v>7661.0249800266301</v>
      </c>
      <c r="V183">
        <f t="shared" si="21"/>
        <v>10438.022889733798</v>
      </c>
      <c r="W183">
        <f t="shared" si="22"/>
        <v>10438.022889733798</v>
      </c>
      <c r="X183">
        <f t="shared" si="23"/>
        <v>0</v>
      </c>
    </row>
    <row r="184" spans="1:24" x14ac:dyDescent="0.25">
      <c r="A184" s="1">
        <v>44618</v>
      </c>
      <c r="B184" s="2">
        <v>9.6956018518518525E-2</v>
      </c>
      <c r="C184" t="s">
        <v>18</v>
      </c>
      <c r="D184" t="s">
        <v>19</v>
      </c>
      <c r="E184" t="s">
        <v>20</v>
      </c>
      <c r="F184">
        <v>79</v>
      </c>
      <c r="G184">
        <v>-3.8</v>
      </c>
      <c r="H184">
        <v>75.2</v>
      </c>
      <c r="I184" s="4">
        <v>1283.6300000000001</v>
      </c>
      <c r="J184" t="s">
        <v>795</v>
      </c>
      <c r="K184" t="s">
        <v>796</v>
      </c>
      <c r="L184" t="s">
        <v>797</v>
      </c>
      <c r="M184">
        <v>210364</v>
      </c>
      <c r="N184" s="7">
        <f>_xlfn.IFNA(VLOOKUP(M184,[1]Root!$B:$F,5,0),0)</f>
        <v>20</v>
      </c>
      <c r="O184">
        <f>VLOOKUP(A184,Ex.Rate!A:B,2,0)</f>
        <v>75.093689854199994</v>
      </c>
      <c r="P184">
        <f>VLOOKUP(A184,Check!A:G,7,0)</f>
        <v>72.410444045620324</v>
      </c>
      <c r="Q184">
        <f t="shared" si="16"/>
        <v>7434.2752955657998</v>
      </c>
      <c r="R184">
        <f t="shared" si="17"/>
        <v>201.78008480519119</v>
      </c>
      <c r="S184">
        <f t="shared" si="18"/>
        <v>-285.35602144595998</v>
      </c>
      <c r="T184">
        <f t="shared" si="19"/>
        <v>1501.8737970839998</v>
      </c>
      <c r="U184">
        <f t="shared" si="20"/>
        <v>5445.2653922306481</v>
      </c>
      <c r="V184">
        <f t="shared" si="21"/>
        <v>7434.2752955657988</v>
      </c>
      <c r="W184">
        <f t="shared" si="22"/>
        <v>7434.2752955657998</v>
      </c>
      <c r="X184">
        <f t="shared" si="23"/>
        <v>0</v>
      </c>
    </row>
    <row r="185" spans="1:24" x14ac:dyDescent="0.25">
      <c r="A185" s="1">
        <v>44618</v>
      </c>
      <c r="B185" s="2">
        <v>0.18289351851851851</v>
      </c>
      <c r="C185" t="s">
        <v>18</v>
      </c>
      <c r="D185" t="s">
        <v>19</v>
      </c>
      <c r="E185" t="s">
        <v>20</v>
      </c>
      <c r="F185">
        <v>55</v>
      </c>
      <c r="G185">
        <v>-2.76</v>
      </c>
      <c r="H185">
        <v>52.24</v>
      </c>
      <c r="I185" s="4">
        <v>1335.87</v>
      </c>
      <c r="J185" t="s">
        <v>799</v>
      </c>
      <c r="K185" t="s">
        <v>800</v>
      </c>
      <c r="L185" t="s">
        <v>801</v>
      </c>
      <c r="M185">
        <v>210366</v>
      </c>
      <c r="N185" s="7">
        <f>_xlfn.IFNA(VLOOKUP(M185,[1]Root!$B:$F,5,0),0)</f>
        <v>14</v>
      </c>
      <c r="O185">
        <f>VLOOKUP(A185,Ex.Rate!A:B,2,0)</f>
        <v>75.093689854199994</v>
      </c>
      <c r="P185">
        <f>VLOOKUP(A185,Check!A:G,7,0)</f>
        <v>72.410444045620324</v>
      </c>
      <c r="Q185">
        <f t="shared" si="16"/>
        <v>5181.4645999397999</v>
      </c>
      <c r="R185">
        <f t="shared" si="17"/>
        <v>140.17276104020198</v>
      </c>
      <c r="S185">
        <f t="shared" si="18"/>
        <v>-207.25858399759196</v>
      </c>
      <c r="T185">
        <f t="shared" si="19"/>
        <v>1051.3116579588</v>
      </c>
      <c r="U185">
        <f t="shared" si="20"/>
        <v>3782.7215969432059</v>
      </c>
      <c r="V185">
        <f t="shared" si="21"/>
        <v>5181.4645999397999</v>
      </c>
      <c r="W185">
        <f t="shared" si="22"/>
        <v>5181.4645999397999</v>
      </c>
      <c r="X185">
        <f t="shared" si="23"/>
        <v>0</v>
      </c>
    </row>
    <row r="186" spans="1:24" x14ac:dyDescent="0.25">
      <c r="A186" s="1">
        <v>44618</v>
      </c>
      <c r="B186" s="2">
        <v>0.1917939814814815</v>
      </c>
      <c r="C186" t="s">
        <v>18</v>
      </c>
      <c r="D186" t="s">
        <v>19</v>
      </c>
      <c r="E186" t="s">
        <v>20</v>
      </c>
      <c r="F186">
        <v>20</v>
      </c>
      <c r="G186">
        <v>-1.23</v>
      </c>
      <c r="H186">
        <v>18.77</v>
      </c>
      <c r="I186" s="4">
        <v>1354.64</v>
      </c>
      <c r="J186" t="s">
        <v>803</v>
      </c>
      <c r="K186" t="s">
        <v>804</v>
      </c>
      <c r="L186" t="s">
        <v>805</v>
      </c>
      <c r="M186">
        <v>210367</v>
      </c>
      <c r="N186" s="7">
        <f>_xlfn.IFNA(VLOOKUP(M186,[1]Root!$B:$F,5,0),0)</f>
        <v>0</v>
      </c>
      <c r="O186">
        <f>VLOOKUP(A186,Ex.Rate!A:B,2,0)</f>
        <v>75.093689854199994</v>
      </c>
      <c r="P186">
        <f>VLOOKUP(A186,Check!A:G,7,0)</f>
        <v>72.410444045620324</v>
      </c>
      <c r="Q186">
        <f t="shared" si="16"/>
        <v>1501.8737970839998</v>
      </c>
      <c r="R186">
        <f t="shared" si="17"/>
        <v>50.364523827040408</v>
      </c>
      <c r="S186">
        <f t="shared" si="18"/>
        <v>-92.365238520665997</v>
      </c>
      <c r="T186">
        <f t="shared" si="19"/>
        <v>0</v>
      </c>
      <c r="U186">
        <f t="shared" si="20"/>
        <v>1359.1440347362934</v>
      </c>
      <c r="V186">
        <f t="shared" si="21"/>
        <v>1501.8737970839998</v>
      </c>
      <c r="W186">
        <f t="shared" si="22"/>
        <v>1501.8737970839998</v>
      </c>
      <c r="X186">
        <f t="shared" si="23"/>
        <v>0</v>
      </c>
    </row>
    <row r="187" spans="1:24" x14ac:dyDescent="0.25">
      <c r="A187" s="1">
        <v>44618</v>
      </c>
      <c r="B187" s="2">
        <v>0.23645833333333333</v>
      </c>
      <c r="C187" t="s">
        <v>18</v>
      </c>
      <c r="D187" t="s">
        <v>19</v>
      </c>
      <c r="E187" t="s">
        <v>20</v>
      </c>
      <c r="F187">
        <v>79</v>
      </c>
      <c r="G187">
        <v>-3.8</v>
      </c>
      <c r="H187">
        <v>75.2</v>
      </c>
      <c r="I187">
        <v>449.51</v>
      </c>
      <c r="J187" t="s">
        <v>809</v>
      </c>
      <c r="K187" t="s">
        <v>810</v>
      </c>
      <c r="L187" t="s">
        <v>811</v>
      </c>
      <c r="M187">
        <v>210368</v>
      </c>
      <c r="N187" s="7">
        <f>_xlfn.IFNA(VLOOKUP(M187,[1]Root!$B:$F,5,0),0)</f>
        <v>20</v>
      </c>
      <c r="O187">
        <f>VLOOKUP(A187,Ex.Rate!A:B,2,0)</f>
        <v>75.093689854199994</v>
      </c>
      <c r="P187">
        <f>VLOOKUP(A187,Check!A:G,7,0)</f>
        <v>72.410444045620324</v>
      </c>
      <c r="Q187">
        <f t="shared" si="16"/>
        <v>7434.2752955657998</v>
      </c>
      <c r="R187">
        <f t="shared" si="17"/>
        <v>201.78008480519119</v>
      </c>
      <c r="S187">
        <f t="shared" si="18"/>
        <v>-285.35602144595998</v>
      </c>
      <c r="T187">
        <f t="shared" si="19"/>
        <v>1501.8737970839998</v>
      </c>
      <c r="U187">
        <f t="shared" si="20"/>
        <v>5445.2653922306481</v>
      </c>
      <c r="V187">
        <f t="shared" si="21"/>
        <v>7434.2752955657988</v>
      </c>
      <c r="W187">
        <f t="shared" si="22"/>
        <v>7434.2752955657998</v>
      </c>
      <c r="X187">
        <f t="shared" si="23"/>
        <v>0</v>
      </c>
    </row>
    <row r="188" spans="1:24" x14ac:dyDescent="0.25">
      <c r="A188" s="1">
        <v>44618</v>
      </c>
      <c r="B188" s="2">
        <v>0.26937499999999998</v>
      </c>
      <c r="C188" t="s">
        <v>18</v>
      </c>
      <c r="D188" t="s">
        <v>19</v>
      </c>
      <c r="E188" t="s">
        <v>20</v>
      </c>
      <c r="F188">
        <v>79</v>
      </c>
      <c r="G188">
        <v>-3.8</v>
      </c>
      <c r="H188">
        <v>75.2</v>
      </c>
      <c r="I188">
        <v>524.71</v>
      </c>
      <c r="J188" t="s">
        <v>813</v>
      </c>
      <c r="K188" t="s">
        <v>814</v>
      </c>
      <c r="L188" t="s">
        <v>815</v>
      </c>
      <c r="M188">
        <v>210369</v>
      </c>
      <c r="N188" s="7">
        <f>_xlfn.IFNA(VLOOKUP(M188,[1]Root!$B:$F,5,0),0)</f>
        <v>20</v>
      </c>
      <c r="O188">
        <f>VLOOKUP(A188,Ex.Rate!A:B,2,0)</f>
        <v>75.093689854199994</v>
      </c>
      <c r="P188">
        <f>VLOOKUP(A188,Check!A:G,7,0)</f>
        <v>72.410444045620324</v>
      </c>
      <c r="Q188">
        <f t="shared" si="16"/>
        <v>7434.2752955657998</v>
      </c>
      <c r="R188">
        <f t="shared" si="17"/>
        <v>201.78008480519119</v>
      </c>
      <c r="S188">
        <f t="shared" si="18"/>
        <v>-285.35602144595998</v>
      </c>
      <c r="T188">
        <f t="shared" si="19"/>
        <v>1501.8737970839998</v>
      </c>
      <c r="U188">
        <f t="shared" si="20"/>
        <v>5445.2653922306481</v>
      </c>
      <c r="V188">
        <f t="shared" si="21"/>
        <v>7434.2752955657988</v>
      </c>
      <c r="W188">
        <f t="shared" si="22"/>
        <v>7434.2752955657998</v>
      </c>
      <c r="X188">
        <f t="shared" si="23"/>
        <v>0</v>
      </c>
    </row>
    <row r="189" spans="1:24" x14ac:dyDescent="0.25">
      <c r="A189" s="1">
        <v>44618</v>
      </c>
      <c r="B189" s="2">
        <v>0.35358796296296297</v>
      </c>
      <c r="C189" t="s">
        <v>18</v>
      </c>
      <c r="D189" t="s">
        <v>19</v>
      </c>
      <c r="E189" t="s">
        <v>20</v>
      </c>
      <c r="F189">
        <v>99</v>
      </c>
      <c r="G189">
        <v>-4.67</v>
      </c>
      <c r="H189">
        <v>94.33</v>
      </c>
      <c r="I189">
        <v>619.04</v>
      </c>
      <c r="J189" s="3" t="s">
        <v>817</v>
      </c>
      <c r="K189" t="s">
        <v>818</v>
      </c>
      <c r="L189" t="s">
        <v>819</v>
      </c>
      <c r="M189">
        <v>210370</v>
      </c>
      <c r="N189" s="7">
        <f>_xlfn.IFNA(VLOOKUP(M189,[1]Root!$B:$F,5,0),0)</f>
        <v>0</v>
      </c>
      <c r="O189">
        <f>VLOOKUP(A189,Ex.Rate!A:B,2,0)</f>
        <v>75.093689854199994</v>
      </c>
      <c r="P189">
        <f>VLOOKUP(A189,Check!A:G,7,0)</f>
        <v>72.410444045620324</v>
      </c>
      <c r="Q189">
        <f t="shared" si="16"/>
        <v>7434.2752955657998</v>
      </c>
      <c r="R189">
        <f t="shared" si="17"/>
        <v>253.1105771233203</v>
      </c>
      <c r="S189">
        <f t="shared" si="18"/>
        <v>-350.68753161911394</v>
      </c>
      <c r="T189">
        <f t="shared" si="19"/>
        <v>0</v>
      </c>
      <c r="U189">
        <f t="shared" si="20"/>
        <v>6830.4771868233647</v>
      </c>
      <c r="V189">
        <f t="shared" si="21"/>
        <v>7434.2752955657988</v>
      </c>
      <c r="W189">
        <f t="shared" si="22"/>
        <v>7434.2752955657998</v>
      </c>
      <c r="X189">
        <f t="shared" si="23"/>
        <v>0</v>
      </c>
    </row>
    <row r="190" spans="1:24" x14ac:dyDescent="0.25">
      <c r="A190" s="1">
        <v>44618</v>
      </c>
      <c r="B190" s="2">
        <v>0.37859953703703703</v>
      </c>
      <c r="C190" t="s">
        <v>18</v>
      </c>
      <c r="D190" t="s">
        <v>19</v>
      </c>
      <c r="E190" t="s">
        <v>20</v>
      </c>
      <c r="F190">
        <v>20</v>
      </c>
      <c r="G190">
        <v>-1.23</v>
      </c>
      <c r="H190">
        <v>18.77</v>
      </c>
      <c r="I190">
        <v>637.80999999999995</v>
      </c>
      <c r="J190" t="s">
        <v>821</v>
      </c>
      <c r="K190" t="s">
        <v>822</v>
      </c>
      <c r="L190" t="s">
        <v>823</v>
      </c>
      <c r="M190">
        <v>210371</v>
      </c>
      <c r="N190" s="7">
        <f>_xlfn.IFNA(VLOOKUP(M190,[1]Root!$B:$F,5,0),0)</f>
        <v>0</v>
      </c>
      <c r="O190">
        <f>VLOOKUP(A190,Ex.Rate!A:B,2,0)</f>
        <v>75.093689854199994</v>
      </c>
      <c r="P190">
        <f>VLOOKUP(A190,Check!A:G,7,0)</f>
        <v>72.410444045620324</v>
      </c>
      <c r="Q190">
        <f t="shared" si="16"/>
        <v>1501.8737970839998</v>
      </c>
      <c r="R190">
        <f t="shared" si="17"/>
        <v>50.364523827040408</v>
      </c>
      <c r="S190">
        <f t="shared" si="18"/>
        <v>-92.365238520665997</v>
      </c>
      <c r="T190">
        <f t="shared" si="19"/>
        <v>0</v>
      </c>
      <c r="U190">
        <f t="shared" si="20"/>
        <v>1359.1440347362934</v>
      </c>
      <c r="V190">
        <f t="shared" si="21"/>
        <v>1501.8737970839998</v>
      </c>
      <c r="W190">
        <f t="shared" si="22"/>
        <v>1501.8737970839998</v>
      </c>
      <c r="X190">
        <f t="shared" si="23"/>
        <v>0</v>
      </c>
    </row>
    <row r="191" spans="1:24" x14ac:dyDescent="0.25">
      <c r="A191" s="1">
        <v>44618</v>
      </c>
      <c r="B191" s="2">
        <v>0.40833333333333338</v>
      </c>
      <c r="C191" t="s">
        <v>18</v>
      </c>
      <c r="D191" t="s">
        <v>19</v>
      </c>
      <c r="E191" t="s">
        <v>20</v>
      </c>
      <c r="F191">
        <v>40</v>
      </c>
      <c r="G191">
        <v>-2.1</v>
      </c>
      <c r="H191">
        <v>37.9</v>
      </c>
      <c r="I191">
        <v>675.71</v>
      </c>
      <c r="J191" t="s">
        <v>825</v>
      </c>
      <c r="K191" t="s">
        <v>826</v>
      </c>
      <c r="L191" t="s">
        <v>827</v>
      </c>
      <c r="M191">
        <v>210372</v>
      </c>
      <c r="N191" s="7">
        <f>_xlfn.IFNA(VLOOKUP(M191,[1]Root!$B:$F,5,0),0)</f>
        <v>0</v>
      </c>
      <c r="O191">
        <f>VLOOKUP(A191,Ex.Rate!A:B,2,0)</f>
        <v>75.093689854199994</v>
      </c>
      <c r="P191">
        <f>VLOOKUP(A191,Check!A:G,7,0)</f>
        <v>72.410444045620324</v>
      </c>
      <c r="Q191">
        <f t="shared" si="16"/>
        <v>3003.7475941679995</v>
      </c>
      <c r="R191">
        <f t="shared" si="17"/>
        <v>101.6950161451695</v>
      </c>
      <c r="S191">
        <f t="shared" si="18"/>
        <v>-157.69674869381998</v>
      </c>
      <c r="T191">
        <f t="shared" si="19"/>
        <v>0</v>
      </c>
      <c r="U191">
        <f t="shared" si="20"/>
        <v>2744.3558293290102</v>
      </c>
      <c r="V191">
        <f t="shared" si="21"/>
        <v>3003.7475941679995</v>
      </c>
      <c r="W191">
        <f t="shared" si="22"/>
        <v>3003.7475941679995</v>
      </c>
      <c r="X191">
        <f t="shared" si="23"/>
        <v>0</v>
      </c>
    </row>
    <row r="192" spans="1:24" x14ac:dyDescent="0.25">
      <c r="A192" s="1">
        <v>44618</v>
      </c>
      <c r="B192" s="2">
        <v>0.45636574074074071</v>
      </c>
      <c r="C192" t="s">
        <v>18</v>
      </c>
      <c r="D192" t="s">
        <v>19</v>
      </c>
      <c r="E192" t="s">
        <v>20</v>
      </c>
      <c r="F192">
        <v>79</v>
      </c>
      <c r="G192">
        <v>-3.8</v>
      </c>
      <c r="H192">
        <v>75.2</v>
      </c>
      <c r="I192">
        <v>750.91</v>
      </c>
      <c r="J192" t="s">
        <v>829</v>
      </c>
      <c r="K192" t="s">
        <v>830</v>
      </c>
      <c r="L192" t="s">
        <v>831</v>
      </c>
      <c r="M192">
        <v>210373</v>
      </c>
      <c r="N192" s="7">
        <f>_xlfn.IFNA(VLOOKUP(M192,[1]Root!$B:$F,5,0),0)</f>
        <v>20</v>
      </c>
      <c r="O192">
        <f>VLOOKUP(A192,Ex.Rate!A:B,2,0)</f>
        <v>75.093689854199994</v>
      </c>
      <c r="P192">
        <f>VLOOKUP(A192,Check!A:G,7,0)</f>
        <v>72.410444045620324</v>
      </c>
      <c r="Q192">
        <f t="shared" si="16"/>
        <v>7434.2752955657998</v>
      </c>
      <c r="R192">
        <f t="shared" si="17"/>
        <v>201.78008480519119</v>
      </c>
      <c r="S192">
        <f t="shared" si="18"/>
        <v>-285.35602144595998</v>
      </c>
      <c r="T192">
        <f t="shared" si="19"/>
        <v>1501.8737970839998</v>
      </c>
      <c r="U192">
        <f t="shared" si="20"/>
        <v>5445.2653922306481</v>
      </c>
      <c r="V192">
        <f t="shared" si="21"/>
        <v>7434.2752955657988</v>
      </c>
      <c r="W192">
        <f t="shared" si="22"/>
        <v>7434.2752955657998</v>
      </c>
      <c r="X192">
        <f t="shared" si="23"/>
        <v>0</v>
      </c>
    </row>
    <row r="193" spans="1:24" x14ac:dyDescent="0.25">
      <c r="A193" s="1">
        <v>44618</v>
      </c>
      <c r="B193" s="2">
        <v>0.81043981481481486</v>
      </c>
      <c r="C193" t="s">
        <v>18</v>
      </c>
      <c r="D193" t="s">
        <v>19</v>
      </c>
      <c r="E193" t="s">
        <v>20</v>
      </c>
      <c r="F193">
        <v>20</v>
      </c>
      <c r="G193">
        <v>-1.23</v>
      </c>
      <c r="H193">
        <v>18.77</v>
      </c>
      <c r="I193">
        <v>769.68</v>
      </c>
      <c r="J193" t="s">
        <v>833</v>
      </c>
      <c r="K193" t="s">
        <v>420</v>
      </c>
      <c r="L193" t="s">
        <v>421</v>
      </c>
      <c r="M193">
        <v>210374</v>
      </c>
      <c r="N193" s="7">
        <f>_xlfn.IFNA(VLOOKUP(M193,[1]Root!$B:$F,5,0),0)</f>
        <v>0</v>
      </c>
      <c r="O193">
        <f>VLOOKUP(A193,Ex.Rate!A:B,2,0)</f>
        <v>75.093689854199994</v>
      </c>
      <c r="P193">
        <f>VLOOKUP(A193,Check!A:G,7,0)</f>
        <v>72.410444045620324</v>
      </c>
      <c r="Q193">
        <f t="shared" si="16"/>
        <v>1501.8737970839998</v>
      </c>
      <c r="R193">
        <f t="shared" si="17"/>
        <v>50.364523827040408</v>
      </c>
      <c r="S193">
        <f t="shared" si="18"/>
        <v>-92.365238520665997</v>
      </c>
      <c r="T193">
        <f t="shared" si="19"/>
        <v>0</v>
      </c>
      <c r="U193">
        <f t="shared" si="20"/>
        <v>1359.1440347362934</v>
      </c>
      <c r="V193">
        <f t="shared" si="21"/>
        <v>1501.8737970839998</v>
      </c>
      <c r="W193">
        <f t="shared" si="22"/>
        <v>1501.8737970839998</v>
      </c>
      <c r="X193">
        <f t="shared" si="23"/>
        <v>0</v>
      </c>
    </row>
    <row r="194" spans="1:24" x14ac:dyDescent="0.25">
      <c r="A194" s="1">
        <v>44618</v>
      </c>
      <c r="B194" s="2">
        <v>0.85766203703703703</v>
      </c>
      <c r="C194" t="s">
        <v>18</v>
      </c>
      <c r="D194" t="s">
        <v>19</v>
      </c>
      <c r="E194" t="s">
        <v>20</v>
      </c>
      <c r="F194">
        <v>79</v>
      </c>
      <c r="G194">
        <v>-3.8</v>
      </c>
      <c r="H194">
        <v>75.2</v>
      </c>
      <c r="I194">
        <v>844.88</v>
      </c>
      <c r="J194" t="s">
        <v>835</v>
      </c>
      <c r="K194" t="s">
        <v>836</v>
      </c>
      <c r="L194" t="s">
        <v>837</v>
      </c>
      <c r="M194">
        <v>210375</v>
      </c>
      <c r="N194" s="7">
        <f>_xlfn.IFNA(VLOOKUP(M194,[1]Root!$B:$F,5,0),0)</f>
        <v>20</v>
      </c>
      <c r="O194">
        <f>VLOOKUP(A194,Ex.Rate!A:B,2,0)</f>
        <v>75.093689854199994</v>
      </c>
      <c r="P194">
        <f>VLOOKUP(A194,Check!A:G,7,0)</f>
        <v>72.410444045620324</v>
      </c>
      <c r="Q194">
        <f t="shared" si="16"/>
        <v>7434.2752955657998</v>
      </c>
      <c r="R194">
        <f t="shared" si="17"/>
        <v>201.78008480519119</v>
      </c>
      <c r="S194">
        <f t="shared" si="18"/>
        <v>-285.35602144595998</v>
      </c>
      <c r="T194">
        <f t="shared" si="19"/>
        <v>1501.8737970839998</v>
      </c>
      <c r="U194">
        <f t="shared" si="20"/>
        <v>5445.2653922306481</v>
      </c>
      <c r="V194">
        <f t="shared" si="21"/>
        <v>7434.2752955657988</v>
      </c>
      <c r="W194">
        <f t="shared" si="22"/>
        <v>7434.2752955657998</v>
      </c>
      <c r="X194">
        <f t="shared" si="23"/>
        <v>0</v>
      </c>
    </row>
    <row r="195" spans="1:24" x14ac:dyDescent="0.25">
      <c r="A195" s="1">
        <v>44618</v>
      </c>
      <c r="B195" s="2">
        <v>0.9639699074074074</v>
      </c>
      <c r="C195" t="s">
        <v>18</v>
      </c>
      <c r="D195" t="s">
        <v>19</v>
      </c>
      <c r="E195" t="s">
        <v>20</v>
      </c>
      <c r="F195">
        <v>20</v>
      </c>
      <c r="G195">
        <v>-1.23</v>
      </c>
      <c r="H195">
        <v>18.77</v>
      </c>
      <c r="I195">
        <v>863.65</v>
      </c>
      <c r="J195" t="s">
        <v>839</v>
      </c>
      <c r="K195" t="s">
        <v>779</v>
      </c>
      <c r="L195" t="s">
        <v>780</v>
      </c>
      <c r="M195">
        <v>210377</v>
      </c>
      <c r="N195" s="7">
        <f>_xlfn.IFNA(VLOOKUP(M195,[1]Root!$B:$F,5,0),0)</f>
        <v>0</v>
      </c>
      <c r="O195">
        <f>VLOOKUP(A195,Ex.Rate!A:B,2,0)</f>
        <v>75.093689854199994</v>
      </c>
      <c r="P195">
        <f>VLOOKUP(A195,Check!A:G,7,0)</f>
        <v>72.410444045620324</v>
      </c>
      <c r="Q195">
        <f t="shared" ref="Q195:Q230" si="24">(F195+N195)*O195</f>
        <v>1501.8737970839998</v>
      </c>
      <c r="R195">
        <f t="shared" ref="R195:R230" si="25">(O195-P195)*H195</f>
        <v>50.364523827040408</v>
      </c>
      <c r="S195">
        <f t="shared" ref="S195:S230" si="26">G195*O195</f>
        <v>-92.365238520665997</v>
      </c>
      <c r="T195">
        <f t="shared" ref="T195:T230" si="27">N195*O195</f>
        <v>0</v>
      </c>
      <c r="U195">
        <f t="shared" ref="U195:U230" si="28">H195*P195</f>
        <v>1359.1440347362934</v>
      </c>
      <c r="V195">
        <f t="shared" ref="V195:V230" si="29">R195-S195+T195+U195</f>
        <v>1501.8737970839998</v>
      </c>
      <c r="W195">
        <f t="shared" ref="W195:W230" si="30">Q195</f>
        <v>1501.8737970839998</v>
      </c>
      <c r="X195">
        <f t="shared" ref="X195:X230" si="31">V195-W195</f>
        <v>0</v>
      </c>
    </row>
    <row r="196" spans="1:24" x14ac:dyDescent="0.25">
      <c r="A196" s="1">
        <v>44619</v>
      </c>
      <c r="B196" s="2">
        <v>5.5787037037037038E-3</v>
      </c>
      <c r="C196" t="s">
        <v>18</v>
      </c>
      <c r="D196" t="s">
        <v>19</v>
      </c>
      <c r="E196" t="s">
        <v>20</v>
      </c>
      <c r="F196">
        <v>49</v>
      </c>
      <c r="G196">
        <v>-2.4900000000000002</v>
      </c>
      <c r="H196">
        <v>46.51</v>
      </c>
      <c r="I196">
        <v>910.16</v>
      </c>
      <c r="J196" t="s">
        <v>842</v>
      </c>
      <c r="K196" t="s">
        <v>804</v>
      </c>
      <c r="L196" t="s">
        <v>805</v>
      </c>
      <c r="M196">
        <v>210378</v>
      </c>
      <c r="N196" s="7">
        <f>_xlfn.IFNA(VLOOKUP(M196,[1]Root!$B:$F,5,0),0)</f>
        <v>0</v>
      </c>
      <c r="O196">
        <f>VLOOKUP(A196,Ex.Rate!A:B,2,0)</f>
        <v>75.109550211699997</v>
      </c>
      <c r="P196">
        <f>VLOOKUP(A196,Check!A:G,7,0)</f>
        <v>72.410860776850512</v>
      </c>
      <c r="Q196">
        <f t="shared" si="24"/>
        <v>3680.3679603732999</v>
      </c>
      <c r="R196">
        <f t="shared" si="25"/>
        <v>125.51604561484952</v>
      </c>
      <c r="S196">
        <f t="shared" si="26"/>
        <v>-187.022780027133</v>
      </c>
      <c r="T196">
        <f t="shared" si="27"/>
        <v>0</v>
      </c>
      <c r="U196">
        <f t="shared" si="28"/>
        <v>3367.829134731317</v>
      </c>
      <c r="V196">
        <f t="shared" si="29"/>
        <v>3680.3679603732994</v>
      </c>
      <c r="W196">
        <f t="shared" si="30"/>
        <v>3680.3679603732999</v>
      </c>
      <c r="X196">
        <f t="shared" si="31"/>
        <v>0</v>
      </c>
    </row>
    <row r="197" spans="1:24" x14ac:dyDescent="0.25">
      <c r="A197" s="1">
        <v>44619</v>
      </c>
      <c r="B197" s="2">
        <v>3.0520833333333334E-2</v>
      </c>
      <c r="C197" t="s">
        <v>18</v>
      </c>
      <c r="D197" t="s">
        <v>19</v>
      </c>
      <c r="E197" t="s">
        <v>20</v>
      </c>
      <c r="F197">
        <v>20</v>
      </c>
      <c r="G197">
        <v>-1.23</v>
      </c>
      <c r="H197">
        <v>18.77</v>
      </c>
      <c r="I197">
        <v>853.73</v>
      </c>
      <c r="J197" t="s">
        <v>846</v>
      </c>
      <c r="K197" t="s">
        <v>779</v>
      </c>
      <c r="L197" t="s">
        <v>780</v>
      </c>
      <c r="M197">
        <v>210380</v>
      </c>
      <c r="N197" s="7">
        <f>_xlfn.IFNA(VLOOKUP(M197,[1]Root!$B:$F,5,0),0)</f>
        <v>0</v>
      </c>
      <c r="O197">
        <f>VLOOKUP(A197,Ex.Rate!A:B,2,0)</f>
        <v>75.109550211699997</v>
      </c>
      <c r="P197">
        <f>VLOOKUP(A197,Check!A:G,7,0)</f>
        <v>72.410860776850512</v>
      </c>
      <c r="Q197">
        <f t="shared" si="24"/>
        <v>1502.191004234</v>
      </c>
      <c r="R197">
        <f t="shared" si="25"/>
        <v>50.654400692124817</v>
      </c>
      <c r="S197">
        <f t="shared" si="26"/>
        <v>-92.384746760390996</v>
      </c>
      <c r="T197">
        <f t="shared" si="27"/>
        <v>0</v>
      </c>
      <c r="U197">
        <f t="shared" si="28"/>
        <v>1359.1518567814842</v>
      </c>
      <c r="V197">
        <f t="shared" si="29"/>
        <v>1502.191004234</v>
      </c>
      <c r="W197">
        <f t="shared" si="30"/>
        <v>1502.191004234</v>
      </c>
      <c r="X197">
        <f t="shared" si="31"/>
        <v>0</v>
      </c>
    </row>
    <row r="198" spans="1:24" x14ac:dyDescent="0.25">
      <c r="A198" s="1">
        <v>44619</v>
      </c>
      <c r="B198" s="2">
        <v>3.1307870370370368E-2</v>
      </c>
      <c r="C198" t="s">
        <v>18</v>
      </c>
      <c r="D198" t="s">
        <v>19</v>
      </c>
      <c r="E198" t="s">
        <v>20</v>
      </c>
      <c r="F198">
        <v>20</v>
      </c>
      <c r="G198">
        <v>-1.23</v>
      </c>
      <c r="H198">
        <v>18.77</v>
      </c>
      <c r="I198">
        <v>872.5</v>
      </c>
      <c r="J198" t="s">
        <v>848</v>
      </c>
      <c r="K198" t="s">
        <v>849</v>
      </c>
      <c r="L198" t="s">
        <v>850</v>
      </c>
      <c r="M198">
        <v>210379</v>
      </c>
      <c r="N198" s="7">
        <f>_xlfn.IFNA(VLOOKUP(M198,[1]Root!$B:$F,5,0),0)</f>
        <v>0</v>
      </c>
      <c r="O198">
        <f>VLOOKUP(A198,Ex.Rate!A:B,2,0)</f>
        <v>75.109550211699997</v>
      </c>
      <c r="P198">
        <f>VLOOKUP(A198,Check!A:G,7,0)</f>
        <v>72.410860776850512</v>
      </c>
      <c r="Q198">
        <f t="shared" si="24"/>
        <v>1502.191004234</v>
      </c>
      <c r="R198">
        <f t="shared" si="25"/>
        <v>50.654400692124817</v>
      </c>
      <c r="S198">
        <f t="shared" si="26"/>
        <v>-92.384746760390996</v>
      </c>
      <c r="T198">
        <f t="shared" si="27"/>
        <v>0</v>
      </c>
      <c r="U198">
        <f t="shared" si="28"/>
        <v>1359.1518567814842</v>
      </c>
      <c r="V198">
        <f t="shared" si="29"/>
        <v>1502.191004234</v>
      </c>
      <c r="W198">
        <f t="shared" si="30"/>
        <v>1502.191004234</v>
      </c>
      <c r="X198">
        <f t="shared" si="31"/>
        <v>0</v>
      </c>
    </row>
    <row r="199" spans="1:24" x14ac:dyDescent="0.25">
      <c r="A199" s="1">
        <v>44619</v>
      </c>
      <c r="B199" s="2">
        <v>0.14266203703703703</v>
      </c>
      <c r="C199" t="s">
        <v>18</v>
      </c>
      <c r="D199" t="s">
        <v>19</v>
      </c>
      <c r="E199" t="s">
        <v>20</v>
      </c>
      <c r="F199">
        <v>99</v>
      </c>
      <c r="G199">
        <v>-4.67</v>
      </c>
      <c r="H199">
        <v>94.33</v>
      </c>
      <c r="I199">
        <v>966.83</v>
      </c>
      <c r="J199" t="s">
        <v>852</v>
      </c>
      <c r="K199" t="s">
        <v>853</v>
      </c>
      <c r="L199" t="s">
        <v>854</v>
      </c>
      <c r="M199">
        <v>210381</v>
      </c>
      <c r="N199" s="7">
        <f>_xlfn.IFNA(VLOOKUP(M199,[1]Root!$B:$F,5,0),0)</f>
        <v>0</v>
      </c>
      <c r="O199">
        <f>VLOOKUP(A199,Ex.Rate!A:B,2,0)</f>
        <v>75.109550211699997</v>
      </c>
      <c r="P199">
        <f>VLOOKUP(A199,Check!A:G,7,0)</f>
        <v>72.410860776850512</v>
      </c>
      <c r="Q199">
        <f t="shared" si="24"/>
        <v>7435.8454709582993</v>
      </c>
      <c r="R199">
        <f t="shared" si="25"/>
        <v>254.56737438935184</v>
      </c>
      <c r="S199">
        <f t="shared" si="26"/>
        <v>-350.76159948863898</v>
      </c>
      <c r="T199">
        <f t="shared" si="27"/>
        <v>0</v>
      </c>
      <c r="U199">
        <f t="shared" si="28"/>
        <v>6830.5164970803089</v>
      </c>
      <c r="V199">
        <f t="shared" si="29"/>
        <v>7435.8454709583002</v>
      </c>
      <c r="W199">
        <f t="shared" si="30"/>
        <v>7435.8454709582993</v>
      </c>
      <c r="X199">
        <f t="shared" si="31"/>
        <v>0</v>
      </c>
    </row>
    <row r="200" spans="1:24" x14ac:dyDescent="0.25">
      <c r="A200" s="1">
        <v>44619</v>
      </c>
      <c r="B200" s="2">
        <v>0.26394675925925926</v>
      </c>
      <c r="C200" t="s">
        <v>18</v>
      </c>
      <c r="D200" t="s">
        <v>19</v>
      </c>
      <c r="E200" t="s">
        <v>20</v>
      </c>
      <c r="F200">
        <v>20</v>
      </c>
      <c r="G200">
        <v>-1.23</v>
      </c>
      <c r="H200">
        <v>18.77</v>
      </c>
      <c r="I200">
        <v>121.95</v>
      </c>
      <c r="J200" t="s">
        <v>858</v>
      </c>
      <c r="K200" t="s">
        <v>859</v>
      </c>
      <c r="L200" t="s">
        <v>860</v>
      </c>
      <c r="M200">
        <v>210382</v>
      </c>
      <c r="N200" s="7">
        <f>_xlfn.IFNA(VLOOKUP(M200,[1]Root!$B:$F,5,0),0)</f>
        <v>0</v>
      </c>
      <c r="O200">
        <f>VLOOKUP(A200,Ex.Rate!A:B,2,0)</f>
        <v>75.109550211699997</v>
      </c>
      <c r="P200">
        <f>VLOOKUP(A200,Check!A:G,7,0)</f>
        <v>72.410860776850512</v>
      </c>
      <c r="Q200">
        <f t="shared" si="24"/>
        <v>1502.191004234</v>
      </c>
      <c r="R200">
        <f t="shared" si="25"/>
        <v>50.654400692124817</v>
      </c>
      <c r="S200">
        <f t="shared" si="26"/>
        <v>-92.384746760390996</v>
      </c>
      <c r="T200">
        <f t="shared" si="27"/>
        <v>0</v>
      </c>
      <c r="U200">
        <f t="shared" si="28"/>
        <v>1359.1518567814842</v>
      </c>
      <c r="V200">
        <f t="shared" si="29"/>
        <v>1502.191004234</v>
      </c>
      <c r="W200">
        <f t="shared" si="30"/>
        <v>1502.191004234</v>
      </c>
      <c r="X200">
        <f t="shared" si="31"/>
        <v>0</v>
      </c>
    </row>
    <row r="201" spans="1:24" x14ac:dyDescent="0.25">
      <c r="A201" s="1">
        <v>44619</v>
      </c>
      <c r="B201" s="2">
        <v>0.32758101851851851</v>
      </c>
      <c r="C201" t="s">
        <v>18</v>
      </c>
      <c r="D201" t="s">
        <v>19</v>
      </c>
      <c r="E201" t="s">
        <v>20</v>
      </c>
      <c r="F201">
        <v>40</v>
      </c>
      <c r="G201">
        <v>-2.1</v>
      </c>
      <c r="H201">
        <v>37.9</v>
      </c>
      <c r="I201">
        <v>159.85</v>
      </c>
      <c r="J201" t="s">
        <v>862</v>
      </c>
      <c r="K201" t="s">
        <v>863</v>
      </c>
      <c r="L201" t="s">
        <v>864</v>
      </c>
      <c r="M201">
        <v>210384</v>
      </c>
      <c r="N201" s="7">
        <f>_xlfn.IFNA(VLOOKUP(M201,[1]Root!$B:$F,5,0),0)</f>
        <v>0</v>
      </c>
      <c r="O201">
        <f>VLOOKUP(A201,Ex.Rate!A:B,2,0)</f>
        <v>75.109550211699997</v>
      </c>
      <c r="P201">
        <f>VLOOKUP(A201,Check!A:G,7,0)</f>
        <v>72.410860776850512</v>
      </c>
      <c r="Q201">
        <f t="shared" si="24"/>
        <v>3004.3820084680001</v>
      </c>
      <c r="R201">
        <f t="shared" si="25"/>
        <v>102.28032958079545</v>
      </c>
      <c r="S201">
        <f t="shared" si="26"/>
        <v>-157.73005544457001</v>
      </c>
      <c r="T201">
        <f t="shared" si="27"/>
        <v>0</v>
      </c>
      <c r="U201">
        <f t="shared" si="28"/>
        <v>2744.3716234426342</v>
      </c>
      <c r="V201">
        <f t="shared" si="29"/>
        <v>3004.3820084679996</v>
      </c>
      <c r="W201">
        <f t="shared" si="30"/>
        <v>3004.3820084680001</v>
      </c>
      <c r="X201">
        <f t="shared" si="31"/>
        <v>0</v>
      </c>
    </row>
    <row r="202" spans="1:24" x14ac:dyDescent="0.25">
      <c r="A202" s="1">
        <v>44619</v>
      </c>
      <c r="B202" s="2">
        <v>0.34314814814814815</v>
      </c>
      <c r="C202" t="s">
        <v>18</v>
      </c>
      <c r="D202" t="s">
        <v>19</v>
      </c>
      <c r="E202" t="s">
        <v>20</v>
      </c>
      <c r="F202">
        <v>20</v>
      </c>
      <c r="G202">
        <v>-1.23</v>
      </c>
      <c r="H202">
        <v>18.77</v>
      </c>
      <c r="I202">
        <v>178.62</v>
      </c>
      <c r="J202" t="s">
        <v>866</v>
      </c>
      <c r="K202" t="s">
        <v>779</v>
      </c>
      <c r="L202" t="s">
        <v>780</v>
      </c>
      <c r="M202">
        <v>210385</v>
      </c>
      <c r="N202" s="7">
        <f>_xlfn.IFNA(VLOOKUP(M202,[1]Root!$B:$F,5,0),0)</f>
        <v>0</v>
      </c>
      <c r="O202">
        <f>VLOOKUP(A202,Ex.Rate!A:B,2,0)</f>
        <v>75.109550211699997</v>
      </c>
      <c r="P202">
        <f>VLOOKUP(A202,Check!A:G,7,0)</f>
        <v>72.410860776850512</v>
      </c>
      <c r="Q202">
        <f t="shared" si="24"/>
        <v>1502.191004234</v>
      </c>
      <c r="R202">
        <f t="shared" si="25"/>
        <v>50.654400692124817</v>
      </c>
      <c r="S202">
        <f t="shared" si="26"/>
        <v>-92.384746760390996</v>
      </c>
      <c r="T202">
        <f t="shared" si="27"/>
        <v>0</v>
      </c>
      <c r="U202">
        <f t="shared" si="28"/>
        <v>1359.1518567814842</v>
      </c>
      <c r="V202">
        <f t="shared" si="29"/>
        <v>1502.191004234</v>
      </c>
      <c r="W202">
        <f t="shared" si="30"/>
        <v>1502.191004234</v>
      </c>
      <c r="X202">
        <f t="shared" si="31"/>
        <v>0</v>
      </c>
    </row>
    <row r="203" spans="1:24" x14ac:dyDescent="0.25">
      <c r="A203" s="1">
        <v>44619</v>
      </c>
      <c r="B203" s="2">
        <v>0.37549768518518517</v>
      </c>
      <c r="C203" t="s">
        <v>18</v>
      </c>
      <c r="D203" t="s">
        <v>19</v>
      </c>
      <c r="E203" t="s">
        <v>20</v>
      </c>
      <c r="F203">
        <v>20</v>
      </c>
      <c r="G203">
        <v>-1.23</v>
      </c>
      <c r="H203">
        <v>18.77</v>
      </c>
      <c r="I203">
        <v>197.39</v>
      </c>
      <c r="J203" t="s">
        <v>868</v>
      </c>
      <c r="K203" t="s">
        <v>869</v>
      </c>
      <c r="L203" t="s">
        <v>870</v>
      </c>
      <c r="M203">
        <v>210386</v>
      </c>
      <c r="N203" s="7">
        <f>_xlfn.IFNA(VLOOKUP(M203,[1]Root!$B:$F,5,0),0)</f>
        <v>0</v>
      </c>
      <c r="O203">
        <f>VLOOKUP(A203,Ex.Rate!A:B,2,0)</f>
        <v>75.109550211699997</v>
      </c>
      <c r="P203">
        <f>VLOOKUP(A203,Check!A:G,7,0)</f>
        <v>72.410860776850512</v>
      </c>
      <c r="Q203">
        <f t="shared" si="24"/>
        <v>1502.191004234</v>
      </c>
      <c r="R203">
        <f t="shared" si="25"/>
        <v>50.654400692124817</v>
      </c>
      <c r="S203">
        <f t="shared" si="26"/>
        <v>-92.384746760390996</v>
      </c>
      <c r="T203">
        <f t="shared" si="27"/>
        <v>0</v>
      </c>
      <c r="U203">
        <f t="shared" si="28"/>
        <v>1359.1518567814842</v>
      </c>
      <c r="V203">
        <f t="shared" si="29"/>
        <v>1502.191004234</v>
      </c>
      <c r="W203">
        <f t="shared" si="30"/>
        <v>1502.191004234</v>
      </c>
      <c r="X203">
        <f t="shared" si="31"/>
        <v>0</v>
      </c>
    </row>
    <row r="204" spans="1:24" x14ac:dyDescent="0.25">
      <c r="A204" s="1">
        <v>44619</v>
      </c>
      <c r="B204" s="2">
        <v>0.85480324074074077</v>
      </c>
      <c r="C204" t="s">
        <v>18</v>
      </c>
      <c r="D204" t="s">
        <v>19</v>
      </c>
      <c r="E204" t="s">
        <v>20</v>
      </c>
      <c r="F204">
        <v>79</v>
      </c>
      <c r="G204">
        <v>-3.8</v>
      </c>
      <c r="H204">
        <v>75.2</v>
      </c>
      <c r="I204">
        <v>272.58999999999997</v>
      </c>
      <c r="J204" t="s">
        <v>872</v>
      </c>
      <c r="K204" t="s">
        <v>836</v>
      </c>
      <c r="L204" t="s">
        <v>837</v>
      </c>
      <c r="M204">
        <v>210387</v>
      </c>
      <c r="N204" s="7">
        <f>_xlfn.IFNA(VLOOKUP(M204,[1]Root!$B:$F,5,0),0)</f>
        <v>20</v>
      </c>
      <c r="O204">
        <f>VLOOKUP(A204,Ex.Rate!A:B,2,0)</f>
        <v>75.109550211699997</v>
      </c>
      <c r="P204">
        <f>VLOOKUP(A204,Check!A:G,7,0)</f>
        <v>72.410860776850512</v>
      </c>
      <c r="Q204">
        <f t="shared" si="24"/>
        <v>7435.8454709582993</v>
      </c>
      <c r="R204">
        <f t="shared" si="25"/>
        <v>202.94144550068123</v>
      </c>
      <c r="S204">
        <f t="shared" si="26"/>
        <v>-285.41629080445995</v>
      </c>
      <c r="T204">
        <f t="shared" si="27"/>
        <v>1502.191004234</v>
      </c>
      <c r="U204">
        <f t="shared" si="28"/>
        <v>5445.2967304191588</v>
      </c>
      <c r="V204">
        <f t="shared" si="29"/>
        <v>7435.8454709583002</v>
      </c>
      <c r="W204">
        <f t="shared" si="30"/>
        <v>7435.8454709582993</v>
      </c>
      <c r="X204">
        <f t="shared" si="31"/>
        <v>0</v>
      </c>
    </row>
    <row r="205" spans="1:24" x14ac:dyDescent="0.25">
      <c r="A205" s="1">
        <v>44619</v>
      </c>
      <c r="B205" s="2">
        <v>0.85607638888888893</v>
      </c>
      <c r="C205" t="s">
        <v>18</v>
      </c>
      <c r="D205" t="s">
        <v>19</v>
      </c>
      <c r="E205" t="s">
        <v>20</v>
      </c>
      <c r="F205">
        <v>79</v>
      </c>
      <c r="G205">
        <v>-3.8</v>
      </c>
      <c r="H205">
        <v>75.2</v>
      </c>
      <c r="I205">
        <v>347.79</v>
      </c>
      <c r="J205" t="s">
        <v>874</v>
      </c>
      <c r="K205" t="s">
        <v>836</v>
      </c>
      <c r="L205" t="s">
        <v>837</v>
      </c>
      <c r="M205">
        <v>210388</v>
      </c>
      <c r="N205" s="7">
        <f>_xlfn.IFNA(VLOOKUP(M205,[1]Root!$B:$F,5,0),0)</f>
        <v>20</v>
      </c>
      <c r="O205">
        <f>VLOOKUP(A205,Ex.Rate!A:B,2,0)</f>
        <v>75.109550211699997</v>
      </c>
      <c r="P205">
        <f>VLOOKUP(A205,Check!A:G,7,0)</f>
        <v>72.410860776850512</v>
      </c>
      <c r="Q205">
        <f t="shared" si="24"/>
        <v>7435.8454709582993</v>
      </c>
      <c r="R205">
        <f t="shared" si="25"/>
        <v>202.94144550068123</v>
      </c>
      <c r="S205">
        <f t="shared" si="26"/>
        <v>-285.41629080445995</v>
      </c>
      <c r="T205">
        <f t="shared" si="27"/>
        <v>1502.191004234</v>
      </c>
      <c r="U205">
        <f t="shared" si="28"/>
        <v>5445.2967304191588</v>
      </c>
      <c r="V205">
        <f t="shared" si="29"/>
        <v>7435.8454709583002</v>
      </c>
      <c r="W205">
        <f t="shared" si="30"/>
        <v>7435.8454709582993</v>
      </c>
      <c r="X205">
        <f t="shared" si="31"/>
        <v>0</v>
      </c>
    </row>
    <row r="206" spans="1:24" x14ac:dyDescent="0.25">
      <c r="A206" s="1">
        <v>44619</v>
      </c>
      <c r="B206" s="2">
        <v>0.90175925925925926</v>
      </c>
      <c r="C206" t="s">
        <v>18</v>
      </c>
      <c r="D206" t="s">
        <v>19</v>
      </c>
      <c r="E206" t="s">
        <v>20</v>
      </c>
      <c r="F206">
        <v>79</v>
      </c>
      <c r="G206">
        <v>-3.8</v>
      </c>
      <c r="H206">
        <v>75.2</v>
      </c>
      <c r="I206">
        <v>422.99</v>
      </c>
      <c r="J206" t="s">
        <v>876</v>
      </c>
      <c r="K206" t="s">
        <v>877</v>
      </c>
      <c r="L206" t="s">
        <v>878</v>
      </c>
      <c r="M206">
        <v>210389</v>
      </c>
      <c r="N206" s="7">
        <f>_xlfn.IFNA(VLOOKUP(M206,[1]Root!$B:$F,5,0),0)</f>
        <v>20</v>
      </c>
      <c r="O206">
        <f>VLOOKUP(A206,Ex.Rate!A:B,2,0)</f>
        <v>75.109550211699997</v>
      </c>
      <c r="P206">
        <f>VLOOKUP(A206,Check!A:G,7,0)</f>
        <v>72.410860776850512</v>
      </c>
      <c r="Q206">
        <f t="shared" si="24"/>
        <v>7435.8454709582993</v>
      </c>
      <c r="R206">
        <f t="shared" si="25"/>
        <v>202.94144550068123</v>
      </c>
      <c r="S206">
        <f t="shared" si="26"/>
        <v>-285.41629080445995</v>
      </c>
      <c r="T206">
        <f t="shared" si="27"/>
        <v>1502.191004234</v>
      </c>
      <c r="U206">
        <f t="shared" si="28"/>
        <v>5445.2967304191588</v>
      </c>
      <c r="V206">
        <f t="shared" si="29"/>
        <v>7435.8454709583002</v>
      </c>
      <c r="W206">
        <f t="shared" si="30"/>
        <v>7435.8454709582993</v>
      </c>
      <c r="X206">
        <f t="shared" si="31"/>
        <v>0</v>
      </c>
    </row>
    <row r="207" spans="1:24" x14ac:dyDescent="0.25">
      <c r="A207" s="1">
        <v>44620</v>
      </c>
      <c r="B207" s="2">
        <v>6.6400462962962967E-2</v>
      </c>
      <c r="C207" t="s">
        <v>18</v>
      </c>
      <c r="D207" t="s">
        <v>19</v>
      </c>
      <c r="E207" t="s">
        <v>20</v>
      </c>
      <c r="F207">
        <v>99</v>
      </c>
      <c r="G207">
        <v>-4.67</v>
      </c>
      <c r="H207">
        <v>94.33</v>
      </c>
      <c r="I207">
        <v>517.32000000000005</v>
      </c>
      <c r="J207" t="s">
        <v>881</v>
      </c>
      <c r="K207" t="s">
        <v>882</v>
      </c>
      <c r="L207" t="s">
        <v>883</v>
      </c>
      <c r="M207">
        <v>210391</v>
      </c>
      <c r="N207" s="7">
        <f>_xlfn.IFNA(VLOOKUP(M207,[1]Root!$B:$F,5,0),0)</f>
        <v>0</v>
      </c>
      <c r="O207">
        <f>VLOOKUP(A207,Ex.Rate!A:B,2,0)</f>
        <v>75.481945176899998</v>
      </c>
      <c r="P207">
        <f>VLOOKUP(A207,Check!A:G,7,0)</f>
        <v>72.600495960323187</v>
      </c>
      <c r="Q207">
        <f t="shared" si="24"/>
        <v>7472.7125725131</v>
      </c>
      <c r="R207">
        <f t="shared" si="25"/>
        <v>271.8071045996906</v>
      </c>
      <c r="S207">
        <f t="shared" si="26"/>
        <v>-352.50068397612301</v>
      </c>
      <c r="T207">
        <f t="shared" si="27"/>
        <v>0</v>
      </c>
      <c r="U207">
        <f t="shared" si="28"/>
        <v>6848.4047839372861</v>
      </c>
      <c r="V207">
        <f t="shared" si="29"/>
        <v>7472.7125725131</v>
      </c>
      <c r="W207">
        <f t="shared" si="30"/>
        <v>7472.7125725131</v>
      </c>
      <c r="X207">
        <f t="shared" si="31"/>
        <v>0</v>
      </c>
    </row>
    <row r="208" spans="1:24" x14ac:dyDescent="0.25">
      <c r="A208" s="1">
        <v>44620</v>
      </c>
      <c r="B208" s="2">
        <v>0.1348263888888889</v>
      </c>
      <c r="C208" t="s">
        <v>18</v>
      </c>
      <c r="D208" t="s">
        <v>19</v>
      </c>
      <c r="E208" t="s">
        <v>20</v>
      </c>
      <c r="F208">
        <v>79</v>
      </c>
      <c r="G208">
        <v>-3.8</v>
      </c>
      <c r="H208">
        <v>75.2</v>
      </c>
      <c r="I208">
        <v>592.52</v>
      </c>
      <c r="J208" t="s">
        <v>885</v>
      </c>
      <c r="K208" t="s">
        <v>882</v>
      </c>
      <c r="L208" t="s">
        <v>883</v>
      </c>
      <c r="M208">
        <v>210394</v>
      </c>
      <c r="N208" s="7">
        <f>_xlfn.IFNA(VLOOKUP(M208,[1]Root!$B:$F,5,0),0)</f>
        <v>20</v>
      </c>
      <c r="O208">
        <f>VLOOKUP(A208,Ex.Rate!A:B,2,0)</f>
        <v>75.481945176899998</v>
      </c>
      <c r="P208">
        <f>VLOOKUP(A208,Check!A:G,7,0)</f>
        <v>72.600495960323187</v>
      </c>
      <c r="Q208">
        <f t="shared" si="24"/>
        <v>7472.7125725131</v>
      </c>
      <c r="R208">
        <f t="shared" si="25"/>
        <v>216.68498108657624</v>
      </c>
      <c r="S208">
        <f t="shared" si="26"/>
        <v>-286.83139167221998</v>
      </c>
      <c r="T208">
        <f t="shared" si="27"/>
        <v>1509.638903538</v>
      </c>
      <c r="U208">
        <f t="shared" si="28"/>
        <v>5459.5572962163042</v>
      </c>
      <c r="V208">
        <f t="shared" si="29"/>
        <v>7472.7125725131009</v>
      </c>
      <c r="W208">
        <f t="shared" si="30"/>
        <v>7472.7125725131</v>
      </c>
      <c r="X208">
        <f t="shared" si="31"/>
        <v>0</v>
      </c>
    </row>
    <row r="209" spans="1:24" x14ac:dyDescent="0.25">
      <c r="A209" s="1">
        <v>44620</v>
      </c>
      <c r="B209" s="2">
        <v>0.29635416666666664</v>
      </c>
      <c r="C209" t="s">
        <v>18</v>
      </c>
      <c r="D209" t="s">
        <v>19</v>
      </c>
      <c r="E209" t="s">
        <v>20</v>
      </c>
      <c r="F209">
        <v>127</v>
      </c>
      <c r="G209">
        <v>-5.9</v>
      </c>
      <c r="H209">
        <v>121.1</v>
      </c>
      <c r="I209">
        <v>290.63</v>
      </c>
      <c r="J209" t="s">
        <v>889</v>
      </c>
      <c r="K209" t="s">
        <v>890</v>
      </c>
      <c r="L209" t="s">
        <v>891</v>
      </c>
      <c r="M209">
        <v>210396</v>
      </c>
      <c r="N209" s="7">
        <f>_xlfn.IFNA(VLOOKUP(M209,[1]Root!$B:$F,5,0),0)</f>
        <v>32</v>
      </c>
      <c r="O209">
        <f>VLOOKUP(A209,Ex.Rate!A:B,2,0)</f>
        <v>75.481945176899998</v>
      </c>
      <c r="P209">
        <f>VLOOKUP(A209,Check!A:G,7,0)</f>
        <v>72.600495960323187</v>
      </c>
      <c r="Q209">
        <f t="shared" si="24"/>
        <v>12001.6292831271</v>
      </c>
      <c r="R209">
        <f t="shared" si="25"/>
        <v>348.94350012745184</v>
      </c>
      <c r="S209">
        <f t="shared" si="26"/>
        <v>-445.34347654371004</v>
      </c>
      <c r="T209">
        <f t="shared" si="27"/>
        <v>2415.4222456607999</v>
      </c>
      <c r="U209">
        <f t="shared" si="28"/>
        <v>8791.920060795137</v>
      </c>
      <c r="V209">
        <f t="shared" si="29"/>
        <v>12001.629283127098</v>
      </c>
      <c r="W209">
        <f t="shared" si="30"/>
        <v>12001.6292831271</v>
      </c>
      <c r="X209">
        <f t="shared" si="31"/>
        <v>0</v>
      </c>
    </row>
    <row r="210" spans="1:24" x14ac:dyDescent="0.25">
      <c r="A210" s="1">
        <v>44620</v>
      </c>
      <c r="B210" s="2">
        <v>0.48212962962962963</v>
      </c>
      <c r="C210" t="s">
        <v>18</v>
      </c>
      <c r="D210" t="s">
        <v>19</v>
      </c>
      <c r="E210" t="s">
        <v>20</v>
      </c>
      <c r="F210">
        <v>20</v>
      </c>
      <c r="G210">
        <v>-1.23</v>
      </c>
      <c r="H210">
        <v>18.77</v>
      </c>
      <c r="I210">
        <v>309.39999999999998</v>
      </c>
      <c r="J210" t="s">
        <v>893</v>
      </c>
      <c r="K210" t="s">
        <v>894</v>
      </c>
      <c r="L210" t="s">
        <v>895</v>
      </c>
      <c r="M210">
        <v>210397</v>
      </c>
      <c r="N210" s="7">
        <f>_xlfn.IFNA(VLOOKUP(M210,[1]Root!$B:$F,5,0),0)</f>
        <v>0</v>
      </c>
      <c r="O210">
        <f>VLOOKUP(A210,Ex.Rate!A:B,2,0)</f>
        <v>75.481945176899998</v>
      </c>
      <c r="P210">
        <f>VLOOKUP(A210,Check!A:G,7,0)</f>
        <v>72.600495960323187</v>
      </c>
      <c r="Q210">
        <f t="shared" si="24"/>
        <v>1509.638903538</v>
      </c>
      <c r="R210">
        <f t="shared" si="25"/>
        <v>54.084801795146753</v>
      </c>
      <c r="S210">
        <f t="shared" si="26"/>
        <v>-92.842792567586997</v>
      </c>
      <c r="T210">
        <f t="shared" si="27"/>
        <v>0</v>
      </c>
      <c r="U210">
        <f t="shared" si="28"/>
        <v>1362.7113091752663</v>
      </c>
      <c r="V210">
        <f t="shared" si="29"/>
        <v>1509.638903538</v>
      </c>
      <c r="W210">
        <f t="shared" si="30"/>
        <v>1509.638903538</v>
      </c>
      <c r="X210">
        <f t="shared" si="31"/>
        <v>0</v>
      </c>
    </row>
    <row r="211" spans="1:24" x14ac:dyDescent="0.25">
      <c r="A211" s="1">
        <v>44620</v>
      </c>
      <c r="B211" s="2">
        <v>0.65763888888888888</v>
      </c>
      <c r="C211" t="s">
        <v>18</v>
      </c>
      <c r="D211" t="s">
        <v>19</v>
      </c>
      <c r="E211" t="s">
        <v>20</v>
      </c>
      <c r="F211">
        <v>28</v>
      </c>
      <c r="G211">
        <v>-1.58</v>
      </c>
      <c r="H211">
        <v>26.42</v>
      </c>
      <c r="I211">
        <v>335.82</v>
      </c>
      <c r="J211" t="s">
        <v>897</v>
      </c>
      <c r="K211" t="s">
        <v>898</v>
      </c>
      <c r="L211" t="s">
        <v>899</v>
      </c>
      <c r="M211">
        <v>210398</v>
      </c>
      <c r="N211" s="7">
        <f>_xlfn.IFNA(VLOOKUP(M211,[1]Root!$B:$F,5,0),0)</f>
        <v>12</v>
      </c>
      <c r="O211">
        <f>VLOOKUP(A211,Ex.Rate!A:B,2,0)</f>
        <v>75.481945176899998</v>
      </c>
      <c r="P211">
        <f>VLOOKUP(A211,Check!A:G,7,0)</f>
        <v>72.600495960323187</v>
      </c>
      <c r="Q211">
        <f t="shared" si="24"/>
        <v>3019.277807076</v>
      </c>
      <c r="R211">
        <f t="shared" si="25"/>
        <v>76.127888301959359</v>
      </c>
      <c r="S211">
        <f t="shared" si="26"/>
        <v>-119.26147337950201</v>
      </c>
      <c r="T211">
        <f t="shared" si="27"/>
        <v>905.78334212279992</v>
      </c>
      <c r="U211">
        <f t="shared" si="28"/>
        <v>1918.1051032717387</v>
      </c>
      <c r="V211">
        <f t="shared" si="29"/>
        <v>3019.277807076</v>
      </c>
      <c r="W211">
        <f t="shared" si="30"/>
        <v>3019.277807076</v>
      </c>
      <c r="X211">
        <f t="shared" si="31"/>
        <v>0</v>
      </c>
    </row>
    <row r="212" spans="1:24" x14ac:dyDescent="0.25">
      <c r="A212" s="1">
        <v>44620</v>
      </c>
      <c r="B212" s="2">
        <v>0.66753472222222221</v>
      </c>
      <c r="C212" t="s">
        <v>18</v>
      </c>
      <c r="D212" t="s">
        <v>19</v>
      </c>
      <c r="E212" t="s">
        <v>20</v>
      </c>
      <c r="F212">
        <v>79</v>
      </c>
      <c r="G212">
        <v>-3.8</v>
      </c>
      <c r="H212">
        <v>75.2</v>
      </c>
      <c r="I212">
        <v>411.02</v>
      </c>
      <c r="J212" t="s">
        <v>901</v>
      </c>
      <c r="K212" t="s">
        <v>902</v>
      </c>
      <c r="L212" t="s">
        <v>903</v>
      </c>
      <c r="M212">
        <v>210399</v>
      </c>
      <c r="N212" s="7">
        <f>_xlfn.IFNA(VLOOKUP(M212,[1]Root!$B:$F,5,0),0)</f>
        <v>20</v>
      </c>
      <c r="O212">
        <f>VLOOKUP(A212,Ex.Rate!A:B,2,0)</f>
        <v>75.481945176899998</v>
      </c>
      <c r="P212">
        <f>VLOOKUP(A212,Check!A:G,7,0)</f>
        <v>72.600495960323187</v>
      </c>
      <c r="Q212">
        <f t="shared" si="24"/>
        <v>7472.7125725131</v>
      </c>
      <c r="R212">
        <f t="shared" si="25"/>
        <v>216.68498108657624</v>
      </c>
      <c r="S212">
        <f t="shared" si="26"/>
        <v>-286.83139167221998</v>
      </c>
      <c r="T212">
        <f t="shared" si="27"/>
        <v>1509.638903538</v>
      </c>
      <c r="U212">
        <f t="shared" si="28"/>
        <v>5459.5572962163042</v>
      </c>
      <c r="V212">
        <f t="shared" si="29"/>
        <v>7472.7125725131009</v>
      </c>
      <c r="W212">
        <f t="shared" si="30"/>
        <v>7472.7125725131</v>
      </c>
      <c r="X212">
        <f t="shared" si="31"/>
        <v>0</v>
      </c>
    </row>
    <row r="213" spans="1:24" x14ac:dyDescent="0.25">
      <c r="A213" s="1">
        <v>44620</v>
      </c>
      <c r="B213" s="2">
        <v>0.73679398148148145</v>
      </c>
      <c r="C213" t="s">
        <v>18</v>
      </c>
      <c r="D213" t="s">
        <v>19</v>
      </c>
      <c r="E213" t="s">
        <v>20</v>
      </c>
      <c r="F213">
        <v>39</v>
      </c>
      <c r="G213">
        <v>-2.0499999999999998</v>
      </c>
      <c r="H213">
        <v>36.950000000000003</v>
      </c>
      <c r="I213">
        <v>447.97</v>
      </c>
      <c r="J213" t="s">
        <v>905</v>
      </c>
      <c r="K213" t="s">
        <v>658</v>
      </c>
      <c r="L213" t="s">
        <v>659</v>
      </c>
      <c r="M213">
        <v>210400</v>
      </c>
      <c r="N213" s="7">
        <f>_xlfn.IFNA(VLOOKUP(M213,[1]Root!$B:$F,5,0),0)</f>
        <v>10</v>
      </c>
      <c r="O213">
        <f>VLOOKUP(A213,Ex.Rate!A:B,2,0)</f>
        <v>75.481945176899998</v>
      </c>
      <c r="P213">
        <f>VLOOKUP(A213,Check!A:G,7,0)</f>
        <v>72.600495960323187</v>
      </c>
      <c r="Q213">
        <f t="shared" si="24"/>
        <v>3698.6153136681</v>
      </c>
      <c r="R213">
        <f t="shared" si="25"/>
        <v>106.46954855251319</v>
      </c>
      <c r="S213">
        <f t="shared" si="26"/>
        <v>-154.73798761264499</v>
      </c>
      <c r="T213">
        <f t="shared" si="27"/>
        <v>754.81945176900001</v>
      </c>
      <c r="U213">
        <f t="shared" si="28"/>
        <v>2682.5883257339419</v>
      </c>
      <c r="V213">
        <f t="shared" si="29"/>
        <v>3698.6153136681</v>
      </c>
      <c r="W213">
        <f t="shared" si="30"/>
        <v>3698.6153136681</v>
      </c>
      <c r="X213">
        <f t="shared" si="31"/>
        <v>0</v>
      </c>
    </row>
    <row r="214" spans="1:24" x14ac:dyDescent="0.25">
      <c r="A214" s="1">
        <v>44620</v>
      </c>
      <c r="B214" s="2">
        <v>0.74184027777777783</v>
      </c>
      <c r="C214" t="s">
        <v>18</v>
      </c>
      <c r="D214" t="s">
        <v>19</v>
      </c>
      <c r="E214" t="s">
        <v>20</v>
      </c>
      <c r="F214">
        <v>49</v>
      </c>
      <c r="G214">
        <v>-2.4900000000000002</v>
      </c>
      <c r="H214">
        <v>46.51</v>
      </c>
      <c r="I214">
        <v>494.48</v>
      </c>
      <c r="J214" t="s">
        <v>907</v>
      </c>
      <c r="K214" t="s">
        <v>658</v>
      </c>
      <c r="L214" t="s">
        <v>659</v>
      </c>
      <c r="M214">
        <v>210401</v>
      </c>
      <c r="N214" s="7">
        <f>_xlfn.IFNA(VLOOKUP(M214,[1]Root!$B:$F,5,0),0)</f>
        <v>0</v>
      </c>
      <c r="O214">
        <f>VLOOKUP(A214,Ex.Rate!A:B,2,0)</f>
        <v>75.481945176899998</v>
      </c>
      <c r="P214">
        <f>VLOOKUP(A214,Check!A:G,7,0)</f>
        <v>72.600495960323187</v>
      </c>
      <c r="Q214">
        <f t="shared" si="24"/>
        <v>3698.6153136681</v>
      </c>
      <c r="R214">
        <f t="shared" si="25"/>
        <v>134.0162030629875</v>
      </c>
      <c r="S214">
        <f t="shared" si="26"/>
        <v>-187.95004349048102</v>
      </c>
      <c r="T214">
        <f t="shared" si="27"/>
        <v>0</v>
      </c>
      <c r="U214">
        <f t="shared" si="28"/>
        <v>3376.6490671146312</v>
      </c>
      <c r="V214">
        <f t="shared" si="29"/>
        <v>3698.6153136680996</v>
      </c>
      <c r="W214">
        <f t="shared" si="30"/>
        <v>3698.6153136681</v>
      </c>
      <c r="X214">
        <f t="shared" si="31"/>
        <v>0</v>
      </c>
    </row>
    <row r="215" spans="1:24" x14ac:dyDescent="0.25">
      <c r="A215" s="1">
        <v>44620</v>
      </c>
      <c r="B215" s="2">
        <v>0.75087962962962962</v>
      </c>
      <c r="C215" t="s">
        <v>18</v>
      </c>
      <c r="D215" t="s">
        <v>19</v>
      </c>
      <c r="E215" t="s">
        <v>20</v>
      </c>
      <c r="F215">
        <v>39</v>
      </c>
      <c r="G215">
        <v>-2.0499999999999998</v>
      </c>
      <c r="H215">
        <v>36.950000000000003</v>
      </c>
      <c r="I215">
        <v>531.42999999999995</v>
      </c>
      <c r="J215" t="s">
        <v>909</v>
      </c>
      <c r="K215" t="s">
        <v>658</v>
      </c>
      <c r="L215" t="s">
        <v>659</v>
      </c>
      <c r="M215">
        <v>210402</v>
      </c>
      <c r="N215" s="7">
        <f>_xlfn.IFNA(VLOOKUP(M215,[1]Root!$B:$F,5,0),0)</f>
        <v>10</v>
      </c>
      <c r="O215">
        <f>VLOOKUP(A215,Ex.Rate!A:B,2,0)</f>
        <v>75.481945176899998</v>
      </c>
      <c r="P215">
        <f>VLOOKUP(A215,Check!A:G,7,0)</f>
        <v>72.600495960323187</v>
      </c>
      <c r="Q215">
        <f t="shared" si="24"/>
        <v>3698.6153136681</v>
      </c>
      <c r="R215">
        <f t="shared" si="25"/>
        <v>106.46954855251319</v>
      </c>
      <c r="S215">
        <f t="shared" si="26"/>
        <v>-154.73798761264499</v>
      </c>
      <c r="T215">
        <f t="shared" si="27"/>
        <v>754.81945176900001</v>
      </c>
      <c r="U215">
        <f t="shared" si="28"/>
        <v>2682.5883257339419</v>
      </c>
      <c r="V215">
        <f t="shared" si="29"/>
        <v>3698.6153136681</v>
      </c>
      <c r="W215">
        <f t="shared" si="30"/>
        <v>3698.6153136681</v>
      </c>
      <c r="X215">
        <f t="shared" si="31"/>
        <v>0</v>
      </c>
    </row>
    <row r="216" spans="1:24" x14ac:dyDescent="0.25">
      <c r="A216" s="1">
        <v>44620</v>
      </c>
      <c r="B216" s="2">
        <v>0.97782407407407401</v>
      </c>
      <c r="C216" t="s">
        <v>18</v>
      </c>
      <c r="D216" t="s">
        <v>19</v>
      </c>
      <c r="E216" t="s">
        <v>20</v>
      </c>
      <c r="F216">
        <v>49</v>
      </c>
      <c r="G216">
        <v>-2.4900000000000002</v>
      </c>
      <c r="H216">
        <v>46.51</v>
      </c>
      <c r="I216">
        <v>531.08000000000004</v>
      </c>
      <c r="J216" t="s">
        <v>912</v>
      </c>
      <c r="K216" t="s">
        <v>913</v>
      </c>
      <c r="L216" t="s">
        <v>914</v>
      </c>
      <c r="M216">
        <v>210405</v>
      </c>
      <c r="N216" s="7">
        <f>_xlfn.IFNA(VLOOKUP(M216,[1]Root!$B:$F,5,0),0)</f>
        <v>0</v>
      </c>
      <c r="O216">
        <f>VLOOKUP(A216,Ex.Rate!A:B,2,0)</f>
        <v>75.481945176899998</v>
      </c>
      <c r="P216">
        <f>VLOOKUP(A216,Check!A:G,7,0)</f>
        <v>72.600495960323187</v>
      </c>
      <c r="Q216">
        <f t="shared" si="24"/>
        <v>3698.6153136681</v>
      </c>
      <c r="R216">
        <f t="shared" si="25"/>
        <v>134.0162030629875</v>
      </c>
      <c r="S216">
        <f t="shared" si="26"/>
        <v>-187.95004349048102</v>
      </c>
      <c r="T216">
        <f t="shared" si="27"/>
        <v>0</v>
      </c>
      <c r="U216">
        <f t="shared" si="28"/>
        <v>3376.6490671146312</v>
      </c>
      <c r="V216">
        <f t="shared" si="29"/>
        <v>3698.6153136680996</v>
      </c>
      <c r="W216">
        <f t="shared" si="30"/>
        <v>3698.6153136681</v>
      </c>
      <c r="X216">
        <f t="shared" si="31"/>
        <v>0</v>
      </c>
    </row>
    <row r="217" spans="1:24" x14ac:dyDescent="0.25">
      <c r="A217" s="1">
        <v>44620</v>
      </c>
      <c r="B217" s="2">
        <v>0.98460648148148155</v>
      </c>
      <c r="C217" t="s">
        <v>18</v>
      </c>
      <c r="D217" t="s">
        <v>19</v>
      </c>
      <c r="E217" t="s">
        <v>20</v>
      </c>
      <c r="F217">
        <v>79</v>
      </c>
      <c r="G217">
        <v>-3.8</v>
      </c>
      <c r="H217">
        <v>75.2</v>
      </c>
      <c r="I217">
        <v>606.28</v>
      </c>
      <c r="J217" t="s">
        <v>916</v>
      </c>
      <c r="K217" t="s">
        <v>917</v>
      </c>
      <c r="L217" t="s">
        <v>918</v>
      </c>
      <c r="M217">
        <v>210406</v>
      </c>
      <c r="N217" s="7">
        <f>_xlfn.IFNA(VLOOKUP(M217,[1]Root!$B:$F,5,0),0)</f>
        <v>20</v>
      </c>
      <c r="O217">
        <f>VLOOKUP(A217,Ex.Rate!A:B,2,0)</f>
        <v>75.481945176899998</v>
      </c>
      <c r="P217">
        <f>VLOOKUP(A217,Check!A:G,7,0)</f>
        <v>72.600495960323187</v>
      </c>
      <c r="Q217">
        <f t="shared" si="24"/>
        <v>7472.7125725131</v>
      </c>
      <c r="R217">
        <f t="shared" si="25"/>
        <v>216.68498108657624</v>
      </c>
      <c r="S217">
        <f t="shared" si="26"/>
        <v>-286.83139167221998</v>
      </c>
      <c r="T217">
        <f t="shared" si="27"/>
        <v>1509.638903538</v>
      </c>
      <c r="U217">
        <f t="shared" si="28"/>
        <v>5459.5572962163042</v>
      </c>
      <c r="V217">
        <f t="shared" si="29"/>
        <v>7472.7125725131009</v>
      </c>
      <c r="W217">
        <f t="shared" si="30"/>
        <v>7472.7125725131</v>
      </c>
      <c r="X217">
        <f t="shared" si="31"/>
        <v>0</v>
      </c>
    </row>
    <row r="218" spans="1:24" x14ac:dyDescent="0.25">
      <c r="A218" s="1">
        <v>44620</v>
      </c>
      <c r="B218" s="2">
        <v>0.9864814814814814</v>
      </c>
      <c r="C218" t="s">
        <v>18</v>
      </c>
      <c r="D218" t="s">
        <v>19</v>
      </c>
      <c r="E218" t="s">
        <v>20</v>
      </c>
      <c r="F218">
        <v>20</v>
      </c>
      <c r="G218">
        <v>-1.23</v>
      </c>
      <c r="H218">
        <v>18.77</v>
      </c>
      <c r="I218">
        <v>625.04999999999995</v>
      </c>
      <c r="J218" t="s">
        <v>920</v>
      </c>
      <c r="K218" t="s">
        <v>921</v>
      </c>
      <c r="L218" t="s">
        <v>922</v>
      </c>
      <c r="M218">
        <v>210407</v>
      </c>
      <c r="N218" s="7">
        <f>_xlfn.IFNA(VLOOKUP(M218,[1]Root!$B:$F,5,0),0)</f>
        <v>0</v>
      </c>
      <c r="O218">
        <f>VLOOKUP(A218,Ex.Rate!A:B,2,0)</f>
        <v>75.481945176899998</v>
      </c>
      <c r="P218">
        <f>VLOOKUP(A218,Check!A:G,7,0)</f>
        <v>72.600495960323187</v>
      </c>
      <c r="Q218">
        <f t="shared" si="24"/>
        <v>1509.638903538</v>
      </c>
      <c r="R218">
        <f t="shared" si="25"/>
        <v>54.084801795146753</v>
      </c>
      <c r="S218">
        <f t="shared" si="26"/>
        <v>-92.842792567586997</v>
      </c>
      <c r="T218">
        <f t="shared" si="27"/>
        <v>0</v>
      </c>
      <c r="U218">
        <f t="shared" si="28"/>
        <v>1362.7113091752663</v>
      </c>
      <c r="V218">
        <f t="shared" si="29"/>
        <v>1509.638903538</v>
      </c>
      <c r="W218">
        <f t="shared" si="30"/>
        <v>1509.638903538</v>
      </c>
      <c r="X218">
        <f t="shared" si="31"/>
        <v>0</v>
      </c>
    </row>
    <row r="219" spans="1:24" hidden="1" x14ac:dyDescent="0.25">
      <c r="A219" s="1">
        <v>44593</v>
      </c>
      <c r="B219" s="2">
        <v>0.87063657407407413</v>
      </c>
      <c r="C219" t="s">
        <v>18</v>
      </c>
      <c r="D219" t="s">
        <v>60</v>
      </c>
      <c r="E219" t="s">
        <v>20</v>
      </c>
      <c r="F219">
        <v>-87</v>
      </c>
      <c r="G219">
        <v>3.8</v>
      </c>
      <c r="H219">
        <v>-83.2</v>
      </c>
      <c r="I219">
        <v>368.13</v>
      </c>
      <c r="J219" t="s">
        <v>61</v>
      </c>
      <c r="K219" t="s">
        <v>62</v>
      </c>
      <c r="L219" t="s">
        <v>63</v>
      </c>
      <c r="M219">
        <v>210094</v>
      </c>
      <c r="N219" s="7">
        <f>_xlfn.IFNA(VLOOKUP(M219,[1]Root!$B:$F,5,0),0)</f>
        <v>0</v>
      </c>
      <c r="O219">
        <f>VLOOKUP(A219,Ex.Rate!A:B,2,0)</f>
        <v>74.822257706000002</v>
      </c>
      <c r="P219">
        <f>VLOOKUP(A219,Check!A:G,7,0)</f>
        <v>71.897237388965863</v>
      </c>
      <c r="Q219">
        <f t="shared" si="24"/>
        <v>-6509.5364204220004</v>
      </c>
      <c r="R219">
        <f t="shared" si="25"/>
        <v>-243.36169037724039</v>
      </c>
      <c r="S219">
        <f t="shared" si="26"/>
        <v>284.32457928280002</v>
      </c>
      <c r="T219">
        <f t="shared" si="27"/>
        <v>0</v>
      </c>
      <c r="U219">
        <f t="shared" si="28"/>
        <v>-5981.8501507619603</v>
      </c>
      <c r="V219">
        <f t="shared" si="29"/>
        <v>-6509.5364204220004</v>
      </c>
      <c r="W219">
        <f t="shared" si="30"/>
        <v>-6509.5364204220004</v>
      </c>
      <c r="X219">
        <f t="shared" si="31"/>
        <v>0</v>
      </c>
    </row>
    <row r="220" spans="1:24" hidden="1" x14ac:dyDescent="0.25">
      <c r="A220" s="1">
        <v>44594</v>
      </c>
      <c r="B220" s="2">
        <v>0.45829861111111114</v>
      </c>
      <c r="C220" t="s">
        <v>18</v>
      </c>
      <c r="D220" t="s">
        <v>60</v>
      </c>
      <c r="E220" t="s">
        <v>20</v>
      </c>
      <c r="F220">
        <v>-79</v>
      </c>
      <c r="G220">
        <v>3.45</v>
      </c>
      <c r="H220">
        <v>-75.55</v>
      </c>
      <c r="I220">
        <v>55.96</v>
      </c>
      <c r="J220" t="s">
        <v>82</v>
      </c>
      <c r="K220" t="s">
        <v>83</v>
      </c>
      <c r="L220" t="s">
        <v>84</v>
      </c>
      <c r="M220">
        <v>210071</v>
      </c>
      <c r="N220" s="7">
        <f>_xlfn.IFNA(VLOOKUP(M220,[1]Root!$B:$F,5,0),0)</f>
        <v>0</v>
      </c>
      <c r="O220">
        <f>VLOOKUP(A220,Ex.Rate!A:B,2,0)</f>
        <v>74.793316520800005</v>
      </c>
      <c r="P220">
        <f>VLOOKUP(A220,Check!A:G,7,0)</f>
        <v>71.777777777777757</v>
      </c>
      <c r="Q220">
        <f t="shared" si="24"/>
        <v>-5908.6720051432003</v>
      </c>
      <c r="R220">
        <f t="shared" si="25"/>
        <v>-227.82395203533079</v>
      </c>
      <c r="S220">
        <f t="shared" si="26"/>
        <v>258.03694199676005</v>
      </c>
      <c r="T220">
        <f t="shared" si="27"/>
        <v>0</v>
      </c>
      <c r="U220">
        <f t="shared" si="28"/>
        <v>-5422.8111111111093</v>
      </c>
      <c r="V220">
        <f t="shared" si="29"/>
        <v>-5908.6720051432003</v>
      </c>
      <c r="W220">
        <f t="shared" si="30"/>
        <v>-5908.6720051432003</v>
      </c>
      <c r="X220">
        <f t="shared" si="31"/>
        <v>0</v>
      </c>
    </row>
    <row r="221" spans="1:24" hidden="1" x14ac:dyDescent="0.25">
      <c r="A221" s="1">
        <v>44596</v>
      </c>
      <c r="B221" s="2">
        <v>7.5763888888888895E-2</v>
      </c>
      <c r="C221" t="s">
        <v>18</v>
      </c>
      <c r="D221" t="s">
        <v>117</v>
      </c>
      <c r="E221" t="s">
        <v>20</v>
      </c>
      <c r="F221">
        <v>-75.2</v>
      </c>
      <c r="G221">
        <v>0</v>
      </c>
      <c r="H221">
        <v>-75.2</v>
      </c>
      <c r="I221">
        <v>102.22</v>
      </c>
      <c r="J221" s="3" t="s">
        <v>118</v>
      </c>
      <c r="K221" t="s">
        <v>69</v>
      </c>
      <c r="L221" t="s">
        <v>70</v>
      </c>
      <c r="M221">
        <v>210142</v>
      </c>
      <c r="N221" s="7">
        <f>_xlfn.IFNA(VLOOKUP(M221,[1]Root!$B:$F,5,0),0)</f>
        <v>20</v>
      </c>
      <c r="O221">
        <f>VLOOKUP(A221,Ex.Rate!A:B,2,0)</f>
        <v>74.642066411499997</v>
      </c>
      <c r="P221">
        <f>VLOOKUP(A221,Check!A:G,7,0)</f>
        <v>71.965332380271605</v>
      </c>
      <c r="Q221">
        <f t="shared" si="24"/>
        <v>-4120.2420659148002</v>
      </c>
      <c r="R221">
        <f t="shared" si="25"/>
        <v>-201.29039914837509</v>
      </c>
      <c r="S221">
        <f t="shared" si="26"/>
        <v>0</v>
      </c>
      <c r="T221">
        <f t="shared" si="27"/>
        <v>1492.8413282299998</v>
      </c>
      <c r="U221">
        <f t="shared" si="28"/>
        <v>-5411.7929949964246</v>
      </c>
      <c r="V221">
        <f t="shared" si="29"/>
        <v>-4120.2420659148002</v>
      </c>
      <c r="W221">
        <f t="shared" si="30"/>
        <v>-4120.2420659148002</v>
      </c>
      <c r="X221">
        <f t="shared" si="31"/>
        <v>0</v>
      </c>
    </row>
    <row r="222" spans="1:24" hidden="1" x14ac:dyDescent="0.25">
      <c r="A222" s="1">
        <v>44596</v>
      </c>
      <c r="B222" s="2">
        <v>8.0254629629629634E-2</v>
      </c>
      <c r="C222" t="s">
        <v>18</v>
      </c>
      <c r="D222" t="s">
        <v>125</v>
      </c>
      <c r="E222" t="s">
        <v>20</v>
      </c>
      <c r="F222">
        <v>-99</v>
      </c>
      <c r="G222">
        <v>0</v>
      </c>
      <c r="H222">
        <v>-99</v>
      </c>
      <c r="I222">
        <v>97.55</v>
      </c>
      <c r="J222" t="s">
        <v>126</v>
      </c>
      <c r="M222">
        <v>209941</v>
      </c>
      <c r="N222" s="7">
        <f>_xlfn.IFNA(VLOOKUP(M222,[1]Root!$B:$F,5,0),0)</f>
        <v>0</v>
      </c>
      <c r="O222">
        <f>VLOOKUP(A222,Ex.Rate!A:B,2,0)</f>
        <v>74.642066411499997</v>
      </c>
      <c r="P222">
        <f>VLOOKUP(A222,Check!A:G,7,0)</f>
        <v>71.965332380271605</v>
      </c>
      <c r="Q222">
        <f t="shared" si="24"/>
        <v>-7389.5645747384997</v>
      </c>
      <c r="R222">
        <f t="shared" si="25"/>
        <v>-264.99666909161078</v>
      </c>
      <c r="S222">
        <f t="shared" si="26"/>
        <v>0</v>
      </c>
      <c r="T222">
        <f t="shared" si="27"/>
        <v>0</v>
      </c>
      <c r="U222">
        <f t="shared" si="28"/>
        <v>-7124.5679056468889</v>
      </c>
      <c r="V222">
        <f t="shared" si="29"/>
        <v>-7389.5645747384997</v>
      </c>
      <c r="W222">
        <f t="shared" si="30"/>
        <v>-7389.5645747384997</v>
      </c>
      <c r="X222">
        <f t="shared" si="31"/>
        <v>0</v>
      </c>
    </row>
    <row r="223" spans="1:24" hidden="1" x14ac:dyDescent="0.25">
      <c r="A223" s="1">
        <v>44596</v>
      </c>
      <c r="B223" s="2">
        <v>8.0266203703703701E-2</v>
      </c>
      <c r="C223" t="s">
        <v>18</v>
      </c>
      <c r="D223" t="s">
        <v>127</v>
      </c>
      <c r="E223" t="s">
        <v>20</v>
      </c>
      <c r="F223">
        <v>-9.44</v>
      </c>
      <c r="G223">
        <v>0</v>
      </c>
      <c r="H223">
        <v>-9.44</v>
      </c>
      <c r="I223">
        <v>88.11</v>
      </c>
      <c r="J223" t="s">
        <v>128</v>
      </c>
      <c r="M223">
        <v>209941</v>
      </c>
      <c r="N223" s="7">
        <f>_xlfn.IFNA(VLOOKUP(M223,[1]Root!$B:$F,5,0),0)</f>
        <v>0</v>
      </c>
      <c r="O223">
        <f>VLOOKUP(A223,Ex.Rate!A:B,2,0)</f>
        <v>74.642066411499997</v>
      </c>
      <c r="P223">
        <f>VLOOKUP(A223,Check!A:G,7,0)</f>
        <v>71.965332380271605</v>
      </c>
      <c r="Q223">
        <f t="shared" si="24"/>
        <v>-704.62110692455997</v>
      </c>
      <c r="R223">
        <f t="shared" si="25"/>
        <v>-25.268369254796021</v>
      </c>
      <c r="S223">
        <f t="shared" si="26"/>
        <v>0</v>
      </c>
      <c r="T223">
        <f t="shared" si="27"/>
        <v>0</v>
      </c>
      <c r="U223">
        <f t="shared" si="28"/>
        <v>-679.35273766976388</v>
      </c>
      <c r="V223">
        <f t="shared" si="29"/>
        <v>-704.62110692455985</v>
      </c>
      <c r="W223">
        <f t="shared" si="30"/>
        <v>-704.62110692455997</v>
      </c>
      <c r="X223">
        <f t="shared" si="31"/>
        <v>0</v>
      </c>
    </row>
    <row r="224" spans="1:24" hidden="1" x14ac:dyDescent="0.25">
      <c r="A224" s="1">
        <v>44600</v>
      </c>
      <c r="B224" s="2">
        <v>0.44364583333333335</v>
      </c>
      <c r="C224" t="s">
        <v>18</v>
      </c>
      <c r="D224" t="s">
        <v>60</v>
      </c>
      <c r="E224" t="s">
        <v>20</v>
      </c>
      <c r="F224">
        <v>-79</v>
      </c>
      <c r="G224">
        <v>3.45</v>
      </c>
      <c r="H224">
        <v>-75.55</v>
      </c>
      <c r="I224">
        <v>192.37</v>
      </c>
      <c r="J224" t="s">
        <v>249</v>
      </c>
      <c r="K224" t="s">
        <v>69</v>
      </c>
      <c r="L224" t="s">
        <v>70</v>
      </c>
      <c r="M224">
        <v>210142</v>
      </c>
      <c r="N224" s="7">
        <f>_xlfn.IFNA(VLOOKUP(M224,[1]Root!$B:$F,5,0),0)</f>
        <v>20</v>
      </c>
      <c r="O224">
        <f>VLOOKUP(A224,Ex.Rate!A:B,2,0)</f>
        <v>74.717538588599993</v>
      </c>
      <c r="P224">
        <f>VLOOKUP(A224,Check!A:G,7,0)</f>
        <v>71.964657183713399</v>
      </c>
      <c r="Q224">
        <f t="shared" si="24"/>
        <v>-4408.3347767273999</v>
      </c>
      <c r="R224">
        <f t="shared" si="25"/>
        <v>-207.98019013918216</v>
      </c>
      <c r="S224">
        <f t="shared" si="26"/>
        <v>257.77550813067</v>
      </c>
      <c r="T224">
        <f t="shared" si="27"/>
        <v>1494.3507717719999</v>
      </c>
      <c r="U224">
        <f t="shared" si="28"/>
        <v>-5436.9298502295469</v>
      </c>
      <c r="V224">
        <f t="shared" si="29"/>
        <v>-4408.334776727399</v>
      </c>
      <c r="W224">
        <f t="shared" si="30"/>
        <v>-4408.3347767273999</v>
      </c>
      <c r="X224">
        <f t="shared" si="31"/>
        <v>0</v>
      </c>
    </row>
    <row r="225" spans="1:24" hidden="1" x14ac:dyDescent="0.25">
      <c r="A225" s="1">
        <v>44610</v>
      </c>
      <c r="B225" s="2">
        <v>0.61802083333333335</v>
      </c>
      <c r="C225" t="s">
        <v>18</v>
      </c>
      <c r="D225" t="s">
        <v>60</v>
      </c>
      <c r="E225" t="s">
        <v>20</v>
      </c>
      <c r="F225">
        <v>-16</v>
      </c>
      <c r="G225">
        <v>0.7</v>
      </c>
      <c r="H225">
        <v>-15.3</v>
      </c>
      <c r="I225">
        <v>199.42</v>
      </c>
      <c r="J225" t="s">
        <v>517</v>
      </c>
      <c r="K225" t="s">
        <v>518</v>
      </c>
      <c r="L225" t="s">
        <v>519</v>
      </c>
      <c r="M225">
        <v>210016</v>
      </c>
      <c r="N225" s="7">
        <f>_xlfn.IFNA(VLOOKUP(M225,[1]Root!$B:$F,5,0),0)</f>
        <v>0</v>
      </c>
      <c r="O225">
        <f>VLOOKUP(A225,Ex.Rate!A:B,2,0)</f>
        <v>74.665152552500004</v>
      </c>
      <c r="P225">
        <f>VLOOKUP(A225,Check!A:G,7,0)</f>
        <v>71.822724797386059</v>
      </c>
      <c r="Q225">
        <f t="shared" si="24"/>
        <v>-1194.6424408400001</v>
      </c>
      <c r="R225">
        <f t="shared" si="25"/>
        <v>-43.489144653243365</v>
      </c>
      <c r="S225">
        <f t="shared" si="26"/>
        <v>52.265606786749998</v>
      </c>
      <c r="T225">
        <f t="shared" si="27"/>
        <v>0</v>
      </c>
      <c r="U225">
        <f t="shared" si="28"/>
        <v>-1098.8876894000068</v>
      </c>
      <c r="V225">
        <f t="shared" si="29"/>
        <v>-1194.6424408400003</v>
      </c>
      <c r="W225">
        <f t="shared" si="30"/>
        <v>-1194.6424408400001</v>
      </c>
      <c r="X225">
        <f t="shared" si="31"/>
        <v>0</v>
      </c>
    </row>
    <row r="226" spans="1:24" hidden="1" x14ac:dyDescent="0.25">
      <c r="A226" s="1">
        <v>44610</v>
      </c>
      <c r="B226" s="2">
        <v>0.61806712962962962</v>
      </c>
      <c r="C226" t="s">
        <v>18</v>
      </c>
      <c r="D226" t="s">
        <v>60</v>
      </c>
      <c r="E226" t="s">
        <v>20</v>
      </c>
      <c r="F226">
        <v>-40</v>
      </c>
      <c r="G226">
        <v>1.75</v>
      </c>
      <c r="H226">
        <v>-38.25</v>
      </c>
      <c r="I226">
        <v>161.16999999999999</v>
      </c>
      <c r="J226" t="s">
        <v>522</v>
      </c>
      <c r="K226" t="s">
        <v>518</v>
      </c>
      <c r="L226" t="s">
        <v>519</v>
      </c>
      <c r="M226">
        <v>210031</v>
      </c>
      <c r="N226" s="7">
        <f>_xlfn.IFNA(VLOOKUP(M226,[1]Root!$B:$F,5,0),0)</f>
        <v>0</v>
      </c>
      <c r="O226">
        <f>VLOOKUP(A226,Ex.Rate!A:B,2,0)</f>
        <v>74.665152552500004</v>
      </c>
      <c r="P226">
        <f>VLOOKUP(A226,Check!A:G,7,0)</f>
        <v>71.822724797386059</v>
      </c>
      <c r="Q226">
        <f t="shared" si="24"/>
        <v>-2986.6061021</v>
      </c>
      <c r="R226">
        <f t="shared" si="25"/>
        <v>-108.72286163310841</v>
      </c>
      <c r="S226">
        <f t="shared" si="26"/>
        <v>130.66401696687501</v>
      </c>
      <c r="T226">
        <f t="shared" si="27"/>
        <v>0</v>
      </c>
      <c r="U226">
        <f t="shared" si="28"/>
        <v>-2747.2192235000166</v>
      </c>
      <c r="V226">
        <f t="shared" si="29"/>
        <v>-2986.6061021</v>
      </c>
      <c r="W226">
        <f t="shared" si="30"/>
        <v>-2986.6061021</v>
      </c>
      <c r="X226">
        <f t="shared" si="31"/>
        <v>0</v>
      </c>
    </row>
    <row r="227" spans="1:24" hidden="1" x14ac:dyDescent="0.25">
      <c r="A227" s="1">
        <v>44616</v>
      </c>
      <c r="B227" s="2">
        <v>0.36357638888888894</v>
      </c>
      <c r="C227" t="s">
        <v>18</v>
      </c>
      <c r="D227" t="s">
        <v>60</v>
      </c>
      <c r="E227" t="s">
        <v>20</v>
      </c>
      <c r="F227">
        <v>-129</v>
      </c>
      <c r="G227">
        <v>5.63</v>
      </c>
      <c r="H227">
        <v>-123.37</v>
      </c>
      <c r="I227">
        <v>93.62</v>
      </c>
      <c r="J227" t="s">
        <v>705</v>
      </c>
      <c r="K227" t="s">
        <v>553</v>
      </c>
      <c r="L227" t="s">
        <v>554</v>
      </c>
      <c r="M227">
        <v>210280</v>
      </c>
      <c r="N227" s="7">
        <f>_xlfn.IFNA(VLOOKUP(M227,[1]Root!$B:$F,5,0),0)</f>
        <v>0</v>
      </c>
      <c r="O227">
        <f>VLOOKUP(A227,Ex.Rate!A:B,2,0)</f>
        <v>75.666542233900003</v>
      </c>
      <c r="P227">
        <f>VLOOKUP(A227,Check!A:G,7,0)</f>
        <v>71.890119366404917</v>
      </c>
      <c r="Q227">
        <f t="shared" si="24"/>
        <v>-9760.9839481730996</v>
      </c>
      <c r="R227">
        <f t="shared" si="25"/>
        <v>-465.89728916286873</v>
      </c>
      <c r="S227">
        <f t="shared" si="26"/>
        <v>426.00263277685701</v>
      </c>
      <c r="T227">
        <f t="shared" si="27"/>
        <v>0</v>
      </c>
      <c r="U227">
        <f t="shared" si="28"/>
        <v>-8869.084026233375</v>
      </c>
      <c r="V227">
        <f t="shared" si="29"/>
        <v>-9760.9839481731015</v>
      </c>
      <c r="W227">
        <f t="shared" si="30"/>
        <v>-9760.9839481730996</v>
      </c>
      <c r="X227">
        <f t="shared" si="31"/>
        <v>0</v>
      </c>
    </row>
    <row r="228" spans="1:24" hidden="1" x14ac:dyDescent="0.25">
      <c r="A228" s="1">
        <v>44616</v>
      </c>
      <c r="B228" s="2">
        <v>0.5941319444444445</v>
      </c>
      <c r="C228" t="s">
        <v>18</v>
      </c>
      <c r="D228" t="s">
        <v>117</v>
      </c>
      <c r="E228" t="s">
        <v>20</v>
      </c>
      <c r="F228">
        <v>-18.77</v>
      </c>
      <c r="G228">
        <v>0</v>
      </c>
      <c r="H228">
        <v>-18.77</v>
      </c>
      <c r="I228">
        <v>346.69</v>
      </c>
      <c r="J228" t="s">
        <v>710</v>
      </c>
      <c r="K228" t="s">
        <v>679</v>
      </c>
      <c r="L228" t="s">
        <v>680</v>
      </c>
      <c r="M228">
        <v>210328</v>
      </c>
      <c r="N228" s="7">
        <f>_xlfn.IFNA(VLOOKUP(M228,[1]Root!$B:$F,5,0),0)</f>
        <v>0</v>
      </c>
      <c r="O228">
        <f>VLOOKUP(A228,Ex.Rate!A:B,2,0)</f>
        <v>75.666542233900003</v>
      </c>
      <c r="P228">
        <f>VLOOKUP(A228,Check!A:G,7,0)</f>
        <v>71.890119366404917</v>
      </c>
      <c r="Q228">
        <f t="shared" si="24"/>
        <v>-1420.260997730303</v>
      </c>
      <c r="R228">
        <f t="shared" si="25"/>
        <v>-70.883457222882754</v>
      </c>
      <c r="S228">
        <f t="shared" si="26"/>
        <v>0</v>
      </c>
      <c r="T228">
        <f t="shared" si="27"/>
        <v>0</v>
      </c>
      <c r="U228">
        <f t="shared" si="28"/>
        <v>-1349.3775405074202</v>
      </c>
      <c r="V228">
        <f t="shared" si="29"/>
        <v>-1420.260997730303</v>
      </c>
      <c r="W228">
        <f t="shared" si="30"/>
        <v>-1420.260997730303</v>
      </c>
      <c r="X228">
        <f t="shared" si="31"/>
        <v>0</v>
      </c>
    </row>
    <row r="229" spans="1:24" hidden="1" x14ac:dyDescent="0.25">
      <c r="A229" s="1">
        <v>44619</v>
      </c>
      <c r="B229" s="2">
        <v>5.7986111111111112E-3</v>
      </c>
      <c r="C229" t="s">
        <v>18</v>
      </c>
      <c r="D229" t="s">
        <v>117</v>
      </c>
      <c r="E229" t="s">
        <v>20</v>
      </c>
      <c r="F229">
        <v>-75.2</v>
      </c>
      <c r="G229">
        <v>0</v>
      </c>
      <c r="H229">
        <v>-75.2</v>
      </c>
      <c r="I229">
        <v>834.96</v>
      </c>
      <c r="J229" t="s">
        <v>844</v>
      </c>
      <c r="K229" t="s">
        <v>570</v>
      </c>
      <c r="L229" t="s">
        <v>845</v>
      </c>
      <c r="M229">
        <v>210285</v>
      </c>
      <c r="N229" s="7">
        <f>_xlfn.IFNA(VLOOKUP(M229,[1]Root!$B:$F,5,0),0)</f>
        <v>20</v>
      </c>
      <c r="O229">
        <f>VLOOKUP(A229,Ex.Rate!A:B,2,0)</f>
        <v>75.109550211699997</v>
      </c>
      <c r="P229">
        <f>VLOOKUP(A229,Check!A:G,7,0)</f>
        <v>72.410860776850512</v>
      </c>
      <c r="Q229">
        <f t="shared" si="24"/>
        <v>-4146.0471716858401</v>
      </c>
      <c r="R229">
        <f t="shared" si="25"/>
        <v>-202.94144550068123</v>
      </c>
      <c r="S229">
        <f t="shared" si="26"/>
        <v>0</v>
      </c>
      <c r="T229">
        <f t="shared" si="27"/>
        <v>1502.191004234</v>
      </c>
      <c r="U229">
        <f t="shared" si="28"/>
        <v>-5445.2967304191588</v>
      </c>
      <c r="V229">
        <f t="shared" si="29"/>
        <v>-4146.0471716858401</v>
      </c>
      <c r="W229">
        <f t="shared" si="30"/>
        <v>-4146.0471716858401</v>
      </c>
      <c r="X229">
        <f t="shared" si="31"/>
        <v>0</v>
      </c>
    </row>
    <row r="230" spans="1:24" hidden="1" x14ac:dyDescent="0.25">
      <c r="A230" s="1">
        <v>44620</v>
      </c>
      <c r="B230" s="2">
        <v>0.83165509259259263</v>
      </c>
      <c r="C230" t="s">
        <v>18</v>
      </c>
      <c r="D230" t="s">
        <v>60</v>
      </c>
      <c r="E230" t="s">
        <v>20</v>
      </c>
      <c r="F230">
        <v>-49</v>
      </c>
      <c r="G230">
        <v>2.14</v>
      </c>
      <c r="H230">
        <v>-46.86</v>
      </c>
      <c r="I230">
        <v>484.57</v>
      </c>
      <c r="J230" t="s">
        <v>911</v>
      </c>
      <c r="K230" t="s">
        <v>658</v>
      </c>
      <c r="L230" t="s">
        <v>659</v>
      </c>
      <c r="M230">
        <v>210401</v>
      </c>
      <c r="N230" s="7">
        <f>_xlfn.IFNA(VLOOKUP(M230,[1]Root!$B:$F,5,0),0)</f>
        <v>0</v>
      </c>
      <c r="O230">
        <f>VLOOKUP(A230,Ex.Rate!A:B,2,0)</f>
        <v>75.481945176899998</v>
      </c>
      <c r="P230">
        <f>VLOOKUP(A230,Check!A:G,7,0)</f>
        <v>72.600495960323187</v>
      </c>
      <c r="Q230">
        <f t="shared" si="24"/>
        <v>-3698.6153136681</v>
      </c>
      <c r="R230">
        <f t="shared" si="25"/>
        <v>-135.02471028878938</v>
      </c>
      <c r="S230">
        <f t="shared" si="26"/>
        <v>161.53136267856601</v>
      </c>
      <c r="T230">
        <f t="shared" si="27"/>
        <v>0</v>
      </c>
      <c r="U230">
        <f t="shared" si="28"/>
        <v>-3402.0592407007443</v>
      </c>
      <c r="V230">
        <f t="shared" si="29"/>
        <v>-3698.6153136680996</v>
      </c>
      <c r="W230">
        <f t="shared" si="30"/>
        <v>-3698.6153136681</v>
      </c>
      <c r="X230">
        <f t="shared" si="31"/>
        <v>0</v>
      </c>
    </row>
  </sheetData>
  <autoFilter ref="A1:X230" xr:uid="{2152D1EA-0ABE-48BA-BD83-38A4D3907F59}">
    <filterColumn colId="3">
      <filters>
        <filter val="Cancellation of Hold for Dispute Resolution"/>
        <filter val="Express Checkout Payment"/>
        <filter val="Website Payment"/>
      </filters>
    </filterColumn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9D047-0D72-4D4F-AF2A-C7FE8AABC4CB}">
  <dimension ref="A1:R29"/>
  <sheetViews>
    <sheetView workbookViewId="0">
      <selection sqref="A1:A1048576"/>
    </sheetView>
  </sheetViews>
  <sheetFormatPr defaultRowHeight="15" x14ac:dyDescent="0.25"/>
  <cols>
    <col min="1" max="1" width="10.7109375" bestFit="1" customWidth="1"/>
    <col min="2" max="2" width="8.140625" bestFit="1" customWidth="1"/>
    <col min="3" max="3" width="12.7109375" bestFit="1" customWidth="1"/>
    <col min="4" max="4" width="40.140625" bestFit="1" customWidth="1"/>
    <col min="5" max="5" width="8.85546875" bestFit="1" customWidth="1"/>
    <col min="6" max="6" width="11.42578125" bestFit="1" customWidth="1"/>
    <col min="7" max="7" width="7.7109375" bestFit="1" customWidth="1"/>
    <col min="8" max="9" width="11.42578125" bestFit="1" customWidth="1"/>
    <col min="10" max="10" width="20.7109375" bestFit="1" customWidth="1"/>
    <col min="11" max="11" width="39.42578125" bestFit="1" customWidth="1"/>
    <col min="12" max="12" width="34.28515625" bestFit="1" customWidth="1"/>
    <col min="13" max="13" width="11.140625" bestFit="1" customWidth="1"/>
    <col min="14" max="14" width="12.5703125" bestFit="1" customWidth="1"/>
    <col min="15" max="15" width="29" bestFit="1" customWidth="1"/>
    <col min="16" max="16" width="4.5703125" bestFit="1" customWidth="1"/>
    <col min="17" max="17" width="28.7109375" bestFit="1" customWidth="1"/>
    <col min="18" max="18" width="20.42578125" bestFit="1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25">
      <c r="A2" s="1">
        <v>44593</v>
      </c>
      <c r="B2" s="2">
        <v>0.2250115740740741</v>
      </c>
      <c r="C2" t="s">
        <v>18</v>
      </c>
      <c r="D2" t="s">
        <v>33</v>
      </c>
      <c r="E2" t="s">
        <v>20</v>
      </c>
      <c r="F2">
        <v>-734.66</v>
      </c>
      <c r="G2">
        <v>0</v>
      </c>
      <c r="H2">
        <v>-734.66</v>
      </c>
      <c r="I2">
        <v>160.21</v>
      </c>
      <c r="J2" t="s">
        <v>34</v>
      </c>
      <c r="O2">
        <v>0</v>
      </c>
      <c r="P2">
        <v>0</v>
      </c>
      <c r="R2" t="s">
        <v>35</v>
      </c>
    </row>
    <row r="3" spans="1:18" x14ac:dyDescent="0.25">
      <c r="A3" s="1">
        <v>44594</v>
      </c>
      <c r="B3" s="2">
        <v>0.22322916666666667</v>
      </c>
      <c r="C3" t="s">
        <v>18</v>
      </c>
      <c r="D3" t="s">
        <v>33</v>
      </c>
      <c r="E3" t="s">
        <v>20</v>
      </c>
      <c r="F3">
        <v>-368.13</v>
      </c>
      <c r="G3">
        <v>0</v>
      </c>
      <c r="H3">
        <v>-368.13</v>
      </c>
      <c r="I3">
        <v>112.74</v>
      </c>
      <c r="J3" t="s">
        <v>76</v>
      </c>
      <c r="O3">
        <v>0</v>
      </c>
      <c r="P3">
        <v>0</v>
      </c>
      <c r="R3" t="s">
        <v>77</v>
      </c>
    </row>
    <row r="4" spans="1:18" x14ac:dyDescent="0.25">
      <c r="A4" s="1">
        <v>44595</v>
      </c>
      <c r="B4" s="2">
        <v>0.17826388888888889</v>
      </c>
      <c r="C4" t="s">
        <v>18</v>
      </c>
      <c r="D4" t="s">
        <v>33</v>
      </c>
      <c r="E4" t="s">
        <v>20</v>
      </c>
      <c r="F4">
        <v>-131.4</v>
      </c>
      <c r="G4">
        <v>0</v>
      </c>
      <c r="H4">
        <v>-131.4</v>
      </c>
      <c r="I4">
        <v>0</v>
      </c>
      <c r="J4" t="s">
        <v>99</v>
      </c>
      <c r="O4">
        <v>0</v>
      </c>
      <c r="P4">
        <v>0</v>
      </c>
      <c r="R4" t="s">
        <v>100</v>
      </c>
    </row>
    <row r="5" spans="1:18" x14ac:dyDescent="0.25">
      <c r="A5" s="1">
        <v>44596</v>
      </c>
      <c r="B5" s="2">
        <v>0.18726851851851853</v>
      </c>
      <c r="C5" t="s">
        <v>18</v>
      </c>
      <c r="D5" t="s">
        <v>33</v>
      </c>
      <c r="E5" t="s">
        <v>20</v>
      </c>
      <c r="F5">
        <v>-88.11</v>
      </c>
      <c r="G5">
        <v>0</v>
      </c>
      <c r="H5">
        <v>-88.11</v>
      </c>
      <c r="I5">
        <v>0</v>
      </c>
      <c r="J5" t="s">
        <v>129</v>
      </c>
      <c r="O5">
        <v>0</v>
      </c>
      <c r="P5">
        <v>0</v>
      </c>
      <c r="R5" t="s">
        <v>130</v>
      </c>
    </row>
    <row r="6" spans="1:18" x14ac:dyDescent="0.25">
      <c r="A6" s="1">
        <v>44597</v>
      </c>
      <c r="B6" s="2">
        <v>0.22925925925925927</v>
      </c>
      <c r="C6" t="s">
        <v>18</v>
      </c>
      <c r="D6" t="s">
        <v>33</v>
      </c>
      <c r="E6" t="s">
        <v>20</v>
      </c>
      <c r="F6">
        <v>-27.98</v>
      </c>
      <c r="G6">
        <v>0</v>
      </c>
      <c r="H6">
        <v>-27.98</v>
      </c>
      <c r="I6">
        <v>273.07</v>
      </c>
      <c r="J6" t="s">
        <v>153</v>
      </c>
      <c r="O6">
        <v>0</v>
      </c>
      <c r="P6">
        <v>0</v>
      </c>
      <c r="R6" t="s">
        <v>154</v>
      </c>
    </row>
    <row r="7" spans="1:18" x14ac:dyDescent="0.25">
      <c r="A7" s="1">
        <v>44598</v>
      </c>
      <c r="B7" s="2">
        <v>0.20436342592592593</v>
      </c>
      <c r="C7" t="s">
        <v>18</v>
      </c>
      <c r="D7" t="s">
        <v>33</v>
      </c>
      <c r="E7" t="s">
        <v>20</v>
      </c>
      <c r="F7">
        <v>-367.04</v>
      </c>
      <c r="G7">
        <v>0</v>
      </c>
      <c r="H7">
        <v>-367.04</v>
      </c>
      <c r="I7">
        <v>37.9</v>
      </c>
      <c r="J7" t="s">
        <v>167</v>
      </c>
      <c r="O7">
        <v>0</v>
      </c>
      <c r="P7">
        <v>0</v>
      </c>
      <c r="R7" t="s">
        <v>168</v>
      </c>
    </row>
    <row r="8" spans="1:18" x14ac:dyDescent="0.25">
      <c r="A8" s="1">
        <v>44599</v>
      </c>
      <c r="B8" s="2">
        <v>0.20245370370370372</v>
      </c>
      <c r="C8" t="s">
        <v>18</v>
      </c>
      <c r="D8" t="s">
        <v>33</v>
      </c>
      <c r="E8" t="s">
        <v>20</v>
      </c>
      <c r="F8" s="4">
        <v>-2782.74</v>
      </c>
      <c r="G8">
        <v>0</v>
      </c>
      <c r="H8" s="4">
        <v>-2782.74</v>
      </c>
      <c r="I8">
        <v>282.98</v>
      </c>
      <c r="J8" t="s">
        <v>202</v>
      </c>
      <c r="O8">
        <v>0</v>
      </c>
      <c r="P8">
        <v>0</v>
      </c>
      <c r="R8" t="s">
        <v>203</v>
      </c>
    </row>
    <row r="9" spans="1:18" x14ac:dyDescent="0.25">
      <c r="A9" s="1">
        <v>44600</v>
      </c>
      <c r="B9" s="2">
        <v>0.18921296296296297</v>
      </c>
      <c r="C9" t="s">
        <v>18</v>
      </c>
      <c r="D9" t="s">
        <v>33</v>
      </c>
      <c r="E9" t="s">
        <v>20</v>
      </c>
      <c r="F9">
        <v>-758.08</v>
      </c>
      <c r="G9">
        <v>0</v>
      </c>
      <c r="H9">
        <v>-758.08</v>
      </c>
      <c r="I9">
        <v>154.82</v>
      </c>
      <c r="J9" t="s">
        <v>239</v>
      </c>
      <c r="O9">
        <v>0</v>
      </c>
      <c r="P9">
        <v>0</v>
      </c>
      <c r="R9" t="s">
        <v>240</v>
      </c>
    </row>
    <row r="10" spans="1:18" x14ac:dyDescent="0.25">
      <c r="A10" s="1">
        <v>44601</v>
      </c>
      <c r="B10" s="2">
        <v>0.16773148148148151</v>
      </c>
      <c r="C10" t="s">
        <v>18</v>
      </c>
      <c r="D10" t="s">
        <v>33</v>
      </c>
      <c r="E10" t="s">
        <v>20</v>
      </c>
      <c r="F10">
        <v>-664.35</v>
      </c>
      <c r="G10">
        <v>0</v>
      </c>
      <c r="H10">
        <v>-664.35</v>
      </c>
      <c r="I10">
        <v>216.99</v>
      </c>
      <c r="J10" t="s">
        <v>273</v>
      </c>
      <c r="O10">
        <v>0</v>
      </c>
      <c r="P10">
        <v>0</v>
      </c>
      <c r="R10" t="s">
        <v>274</v>
      </c>
    </row>
    <row r="11" spans="1:18" x14ac:dyDescent="0.25">
      <c r="A11" s="1">
        <v>44602</v>
      </c>
      <c r="B11" s="2">
        <v>0.17281250000000001</v>
      </c>
      <c r="C11" t="s">
        <v>18</v>
      </c>
      <c r="D11" t="s">
        <v>33</v>
      </c>
      <c r="E11" t="s">
        <v>20</v>
      </c>
      <c r="F11">
        <v>-339.65</v>
      </c>
      <c r="G11">
        <v>0</v>
      </c>
      <c r="H11">
        <v>-339.65</v>
      </c>
      <c r="I11">
        <v>139.88</v>
      </c>
      <c r="J11" t="s">
        <v>291</v>
      </c>
      <c r="O11">
        <v>0</v>
      </c>
      <c r="P11">
        <v>0</v>
      </c>
      <c r="R11" t="s">
        <v>292</v>
      </c>
    </row>
    <row r="12" spans="1:18" x14ac:dyDescent="0.25">
      <c r="A12" s="1">
        <v>44603</v>
      </c>
      <c r="B12" s="2">
        <v>0.21604166666666666</v>
      </c>
      <c r="C12" t="s">
        <v>18</v>
      </c>
      <c r="D12" t="s">
        <v>33</v>
      </c>
      <c r="E12" t="s">
        <v>20</v>
      </c>
      <c r="F12">
        <v>-339.65</v>
      </c>
      <c r="G12">
        <v>0</v>
      </c>
      <c r="H12">
        <v>-339.65</v>
      </c>
      <c r="I12">
        <v>37.9</v>
      </c>
      <c r="J12" t="s">
        <v>307</v>
      </c>
      <c r="O12">
        <v>0</v>
      </c>
      <c r="P12">
        <v>0</v>
      </c>
      <c r="R12" t="s">
        <v>308</v>
      </c>
    </row>
    <row r="13" spans="1:18" x14ac:dyDescent="0.25">
      <c r="A13" s="1">
        <v>44604</v>
      </c>
      <c r="B13" s="2">
        <v>0.20597222222222222</v>
      </c>
      <c r="C13" t="s">
        <v>18</v>
      </c>
      <c r="D13" t="s">
        <v>33</v>
      </c>
      <c r="E13" t="s">
        <v>20</v>
      </c>
      <c r="F13">
        <v>-378.51</v>
      </c>
      <c r="G13">
        <v>0</v>
      </c>
      <c r="H13">
        <v>-378.51</v>
      </c>
      <c r="I13">
        <v>236.12</v>
      </c>
      <c r="J13" t="s">
        <v>339</v>
      </c>
      <c r="O13">
        <v>0</v>
      </c>
      <c r="P13">
        <v>0</v>
      </c>
      <c r="R13" t="s">
        <v>340</v>
      </c>
    </row>
    <row r="14" spans="1:18" x14ac:dyDescent="0.25">
      <c r="A14" s="1">
        <v>44605</v>
      </c>
      <c r="B14" s="2">
        <v>0.20746527777777779</v>
      </c>
      <c r="C14" t="s">
        <v>18</v>
      </c>
      <c r="D14" t="s">
        <v>33</v>
      </c>
      <c r="E14" t="s">
        <v>20</v>
      </c>
      <c r="F14">
        <v>-320.52999999999997</v>
      </c>
      <c r="G14">
        <v>0</v>
      </c>
      <c r="H14">
        <v>-320.52999999999997</v>
      </c>
      <c r="I14">
        <v>244.02</v>
      </c>
      <c r="J14" t="s">
        <v>370</v>
      </c>
      <c r="O14">
        <v>0</v>
      </c>
      <c r="P14">
        <v>0</v>
      </c>
      <c r="R14" t="s">
        <v>371</v>
      </c>
    </row>
    <row r="15" spans="1:18" x14ac:dyDescent="0.25">
      <c r="A15" s="1">
        <v>44606</v>
      </c>
      <c r="B15" s="2">
        <v>0.19013888888888889</v>
      </c>
      <c r="C15" t="s">
        <v>18</v>
      </c>
      <c r="D15" t="s">
        <v>33</v>
      </c>
      <c r="E15" t="s">
        <v>20</v>
      </c>
      <c r="F15">
        <v>-357.12</v>
      </c>
      <c r="G15">
        <v>0</v>
      </c>
      <c r="H15">
        <v>-357.12</v>
      </c>
      <c r="I15">
        <v>187.94</v>
      </c>
      <c r="J15" t="s">
        <v>397</v>
      </c>
      <c r="O15">
        <v>0</v>
      </c>
      <c r="P15">
        <v>0</v>
      </c>
      <c r="R15" t="s">
        <v>398</v>
      </c>
    </row>
    <row r="16" spans="1:18" x14ac:dyDescent="0.25">
      <c r="A16" s="1">
        <v>44607</v>
      </c>
      <c r="B16" s="2">
        <v>0.2041087962962963</v>
      </c>
      <c r="C16" t="s">
        <v>18</v>
      </c>
      <c r="D16" t="s">
        <v>33</v>
      </c>
      <c r="E16" t="s">
        <v>20</v>
      </c>
      <c r="F16">
        <v>-508.11</v>
      </c>
      <c r="G16">
        <v>0</v>
      </c>
      <c r="H16">
        <v>-508.11</v>
      </c>
      <c r="I16">
        <v>180.64</v>
      </c>
      <c r="J16" t="s">
        <v>436</v>
      </c>
      <c r="O16">
        <v>0</v>
      </c>
      <c r="P16">
        <v>0</v>
      </c>
      <c r="R16" t="s">
        <v>437</v>
      </c>
    </row>
    <row r="17" spans="1:18" x14ac:dyDescent="0.25">
      <c r="A17" s="1">
        <v>44608</v>
      </c>
      <c r="B17" s="2">
        <v>0.21540509259259258</v>
      </c>
      <c r="C17" t="s">
        <v>18</v>
      </c>
      <c r="D17" t="s">
        <v>33</v>
      </c>
      <c r="E17" t="s">
        <v>20</v>
      </c>
      <c r="F17">
        <v>-199.41</v>
      </c>
      <c r="G17">
        <v>0</v>
      </c>
      <c r="H17">
        <v>-199.41</v>
      </c>
      <c r="I17">
        <v>93.97</v>
      </c>
      <c r="J17" t="s">
        <v>451</v>
      </c>
      <c r="O17">
        <v>0</v>
      </c>
      <c r="P17">
        <v>0</v>
      </c>
      <c r="R17" t="s">
        <v>452</v>
      </c>
    </row>
    <row r="18" spans="1:18" x14ac:dyDescent="0.25">
      <c r="A18" s="1">
        <v>44609</v>
      </c>
      <c r="B18" s="2">
        <v>0.17374999999999999</v>
      </c>
      <c r="C18" t="s">
        <v>18</v>
      </c>
      <c r="D18" t="s">
        <v>33</v>
      </c>
      <c r="E18" t="s">
        <v>20</v>
      </c>
      <c r="F18">
        <v>-395.61</v>
      </c>
      <c r="G18">
        <v>0</v>
      </c>
      <c r="H18">
        <v>-395.61</v>
      </c>
      <c r="I18">
        <v>120.99</v>
      </c>
      <c r="J18" t="s">
        <v>496</v>
      </c>
      <c r="O18">
        <v>0</v>
      </c>
      <c r="P18">
        <v>0</v>
      </c>
      <c r="R18" t="s">
        <v>497</v>
      </c>
    </row>
    <row r="19" spans="1:18" x14ac:dyDescent="0.25">
      <c r="A19" s="1">
        <v>44610</v>
      </c>
      <c r="B19" s="2">
        <v>0.2222685185185185</v>
      </c>
      <c r="C19" t="s">
        <v>18</v>
      </c>
      <c r="D19" t="s">
        <v>33</v>
      </c>
      <c r="E19" t="s">
        <v>20</v>
      </c>
      <c r="F19">
        <v>-139.76</v>
      </c>
      <c r="G19">
        <v>0</v>
      </c>
      <c r="H19">
        <v>-139.76</v>
      </c>
      <c r="I19">
        <v>195.95</v>
      </c>
      <c r="J19" t="s">
        <v>511</v>
      </c>
      <c r="O19">
        <v>0</v>
      </c>
      <c r="P19">
        <v>0</v>
      </c>
      <c r="R19" t="s">
        <v>512</v>
      </c>
    </row>
    <row r="20" spans="1:18" x14ac:dyDescent="0.25">
      <c r="A20" s="1">
        <v>44611</v>
      </c>
      <c r="B20" s="2">
        <v>0.2107175925925926</v>
      </c>
      <c r="C20" t="s">
        <v>18</v>
      </c>
      <c r="D20" t="s">
        <v>33</v>
      </c>
      <c r="E20" t="s">
        <v>20</v>
      </c>
      <c r="F20">
        <v>-312.17</v>
      </c>
      <c r="G20">
        <v>0</v>
      </c>
      <c r="H20">
        <v>-312.17</v>
      </c>
      <c r="I20">
        <v>18.77</v>
      </c>
      <c r="J20" t="s">
        <v>538</v>
      </c>
      <c r="O20">
        <v>0</v>
      </c>
      <c r="P20">
        <v>0</v>
      </c>
      <c r="R20" t="s">
        <v>539</v>
      </c>
    </row>
    <row r="21" spans="1:18" x14ac:dyDescent="0.25">
      <c r="A21" s="1">
        <v>44612</v>
      </c>
      <c r="B21" s="2">
        <v>0.19318287037037038</v>
      </c>
      <c r="C21" t="s">
        <v>18</v>
      </c>
      <c r="D21" t="s">
        <v>33</v>
      </c>
      <c r="E21" t="s">
        <v>20</v>
      </c>
      <c r="F21">
        <v>-479.18</v>
      </c>
      <c r="G21">
        <v>0</v>
      </c>
      <c r="H21">
        <v>-479.18</v>
      </c>
      <c r="I21">
        <v>131.87</v>
      </c>
      <c r="J21" t="s">
        <v>581</v>
      </c>
      <c r="O21">
        <v>0</v>
      </c>
      <c r="P21">
        <v>0</v>
      </c>
      <c r="R21" t="s">
        <v>582</v>
      </c>
    </row>
    <row r="22" spans="1:18" x14ac:dyDescent="0.25">
      <c r="A22" s="1">
        <v>44613</v>
      </c>
      <c r="B22" s="2">
        <v>0.18718749999999998</v>
      </c>
      <c r="C22" t="s">
        <v>18</v>
      </c>
      <c r="D22" t="s">
        <v>33</v>
      </c>
      <c r="E22" t="s">
        <v>20</v>
      </c>
      <c r="F22">
        <v>-169.41</v>
      </c>
      <c r="G22">
        <v>0</v>
      </c>
      <c r="H22">
        <v>-169.41</v>
      </c>
      <c r="I22">
        <v>274.97000000000003</v>
      </c>
      <c r="J22" t="s">
        <v>608</v>
      </c>
      <c r="O22">
        <v>0</v>
      </c>
      <c r="P22">
        <v>0</v>
      </c>
      <c r="R22" t="s">
        <v>609</v>
      </c>
    </row>
    <row r="23" spans="1:18" x14ac:dyDescent="0.25">
      <c r="A23" s="1">
        <v>44614</v>
      </c>
      <c r="B23" s="2">
        <v>0.20357638888888888</v>
      </c>
      <c r="C23" t="s">
        <v>18</v>
      </c>
      <c r="D23" t="s">
        <v>33</v>
      </c>
      <c r="E23" t="s">
        <v>20</v>
      </c>
      <c r="F23">
        <v>-590.95000000000005</v>
      </c>
      <c r="G23">
        <v>0</v>
      </c>
      <c r="H23">
        <v>-590.95000000000005</v>
      </c>
      <c r="I23">
        <v>75.2</v>
      </c>
      <c r="J23" t="s">
        <v>641</v>
      </c>
      <c r="O23">
        <v>0</v>
      </c>
      <c r="P23">
        <v>0</v>
      </c>
      <c r="R23" t="s">
        <v>642</v>
      </c>
    </row>
    <row r="24" spans="1:18" x14ac:dyDescent="0.25">
      <c r="A24" s="1">
        <v>44615</v>
      </c>
      <c r="B24" s="2">
        <v>0.17730324074074075</v>
      </c>
      <c r="C24" t="s">
        <v>18</v>
      </c>
      <c r="D24" t="s">
        <v>33</v>
      </c>
      <c r="E24" t="s">
        <v>20</v>
      </c>
      <c r="F24">
        <v>-432.06</v>
      </c>
      <c r="G24">
        <v>0</v>
      </c>
      <c r="H24">
        <v>-432.06</v>
      </c>
      <c r="I24">
        <v>94.33</v>
      </c>
      <c r="J24" t="s">
        <v>666</v>
      </c>
      <c r="O24">
        <v>0</v>
      </c>
      <c r="P24">
        <v>0</v>
      </c>
      <c r="R24" t="s">
        <v>667</v>
      </c>
    </row>
    <row r="25" spans="1:18" x14ac:dyDescent="0.25">
      <c r="A25" s="1">
        <v>44616</v>
      </c>
      <c r="B25" s="2">
        <v>0.19126157407407407</v>
      </c>
      <c r="C25" t="s">
        <v>18</v>
      </c>
      <c r="D25" t="s">
        <v>33</v>
      </c>
      <c r="E25" t="s">
        <v>20</v>
      </c>
      <c r="F25">
        <v>-376.24</v>
      </c>
      <c r="G25">
        <v>0</v>
      </c>
      <c r="H25">
        <v>-376.24</v>
      </c>
      <c r="I25">
        <v>216.99</v>
      </c>
      <c r="J25" t="s">
        <v>703</v>
      </c>
      <c r="O25">
        <v>0</v>
      </c>
      <c r="P25">
        <v>0</v>
      </c>
      <c r="R25" t="s">
        <v>704</v>
      </c>
    </row>
    <row r="26" spans="1:18" x14ac:dyDescent="0.25">
      <c r="A26" s="1">
        <v>44617</v>
      </c>
      <c r="B26" s="2">
        <v>0.18747685185185184</v>
      </c>
      <c r="C26" t="s">
        <v>18</v>
      </c>
      <c r="D26" t="s">
        <v>33</v>
      </c>
      <c r="E26" t="s">
        <v>20</v>
      </c>
      <c r="F26">
        <v>-440.66</v>
      </c>
      <c r="G26">
        <v>0</v>
      </c>
      <c r="H26">
        <v>-440.66</v>
      </c>
      <c r="I26">
        <v>282.27</v>
      </c>
      <c r="J26" t="s">
        <v>740</v>
      </c>
      <c r="O26">
        <v>0</v>
      </c>
      <c r="P26">
        <v>0</v>
      </c>
      <c r="R26" t="s">
        <v>741</v>
      </c>
    </row>
    <row r="27" spans="1:18" x14ac:dyDescent="0.25">
      <c r="A27" s="1">
        <v>44618</v>
      </c>
      <c r="B27" s="2">
        <v>0.19781250000000003</v>
      </c>
      <c r="C27" t="s">
        <v>18</v>
      </c>
      <c r="D27" t="s">
        <v>33</v>
      </c>
      <c r="E27" t="s">
        <v>20</v>
      </c>
      <c r="F27">
        <v>-980.33</v>
      </c>
      <c r="G27">
        <v>0</v>
      </c>
      <c r="H27">
        <v>-980.33</v>
      </c>
      <c r="I27">
        <v>374.31</v>
      </c>
      <c r="J27" t="s">
        <v>807</v>
      </c>
      <c r="O27">
        <v>0</v>
      </c>
      <c r="P27">
        <v>0</v>
      </c>
      <c r="R27" t="s">
        <v>808</v>
      </c>
    </row>
    <row r="28" spans="1:18" x14ac:dyDescent="0.25">
      <c r="A28" s="1">
        <v>44619</v>
      </c>
      <c r="B28" s="2">
        <v>0.18415509259259258</v>
      </c>
      <c r="C28" t="s">
        <v>18</v>
      </c>
      <c r="D28" t="s">
        <v>33</v>
      </c>
      <c r="E28" t="s">
        <v>20</v>
      </c>
      <c r="F28">
        <v>-863.65</v>
      </c>
      <c r="G28">
        <v>0</v>
      </c>
      <c r="H28">
        <v>-863.65</v>
      </c>
      <c r="I28">
        <v>103.18</v>
      </c>
      <c r="J28" t="s">
        <v>856</v>
      </c>
      <c r="O28">
        <v>0</v>
      </c>
      <c r="P28">
        <v>0</v>
      </c>
      <c r="R28" t="s">
        <v>857</v>
      </c>
    </row>
    <row r="29" spans="1:18" x14ac:dyDescent="0.25">
      <c r="A29" s="1">
        <v>44620</v>
      </c>
      <c r="B29" s="2">
        <v>0.19116898148148151</v>
      </c>
      <c r="C29" t="s">
        <v>18</v>
      </c>
      <c r="D29" t="s">
        <v>33</v>
      </c>
      <c r="E29" t="s">
        <v>20</v>
      </c>
      <c r="F29">
        <v>-422.99</v>
      </c>
      <c r="G29">
        <v>0</v>
      </c>
      <c r="H29">
        <v>-422.99</v>
      </c>
      <c r="I29">
        <v>169.53</v>
      </c>
      <c r="J29" t="s">
        <v>887</v>
      </c>
      <c r="O29">
        <v>0</v>
      </c>
      <c r="P29">
        <v>0</v>
      </c>
      <c r="R29" t="s">
        <v>888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398B57-D0DB-4E2E-897B-FBFDFD6F5507}">
  <dimension ref="A1:R29"/>
  <sheetViews>
    <sheetView workbookViewId="0">
      <selection sqref="A1:A1048576"/>
    </sheetView>
  </sheetViews>
  <sheetFormatPr defaultRowHeight="15" x14ac:dyDescent="0.25"/>
  <cols>
    <col min="1" max="1" width="10.7109375" bestFit="1" customWidth="1"/>
    <col min="2" max="2" width="8.140625" bestFit="1" customWidth="1"/>
    <col min="3" max="3" width="12.7109375" bestFit="1" customWidth="1"/>
    <col min="4" max="4" width="40.140625" bestFit="1" customWidth="1"/>
    <col min="5" max="5" width="8.85546875" bestFit="1" customWidth="1"/>
    <col min="6" max="6" width="11.42578125" bestFit="1" customWidth="1"/>
    <col min="7" max="7" width="7.7109375" bestFit="1" customWidth="1"/>
    <col min="8" max="9" width="11.42578125" bestFit="1" customWidth="1"/>
    <col min="10" max="10" width="20.7109375" bestFit="1" customWidth="1"/>
    <col min="11" max="11" width="39.42578125" bestFit="1" customWidth="1"/>
    <col min="12" max="12" width="34.28515625" bestFit="1" customWidth="1"/>
    <col min="13" max="13" width="11.140625" bestFit="1" customWidth="1"/>
    <col min="14" max="14" width="12.5703125" bestFit="1" customWidth="1"/>
    <col min="15" max="15" width="29" bestFit="1" customWidth="1"/>
    <col min="16" max="16" width="4.5703125" bestFit="1" customWidth="1"/>
    <col min="17" max="17" width="28.7109375" bestFit="1" customWidth="1"/>
    <col min="18" max="18" width="20.42578125" bestFit="1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25">
      <c r="A2" s="1">
        <v>44593</v>
      </c>
      <c r="B2" s="2">
        <v>0.2250115740740741</v>
      </c>
      <c r="C2" t="s">
        <v>18</v>
      </c>
      <c r="D2" t="s">
        <v>33</v>
      </c>
      <c r="E2" t="s">
        <v>925</v>
      </c>
      <c r="F2" s="4">
        <v>52820.24</v>
      </c>
      <c r="G2">
        <v>0</v>
      </c>
      <c r="H2" s="4">
        <v>52820.24</v>
      </c>
      <c r="I2">
        <v>0</v>
      </c>
      <c r="J2" t="s">
        <v>927</v>
      </c>
      <c r="O2">
        <v>0</v>
      </c>
      <c r="P2">
        <v>0</v>
      </c>
      <c r="R2" t="s">
        <v>35</v>
      </c>
    </row>
    <row r="3" spans="1:18" x14ac:dyDescent="0.25">
      <c r="A3" s="1">
        <v>44594</v>
      </c>
      <c r="B3" s="2">
        <v>0.22322916666666667</v>
      </c>
      <c r="C3" t="s">
        <v>18</v>
      </c>
      <c r="D3" t="s">
        <v>33</v>
      </c>
      <c r="E3" t="s">
        <v>925</v>
      </c>
      <c r="F3" s="4">
        <v>26467.53</v>
      </c>
      <c r="G3">
        <v>0</v>
      </c>
      <c r="H3" s="4">
        <v>26467.53</v>
      </c>
      <c r="I3">
        <v>0</v>
      </c>
      <c r="J3" t="s">
        <v>928</v>
      </c>
      <c r="O3">
        <v>0</v>
      </c>
      <c r="P3">
        <v>0</v>
      </c>
      <c r="R3" t="s">
        <v>77</v>
      </c>
    </row>
    <row r="4" spans="1:18" x14ac:dyDescent="0.25">
      <c r="A4" s="1">
        <v>44595</v>
      </c>
      <c r="B4" s="2">
        <v>0.17826388888888889</v>
      </c>
      <c r="C4" t="s">
        <v>18</v>
      </c>
      <c r="D4" t="s">
        <v>33</v>
      </c>
      <c r="E4" t="s">
        <v>925</v>
      </c>
      <c r="F4" s="4">
        <v>9431.6</v>
      </c>
      <c r="G4">
        <v>0</v>
      </c>
      <c r="H4" s="4">
        <v>9431.6</v>
      </c>
      <c r="I4">
        <v>0</v>
      </c>
      <c r="J4" t="s">
        <v>929</v>
      </c>
      <c r="O4">
        <v>0</v>
      </c>
      <c r="P4">
        <v>0</v>
      </c>
      <c r="R4" t="s">
        <v>100</v>
      </c>
    </row>
    <row r="5" spans="1:18" x14ac:dyDescent="0.25">
      <c r="A5" s="1">
        <v>44596</v>
      </c>
      <c r="B5" s="2">
        <v>0.18726851851851853</v>
      </c>
      <c r="C5" t="s">
        <v>18</v>
      </c>
      <c r="D5" t="s">
        <v>33</v>
      </c>
      <c r="E5" t="s">
        <v>925</v>
      </c>
      <c r="F5" s="4">
        <v>6345.54</v>
      </c>
      <c r="G5">
        <v>0</v>
      </c>
      <c r="H5" s="4">
        <v>6345.54</v>
      </c>
      <c r="I5">
        <v>0</v>
      </c>
      <c r="J5" t="s">
        <v>930</v>
      </c>
      <c r="O5">
        <v>0</v>
      </c>
      <c r="P5">
        <v>0</v>
      </c>
      <c r="R5" t="s">
        <v>130</v>
      </c>
    </row>
    <row r="6" spans="1:18" x14ac:dyDescent="0.25">
      <c r="A6" s="1">
        <v>44597</v>
      </c>
      <c r="B6" s="2">
        <v>0.22925925925925927</v>
      </c>
      <c r="C6" t="s">
        <v>18</v>
      </c>
      <c r="D6" t="s">
        <v>33</v>
      </c>
      <c r="E6" t="s">
        <v>925</v>
      </c>
      <c r="F6" s="4">
        <v>2013.59</v>
      </c>
      <c r="G6">
        <v>0</v>
      </c>
      <c r="H6" s="4">
        <v>2013.59</v>
      </c>
      <c r="I6">
        <v>0</v>
      </c>
      <c r="J6" t="s">
        <v>931</v>
      </c>
      <c r="O6">
        <v>0</v>
      </c>
      <c r="P6">
        <v>0</v>
      </c>
      <c r="R6" t="s">
        <v>154</v>
      </c>
    </row>
    <row r="7" spans="1:18" x14ac:dyDescent="0.25">
      <c r="A7" s="1">
        <v>44598</v>
      </c>
      <c r="B7" s="2">
        <v>0.20436342592592593</v>
      </c>
      <c r="C7" t="s">
        <v>18</v>
      </c>
      <c r="D7" t="s">
        <v>33</v>
      </c>
      <c r="E7" t="s">
        <v>925</v>
      </c>
      <c r="F7" s="4">
        <v>26413.09</v>
      </c>
      <c r="G7">
        <v>0</v>
      </c>
      <c r="H7" s="4">
        <v>26413.09</v>
      </c>
      <c r="I7">
        <v>0</v>
      </c>
      <c r="J7" t="s">
        <v>932</v>
      </c>
      <c r="O7">
        <v>0</v>
      </c>
      <c r="P7">
        <v>0</v>
      </c>
      <c r="R7" t="s">
        <v>168</v>
      </c>
    </row>
    <row r="8" spans="1:18" x14ac:dyDescent="0.25">
      <c r="A8" s="1">
        <v>44599</v>
      </c>
      <c r="B8" s="2">
        <v>0.20245370370370372</v>
      </c>
      <c r="C8" t="s">
        <v>18</v>
      </c>
      <c r="D8" t="s">
        <v>33</v>
      </c>
      <c r="E8" t="s">
        <v>925</v>
      </c>
      <c r="F8" s="4">
        <v>200251.42</v>
      </c>
      <c r="G8">
        <v>0</v>
      </c>
      <c r="H8" s="4">
        <v>200251.42</v>
      </c>
      <c r="I8">
        <v>0</v>
      </c>
      <c r="J8" t="s">
        <v>933</v>
      </c>
      <c r="O8">
        <v>0</v>
      </c>
      <c r="P8">
        <v>0</v>
      </c>
      <c r="R8" t="s">
        <v>203</v>
      </c>
    </row>
    <row r="9" spans="1:18" x14ac:dyDescent="0.25">
      <c r="A9" s="1">
        <v>44600</v>
      </c>
      <c r="B9" s="2">
        <v>0.18921296296296297</v>
      </c>
      <c r="C9" t="s">
        <v>18</v>
      </c>
      <c r="D9" t="s">
        <v>33</v>
      </c>
      <c r="E9" t="s">
        <v>925</v>
      </c>
      <c r="F9" s="4">
        <v>54553.23</v>
      </c>
      <c r="G9">
        <v>0</v>
      </c>
      <c r="H9" s="4">
        <v>54553.23</v>
      </c>
      <c r="I9">
        <v>0</v>
      </c>
      <c r="J9" t="s">
        <v>934</v>
      </c>
      <c r="O9">
        <v>0</v>
      </c>
      <c r="P9">
        <v>0</v>
      </c>
      <c r="R9" t="s">
        <v>240</v>
      </c>
    </row>
    <row r="10" spans="1:18" x14ac:dyDescent="0.25">
      <c r="A10" s="1">
        <v>44601</v>
      </c>
      <c r="B10" s="2">
        <v>0.16773148148148151</v>
      </c>
      <c r="C10" t="s">
        <v>18</v>
      </c>
      <c r="D10" t="s">
        <v>33</v>
      </c>
      <c r="E10" t="s">
        <v>925</v>
      </c>
      <c r="F10" s="4">
        <v>47809.72</v>
      </c>
      <c r="G10">
        <v>0</v>
      </c>
      <c r="H10" s="4">
        <v>47809.72</v>
      </c>
      <c r="I10">
        <v>0</v>
      </c>
      <c r="J10" t="s">
        <v>935</v>
      </c>
      <c r="O10">
        <v>0</v>
      </c>
      <c r="P10">
        <v>0</v>
      </c>
      <c r="R10" t="s">
        <v>274</v>
      </c>
    </row>
    <row r="11" spans="1:18" x14ac:dyDescent="0.25">
      <c r="A11" s="1">
        <v>44602</v>
      </c>
      <c r="B11" s="2">
        <v>0.17281250000000001</v>
      </c>
      <c r="C11" t="s">
        <v>18</v>
      </c>
      <c r="D11" t="s">
        <v>33</v>
      </c>
      <c r="E11" t="s">
        <v>925</v>
      </c>
      <c r="F11" s="4">
        <v>24433.87</v>
      </c>
      <c r="G11">
        <v>0</v>
      </c>
      <c r="H11" s="4">
        <v>24433.87</v>
      </c>
      <c r="I11">
        <v>0</v>
      </c>
      <c r="J11" t="s">
        <v>936</v>
      </c>
      <c r="O11">
        <v>0</v>
      </c>
      <c r="P11">
        <v>0</v>
      </c>
      <c r="R11" t="s">
        <v>292</v>
      </c>
    </row>
    <row r="12" spans="1:18" x14ac:dyDescent="0.25">
      <c r="A12" s="1">
        <v>44603</v>
      </c>
      <c r="B12" s="2">
        <v>0.21604166666666666</v>
      </c>
      <c r="C12" t="s">
        <v>18</v>
      </c>
      <c r="D12" t="s">
        <v>33</v>
      </c>
      <c r="E12" t="s">
        <v>925</v>
      </c>
      <c r="F12" s="4">
        <v>24502.02</v>
      </c>
      <c r="G12">
        <v>0</v>
      </c>
      <c r="H12" s="4">
        <v>24502.02</v>
      </c>
      <c r="I12">
        <v>0</v>
      </c>
      <c r="J12" t="s">
        <v>937</v>
      </c>
      <c r="O12">
        <v>0</v>
      </c>
      <c r="P12">
        <v>0</v>
      </c>
      <c r="R12" t="s">
        <v>308</v>
      </c>
    </row>
    <row r="13" spans="1:18" x14ac:dyDescent="0.25">
      <c r="A13" s="1">
        <v>44604</v>
      </c>
      <c r="B13" s="2">
        <v>0.20597222222222222</v>
      </c>
      <c r="C13" t="s">
        <v>18</v>
      </c>
      <c r="D13" t="s">
        <v>33</v>
      </c>
      <c r="E13" t="s">
        <v>925</v>
      </c>
      <c r="F13" s="4">
        <v>27305.35</v>
      </c>
      <c r="G13">
        <v>0</v>
      </c>
      <c r="H13" s="4">
        <v>27305.35</v>
      </c>
      <c r="I13">
        <v>0</v>
      </c>
      <c r="J13" t="s">
        <v>938</v>
      </c>
      <c r="O13">
        <v>0</v>
      </c>
      <c r="P13">
        <v>0</v>
      </c>
      <c r="R13" t="s">
        <v>340</v>
      </c>
    </row>
    <row r="14" spans="1:18" x14ac:dyDescent="0.25">
      <c r="A14" s="1">
        <v>44605</v>
      </c>
      <c r="B14" s="2">
        <v>0.20746527777777779</v>
      </c>
      <c r="C14" t="s">
        <v>18</v>
      </c>
      <c r="D14" t="s">
        <v>33</v>
      </c>
      <c r="E14" t="s">
        <v>925</v>
      </c>
      <c r="F14" s="4">
        <v>23235.4</v>
      </c>
      <c r="G14">
        <v>0</v>
      </c>
      <c r="H14" s="4">
        <v>23235.4</v>
      </c>
      <c r="I14">
        <v>0</v>
      </c>
      <c r="J14" t="s">
        <v>939</v>
      </c>
      <c r="O14">
        <v>0</v>
      </c>
      <c r="P14">
        <v>0</v>
      </c>
      <c r="R14" t="s">
        <v>371</v>
      </c>
    </row>
    <row r="15" spans="1:18" x14ac:dyDescent="0.25">
      <c r="A15" s="1">
        <v>44606</v>
      </c>
      <c r="B15" s="2">
        <v>0.19013888888888889</v>
      </c>
      <c r="C15" t="s">
        <v>18</v>
      </c>
      <c r="D15" t="s">
        <v>33</v>
      </c>
      <c r="E15" t="s">
        <v>925</v>
      </c>
      <c r="F15" s="4">
        <v>25887.52</v>
      </c>
      <c r="G15">
        <v>0</v>
      </c>
      <c r="H15" s="4">
        <v>25887.52</v>
      </c>
      <c r="I15">
        <v>0</v>
      </c>
      <c r="J15" t="s">
        <v>940</v>
      </c>
      <c r="O15">
        <v>0</v>
      </c>
      <c r="P15">
        <v>0</v>
      </c>
      <c r="R15" t="s">
        <v>398</v>
      </c>
    </row>
    <row r="16" spans="1:18" x14ac:dyDescent="0.25">
      <c r="A16" s="1">
        <v>44607</v>
      </c>
      <c r="B16" s="2">
        <v>0.2041087962962963</v>
      </c>
      <c r="C16" t="s">
        <v>18</v>
      </c>
      <c r="D16" t="s">
        <v>33</v>
      </c>
      <c r="E16" t="s">
        <v>925</v>
      </c>
      <c r="F16" s="4">
        <v>36833.22</v>
      </c>
      <c r="G16">
        <v>0</v>
      </c>
      <c r="H16" s="4">
        <v>36833.22</v>
      </c>
      <c r="I16">
        <v>0</v>
      </c>
      <c r="J16" t="s">
        <v>941</v>
      </c>
      <c r="O16">
        <v>0</v>
      </c>
      <c r="P16">
        <v>0</v>
      </c>
      <c r="R16" t="s">
        <v>437</v>
      </c>
    </row>
    <row r="17" spans="1:18" x14ac:dyDescent="0.25">
      <c r="A17" s="1">
        <v>44608</v>
      </c>
      <c r="B17" s="2">
        <v>0.21540509259259258</v>
      </c>
      <c r="C17" t="s">
        <v>18</v>
      </c>
      <c r="D17" t="s">
        <v>33</v>
      </c>
      <c r="E17" t="s">
        <v>925</v>
      </c>
      <c r="F17" s="4">
        <v>14494.81</v>
      </c>
      <c r="G17">
        <v>0</v>
      </c>
      <c r="H17" s="4">
        <v>14494.81</v>
      </c>
      <c r="I17">
        <v>0</v>
      </c>
      <c r="J17" t="s">
        <v>942</v>
      </c>
      <c r="O17">
        <v>0</v>
      </c>
      <c r="P17">
        <v>0</v>
      </c>
      <c r="R17" t="s">
        <v>452</v>
      </c>
    </row>
    <row r="18" spans="1:18" x14ac:dyDescent="0.25">
      <c r="A18" s="1">
        <v>44609</v>
      </c>
      <c r="B18" s="2">
        <v>0.17374999999999999</v>
      </c>
      <c r="C18" t="s">
        <v>18</v>
      </c>
      <c r="D18" t="s">
        <v>33</v>
      </c>
      <c r="E18" t="s">
        <v>925</v>
      </c>
      <c r="F18" s="4">
        <v>28674.22</v>
      </c>
      <c r="G18">
        <v>0</v>
      </c>
      <c r="H18" s="4">
        <v>28674.22</v>
      </c>
      <c r="I18">
        <v>0</v>
      </c>
      <c r="J18" t="s">
        <v>943</v>
      </c>
      <c r="O18">
        <v>0</v>
      </c>
      <c r="P18">
        <v>0</v>
      </c>
      <c r="R18" t="s">
        <v>497</v>
      </c>
    </row>
    <row r="19" spans="1:18" x14ac:dyDescent="0.25">
      <c r="A19" s="1">
        <v>44610</v>
      </c>
      <c r="B19" s="2">
        <v>0.2222685185185185</v>
      </c>
      <c r="C19" t="s">
        <v>18</v>
      </c>
      <c r="D19" t="s">
        <v>33</v>
      </c>
      <c r="E19" t="s">
        <v>925</v>
      </c>
      <c r="F19" s="4">
        <v>10104.17</v>
      </c>
      <c r="G19">
        <v>0</v>
      </c>
      <c r="H19" s="4">
        <v>10104.17</v>
      </c>
      <c r="I19">
        <v>0</v>
      </c>
      <c r="J19" t="s">
        <v>944</v>
      </c>
      <c r="O19">
        <v>0</v>
      </c>
      <c r="P19">
        <v>0</v>
      </c>
      <c r="R19" t="s">
        <v>512</v>
      </c>
    </row>
    <row r="20" spans="1:18" x14ac:dyDescent="0.25">
      <c r="A20" s="1">
        <v>44611</v>
      </c>
      <c r="B20" s="2">
        <v>0.2107175925925926</v>
      </c>
      <c r="C20" t="s">
        <v>18</v>
      </c>
      <c r="D20" t="s">
        <v>33</v>
      </c>
      <c r="E20" t="s">
        <v>925</v>
      </c>
      <c r="F20" s="4">
        <v>22420.9</v>
      </c>
      <c r="G20">
        <v>0</v>
      </c>
      <c r="H20" s="4">
        <v>22420.9</v>
      </c>
      <c r="I20">
        <v>0</v>
      </c>
      <c r="J20" t="s">
        <v>945</v>
      </c>
      <c r="O20">
        <v>0</v>
      </c>
      <c r="P20">
        <v>0</v>
      </c>
      <c r="R20" t="s">
        <v>539</v>
      </c>
    </row>
    <row r="21" spans="1:18" x14ac:dyDescent="0.25">
      <c r="A21" s="1">
        <v>44612</v>
      </c>
      <c r="B21" s="2">
        <v>0.19318287037037038</v>
      </c>
      <c r="C21" t="s">
        <v>18</v>
      </c>
      <c r="D21" t="s">
        <v>33</v>
      </c>
      <c r="E21" t="s">
        <v>925</v>
      </c>
      <c r="F21" s="4">
        <v>34416.28</v>
      </c>
      <c r="G21">
        <v>0</v>
      </c>
      <c r="H21" s="4">
        <v>34416.28</v>
      </c>
      <c r="I21">
        <v>0</v>
      </c>
      <c r="J21" t="s">
        <v>946</v>
      </c>
      <c r="O21">
        <v>0</v>
      </c>
      <c r="P21">
        <v>0</v>
      </c>
      <c r="R21" t="s">
        <v>582</v>
      </c>
    </row>
    <row r="22" spans="1:18" x14ac:dyDescent="0.25">
      <c r="A22" s="1">
        <v>44613</v>
      </c>
      <c r="B22" s="2">
        <v>0.18718749999999998</v>
      </c>
      <c r="C22" t="s">
        <v>18</v>
      </c>
      <c r="D22" t="s">
        <v>33</v>
      </c>
      <c r="E22" t="s">
        <v>925</v>
      </c>
      <c r="F22" s="4">
        <v>12167.95</v>
      </c>
      <c r="G22">
        <v>0</v>
      </c>
      <c r="H22" s="4">
        <v>12167.95</v>
      </c>
      <c r="I22">
        <v>0</v>
      </c>
      <c r="J22" t="s">
        <v>947</v>
      </c>
      <c r="O22">
        <v>0</v>
      </c>
      <c r="P22">
        <v>0</v>
      </c>
      <c r="R22" t="s">
        <v>609</v>
      </c>
    </row>
    <row r="23" spans="1:18" x14ac:dyDescent="0.25">
      <c r="A23" s="1">
        <v>44614</v>
      </c>
      <c r="B23" s="2">
        <v>0.20357638888888888</v>
      </c>
      <c r="C23" t="s">
        <v>18</v>
      </c>
      <c r="D23" t="s">
        <v>33</v>
      </c>
      <c r="E23" t="s">
        <v>925</v>
      </c>
      <c r="F23" s="4">
        <v>42444.22</v>
      </c>
      <c r="G23">
        <v>0</v>
      </c>
      <c r="H23" s="4">
        <v>42444.22</v>
      </c>
      <c r="I23">
        <v>0</v>
      </c>
      <c r="J23" t="s">
        <v>948</v>
      </c>
      <c r="O23">
        <v>0</v>
      </c>
      <c r="P23">
        <v>0</v>
      </c>
      <c r="R23" t="s">
        <v>642</v>
      </c>
    </row>
    <row r="24" spans="1:18" x14ac:dyDescent="0.25">
      <c r="A24" s="1">
        <v>44615</v>
      </c>
      <c r="B24" s="2">
        <v>0.17730324074074075</v>
      </c>
      <c r="C24" t="s">
        <v>18</v>
      </c>
      <c r="D24" t="s">
        <v>33</v>
      </c>
      <c r="E24" t="s">
        <v>925</v>
      </c>
      <c r="F24" s="4">
        <v>30979.77</v>
      </c>
      <c r="G24">
        <v>0</v>
      </c>
      <c r="H24" s="4">
        <v>30979.77</v>
      </c>
      <c r="I24">
        <v>0</v>
      </c>
      <c r="J24" t="s">
        <v>949</v>
      </c>
      <c r="O24">
        <v>0</v>
      </c>
      <c r="P24">
        <v>0</v>
      </c>
      <c r="R24" t="s">
        <v>667</v>
      </c>
    </row>
    <row r="25" spans="1:18" x14ac:dyDescent="0.25">
      <c r="A25" s="1">
        <v>44616</v>
      </c>
      <c r="B25" s="2">
        <v>0.19126157407407407</v>
      </c>
      <c r="C25" t="s">
        <v>18</v>
      </c>
      <c r="D25" t="s">
        <v>33</v>
      </c>
      <c r="E25" t="s">
        <v>925</v>
      </c>
      <c r="F25" s="4">
        <v>27073.9</v>
      </c>
      <c r="G25">
        <v>0</v>
      </c>
      <c r="H25" s="4">
        <v>27073.9</v>
      </c>
      <c r="I25">
        <v>0</v>
      </c>
      <c r="J25" t="s">
        <v>950</v>
      </c>
      <c r="O25">
        <v>0</v>
      </c>
      <c r="P25">
        <v>0</v>
      </c>
      <c r="R25" t="s">
        <v>704</v>
      </c>
    </row>
    <row r="26" spans="1:18" x14ac:dyDescent="0.25">
      <c r="A26" s="1">
        <v>44617</v>
      </c>
      <c r="B26" s="2">
        <v>0.18747685185185184</v>
      </c>
      <c r="C26" t="s">
        <v>18</v>
      </c>
      <c r="D26" t="s">
        <v>33</v>
      </c>
      <c r="E26" t="s">
        <v>925</v>
      </c>
      <c r="F26" s="4">
        <v>31679.1</v>
      </c>
      <c r="G26">
        <v>0</v>
      </c>
      <c r="H26" s="4">
        <v>31679.1</v>
      </c>
      <c r="I26">
        <v>0</v>
      </c>
      <c r="J26" t="s">
        <v>951</v>
      </c>
      <c r="O26">
        <v>0</v>
      </c>
      <c r="P26">
        <v>0</v>
      </c>
      <c r="R26" t="s">
        <v>741</v>
      </c>
    </row>
    <row r="27" spans="1:18" x14ac:dyDescent="0.25">
      <c r="A27" s="1">
        <v>44618</v>
      </c>
      <c r="B27" s="2">
        <v>0.19781250000000003</v>
      </c>
      <c r="C27" t="s">
        <v>18</v>
      </c>
      <c r="D27" t="s">
        <v>33</v>
      </c>
      <c r="E27" t="s">
        <v>925</v>
      </c>
      <c r="F27" s="4">
        <v>70681.31</v>
      </c>
      <c r="G27">
        <v>0</v>
      </c>
      <c r="H27" s="4">
        <v>70681.31</v>
      </c>
      <c r="I27">
        <v>0</v>
      </c>
      <c r="J27" t="s">
        <v>952</v>
      </c>
      <c r="O27">
        <v>0</v>
      </c>
      <c r="P27">
        <v>0</v>
      </c>
      <c r="R27" t="s">
        <v>808</v>
      </c>
    </row>
    <row r="28" spans="1:18" x14ac:dyDescent="0.25">
      <c r="A28" s="1">
        <v>44619</v>
      </c>
      <c r="B28" s="2">
        <v>0.18415509259259258</v>
      </c>
      <c r="C28" t="s">
        <v>18</v>
      </c>
      <c r="D28" t="s">
        <v>33</v>
      </c>
      <c r="E28" t="s">
        <v>925</v>
      </c>
      <c r="F28" s="4">
        <v>62537.279999999999</v>
      </c>
      <c r="G28">
        <v>0</v>
      </c>
      <c r="H28" s="4">
        <v>62537.279999999999</v>
      </c>
      <c r="I28">
        <v>0</v>
      </c>
      <c r="J28" t="s">
        <v>953</v>
      </c>
      <c r="O28">
        <v>0</v>
      </c>
      <c r="P28">
        <v>0</v>
      </c>
      <c r="R28" t="s">
        <v>857</v>
      </c>
    </row>
    <row r="29" spans="1:18" x14ac:dyDescent="0.25">
      <c r="A29" s="1">
        <v>44620</v>
      </c>
      <c r="B29" s="2">
        <v>0.19116898148148151</v>
      </c>
      <c r="C29" t="s">
        <v>18</v>
      </c>
      <c r="D29" t="s">
        <v>33</v>
      </c>
      <c r="E29" t="s">
        <v>925</v>
      </c>
      <c r="F29" s="4">
        <v>30629.07</v>
      </c>
      <c r="G29">
        <v>0</v>
      </c>
      <c r="H29" s="4">
        <v>30629.07</v>
      </c>
      <c r="I29">
        <v>0</v>
      </c>
      <c r="J29" t="s">
        <v>954</v>
      </c>
      <c r="O29">
        <v>0</v>
      </c>
      <c r="P29">
        <v>0</v>
      </c>
      <c r="R29" t="s">
        <v>888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9E8D8-455C-4D1E-B3AE-30F921147D28}">
  <dimension ref="A1:G230"/>
  <sheetViews>
    <sheetView workbookViewId="0">
      <selection activeCell="G4" sqref="G4:G5"/>
    </sheetView>
  </sheetViews>
  <sheetFormatPr defaultRowHeight="15" x14ac:dyDescent="0.25"/>
  <cols>
    <col min="1" max="1" width="9.7109375" style="5" bestFit="1" customWidth="1"/>
    <col min="2" max="2" width="9.85546875" bestFit="1" customWidth="1"/>
    <col min="3" max="3" width="8" bestFit="1" customWidth="1"/>
    <col min="4" max="4" width="10.85546875" bestFit="1" customWidth="1"/>
    <col min="5" max="5" width="7" bestFit="1" customWidth="1"/>
    <col min="6" max="6" width="10" bestFit="1" customWidth="1"/>
    <col min="7" max="7" width="17.85546875" bestFit="1" customWidth="1"/>
  </cols>
  <sheetData>
    <row r="1" spans="1:7" x14ac:dyDescent="0.25">
      <c r="A1" s="5" t="s">
        <v>0</v>
      </c>
      <c r="C1" t="s">
        <v>956</v>
      </c>
      <c r="D1" t="s">
        <v>957</v>
      </c>
      <c r="E1" t="s">
        <v>958</v>
      </c>
      <c r="F1" t="s">
        <v>955</v>
      </c>
      <c r="G1" t="s">
        <v>959</v>
      </c>
    </row>
    <row r="2" spans="1:7" x14ac:dyDescent="0.25">
      <c r="A2" s="5">
        <v>44593</v>
      </c>
      <c r="B2" s="5">
        <f>A2+1</f>
        <v>44594</v>
      </c>
      <c r="C2">
        <f>SUMIF('Sales and Sales Returns'!$A:$A,Check!$A2,'Sales and Sales Returns'!H:H)</f>
        <v>368.12999999999994</v>
      </c>
      <c r="D2">
        <f>SUMIF('USD Conversion'!$A:$A,Check!B2,'USD Conversion'!F:F)</f>
        <v>-368.13</v>
      </c>
      <c r="E2">
        <f>C2+D2</f>
        <v>0</v>
      </c>
      <c r="F2">
        <f>SUMIF('INR Conversion'!$A:$A,Check!B2,'INR Conversion'!F:F)</f>
        <v>26467.53</v>
      </c>
      <c r="G2">
        <f>F2/C2</f>
        <v>71.897237388965863</v>
      </c>
    </row>
    <row r="3" spans="1:7" x14ac:dyDescent="0.25">
      <c r="A3" s="5">
        <v>44594</v>
      </c>
      <c r="B3" s="5">
        <f t="shared" ref="B3:B29" si="0">A3+1</f>
        <v>44595</v>
      </c>
      <c r="C3">
        <f>SUMIF('Sales and Sales Returns'!$A:$A,Check!$A3,'Sales and Sales Returns'!H:H)</f>
        <v>131.40000000000003</v>
      </c>
      <c r="D3">
        <f>SUMIF('USD Conversion'!$A:$A,Check!B3,'USD Conversion'!F:F)</f>
        <v>-131.4</v>
      </c>
      <c r="E3">
        <f t="shared" ref="E3:E29" si="1">C3+D3</f>
        <v>0</v>
      </c>
      <c r="F3">
        <f>SUMIF('INR Conversion'!$A:$A,Check!B3,'INR Conversion'!F:F)</f>
        <v>9431.6</v>
      </c>
      <c r="G3">
        <f t="shared" ref="G3:G29" si="2">F3/C3</f>
        <v>71.777777777777757</v>
      </c>
    </row>
    <row r="4" spans="1:7" x14ac:dyDescent="0.25">
      <c r="A4" s="5">
        <v>44595</v>
      </c>
      <c r="B4" s="5">
        <f t="shared" si="0"/>
        <v>44596</v>
      </c>
      <c r="C4">
        <f>SUMIF('Sales and Sales Returns'!$A:$A,Check!$A4,'Sales and Sales Returns'!H:H)</f>
        <v>177.42000000000002</v>
      </c>
      <c r="D4">
        <f>SUMIF('USD Conversion'!$A:$A,Check!B4,'USD Conversion'!F:F)</f>
        <v>-88.11</v>
      </c>
      <c r="E4">
        <f t="shared" si="1"/>
        <v>89.310000000000016</v>
      </c>
      <c r="F4">
        <f>SUMIF('INR Conversion'!$A:$A,Check!B4,'INR Conversion'!F:F)</f>
        <v>6345.54</v>
      </c>
      <c r="G4">
        <v>71.965332380271605</v>
      </c>
    </row>
    <row r="5" spans="1:7" x14ac:dyDescent="0.25">
      <c r="A5" s="5">
        <v>44596</v>
      </c>
      <c r="B5" s="5">
        <f t="shared" si="0"/>
        <v>44597</v>
      </c>
      <c r="C5">
        <f>SUMIF('Sales and Sales Returns'!$A:$A,Check!$A5,'Sales and Sales Returns'!H:H)</f>
        <v>-61.33</v>
      </c>
      <c r="D5">
        <f>SUMIF('USD Conversion'!$A:$A,Check!B5,'USD Conversion'!F:F)</f>
        <v>-27.98</v>
      </c>
      <c r="E5">
        <f t="shared" si="1"/>
        <v>-89.31</v>
      </c>
      <c r="F5">
        <f>SUMIF('INR Conversion'!$A:$A,Check!B5,'INR Conversion'!F:F)</f>
        <v>2013.59</v>
      </c>
      <c r="G5">
        <v>71.965332380271605</v>
      </c>
    </row>
    <row r="6" spans="1:7" x14ac:dyDescent="0.25">
      <c r="A6" s="5">
        <v>44597</v>
      </c>
      <c r="B6" s="5">
        <f t="shared" si="0"/>
        <v>44598</v>
      </c>
      <c r="C6">
        <f>SUMIF('Sales and Sales Returns'!$A:$A,Check!$A6,'Sales and Sales Returns'!H:H)</f>
        <v>367.03999999999996</v>
      </c>
      <c r="D6">
        <f>SUMIF('USD Conversion'!$A:$A,Check!B6,'USD Conversion'!F:F)</f>
        <v>-367.04</v>
      </c>
      <c r="E6">
        <f t="shared" si="1"/>
        <v>0</v>
      </c>
      <c r="F6">
        <f>SUMIF('INR Conversion'!$A:$A,Check!B6,'INR Conversion'!F:F)</f>
        <v>26413.09</v>
      </c>
      <c r="G6">
        <f t="shared" si="2"/>
        <v>71.962429163034002</v>
      </c>
    </row>
    <row r="7" spans="1:7" x14ac:dyDescent="0.25">
      <c r="A7" s="5">
        <v>44598</v>
      </c>
      <c r="B7" s="5">
        <f t="shared" si="0"/>
        <v>44599</v>
      </c>
      <c r="C7">
        <f>SUMIF('Sales and Sales Returns'!$A:$A,Check!$A7,'Sales and Sales Returns'!H:H)</f>
        <v>2782.74</v>
      </c>
      <c r="D7">
        <f>SUMIF('USD Conversion'!$A:$A,Check!B7,'USD Conversion'!F:F)</f>
        <v>-2782.74</v>
      </c>
      <c r="E7">
        <f t="shared" si="1"/>
        <v>0</v>
      </c>
      <c r="F7">
        <f>SUMIF('INR Conversion'!$A:$A,Check!B7,'INR Conversion'!F:F)</f>
        <v>200251.42</v>
      </c>
      <c r="G7">
        <f t="shared" si="2"/>
        <v>71.961958357590007</v>
      </c>
    </row>
    <row r="8" spans="1:7" x14ac:dyDescent="0.25">
      <c r="A8" s="5">
        <v>44599</v>
      </c>
      <c r="B8" s="5">
        <f t="shared" si="0"/>
        <v>44600</v>
      </c>
      <c r="C8">
        <f>SUMIF('Sales and Sales Returns'!$A:$A,Check!$A8,'Sales and Sales Returns'!H:H)</f>
        <v>758.08</v>
      </c>
      <c r="D8">
        <f>SUMIF('USD Conversion'!$A:$A,Check!B8,'USD Conversion'!F:F)</f>
        <v>-758.08</v>
      </c>
      <c r="E8">
        <f t="shared" si="1"/>
        <v>0</v>
      </c>
      <c r="F8">
        <f>SUMIF('INR Conversion'!$A:$A,Check!B8,'INR Conversion'!F:F)</f>
        <v>54553.23</v>
      </c>
      <c r="G8">
        <f t="shared" si="2"/>
        <v>71.962365449556771</v>
      </c>
    </row>
    <row r="9" spans="1:7" x14ac:dyDescent="0.25">
      <c r="A9" s="5">
        <v>44600</v>
      </c>
      <c r="B9" s="5">
        <f t="shared" si="0"/>
        <v>44601</v>
      </c>
      <c r="C9">
        <f>SUMIF('Sales and Sales Returns'!$A:$A,Check!$A9,'Sales and Sales Returns'!H:H)</f>
        <v>664.35</v>
      </c>
      <c r="D9">
        <f>SUMIF('USD Conversion'!$A:$A,Check!B9,'USD Conversion'!F:F)</f>
        <v>-664.35</v>
      </c>
      <c r="E9">
        <f t="shared" si="1"/>
        <v>0</v>
      </c>
      <c r="F9">
        <f>SUMIF('INR Conversion'!$A:$A,Check!B9,'INR Conversion'!F:F)</f>
        <v>47809.72</v>
      </c>
      <c r="G9">
        <f t="shared" si="2"/>
        <v>71.964657183713399</v>
      </c>
    </row>
    <row r="10" spans="1:7" x14ac:dyDescent="0.25">
      <c r="A10" s="5">
        <v>44601</v>
      </c>
      <c r="B10" s="5">
        <f t="shared" si="0"/>
        <v>44602</v>
      </c>
      <c r="C10">
        <f>SUMIF('Sales and Sales Returns'!$A:$A,Check!$A10,'Sales and Sales Returns'!H:H)</f>
        <v>339.65</v>
      </c>
      <c r="D10">
        <f>SUMIF('USD Conversion'!$A:$A,Check!B10,'USD Conversion'!F:F)</f>
        <v>-339.65</v>
      </c>
      <c r="E10">
        <f t="shared" si="1"/>
        <v>0</v>
      </c>
      <c r="F10">
        <f>SUMIF('INR Conversion'!$A:$A,Check!B10,'INR Conversion'!F:F)</f>
        <v>24433.87</v>
      </c>
      <c r="G10">
        <f t="shared" si="2"/>
        <v>71.938377741793019</v>
      </c>
    </row>
    <row r="11" spans="1:7" x14ac:dyDescent="0.25">
      <c r="A11" s="5">
        <v>44602</v>
      </c>
      <c r="B11" s="5">
        <f t="shared" si="0"/>
        <v>44603</v>
      </c>
      <c r="C11">
        <f>SUMIF('Sales and Sales Returns'!$A:$A,Check!$A11,'Sales and Sales Returns'!H:H)</f>
        <v>339.65</v>
      </c>
      <c r="D11">
        <f>SUMIF('USD Conversion'!$A:$A,Check!B11,'USD Conversion'!F:F)</f>
        <v>-339.65</v>
      </c>
      <c r="E11">
        <f t="shared" si="1"/>
        <v>0</v>
      </c>
      <c r="F11">
        <f>SUMIF('INR Conversion'!$A:$A,Check!B11,'INR Conversion'!F:F)</f>
        <v>24502.02</v>
      </c>
      <c r="G11">
        <f t="shared" si="2"/>
        <v>72.139025467392912</v>
      </c>
    </row>
    <row r="12" spans="1:7" x14ac:dyDescent="0.25">
      <c r="A12" s="5">
        <v>44603</v>
      </c>
      <c r="B12" s="5">
        <f t="shared" si="0"/>
        <v>44604</v>
      </c>
      <c r="C12">
        <f>SUMIF('Sales and Sales Returns'!$A:$A,Check!$A12,'Sales and Sales Returns'!H:H)</f>
        <v>378.51</v>
      </c>
      <c r="D12">
        <f>SUMIF('USD Conversion'!$A:$A,Check!B12,'USD Conversion'!F:F)</f>
        <v>-378.51</v>
      </c>
      <c r="E12">
        <f t="shared" si="1"/>
        <v>0</v>
      </c>
      <c r="F12">
        <f>SUMIF('INR Conversion'!$A:$A,Check!B12,'INR Conversion'!F:F)</f>
        <v>27305.35</v>
      </c>
      <c r="G12">
        <f t="shared" si="2"/>
        <v>72.139045203561324</v>
      </c>
    </row>
    <row r="13" spans="1:7" x14ac:dyDescent="0.25">
      <c r="A13" s="5">
        <v>44604</v>
      </c>
      <c r="B13" s="5">
        <f t="shared" si="0"/>
        <v>44605</v>
      </c>
      <c r="C13">
        <f>SUMIF('Sales and Sales Returns'!$A:$A,Check!$A13,'Sales and Sales Returns'!H:H)</f>
        <v>320.52999999999997</v>
      </c>
      <c r="D13">
        <f>SUMIF('USD Conversion'!$A:$A,Check!B13,'USD Conversion'!F:F)</f>
        <v>-320.52999999999997</v>
      </c>
      <c r="E13">
        <f t="shared" si="1"/>
        <v>0</v>
      </c>
      <c r="F13">
        <f>SUMIF('INR Conversion'!$A:$A,Check!B13,'INR Conversion'!F:F)</f>
        <v>23235.4</v>
      </c>
      <c r="G13">
        <f t="shared" si="2"/>
        <v>72.490562505849695</v>
      </c>
    </row>
    <row r="14" spans="1:7" x14ac:dyDescent="0.25">
      <c r="A14" s="5">
        <v>44605</v>
      </c>
      <c r="B14" s="5">
        <f t="shared" si="0"/>
        <v>44606</v>
      </c>
      <c r="C14">
        <f>SUMIF('Sales and Sales Returns'!$A:$A,Check!$A14,'Sales and Sales Returns'!H:H)</f>
        <v>357.12</v>
      </c>
      <c r="D14">
        <f>SUMIF('USD Conversion'!$A:$A,Check!B14,'USD Conversion'!F:F)</f>
        <v>-357.12</v>
      </c>
      <c r="E14">
        <f t="shared" si="1"/>
        <v>0</v>
      </c>
      <c r="F14">
        <f>SUMIF('INR Conversion'!$A:$A,Check!B14,'INR Conversion'!F:F)</f>
        <v>25887.52</v>
      </c>
      <c r="G14">
        <f t="shared" si="2"/>
        <v>72.489695340501797</v>
      </c>
    </row>
    <row r="15" spans="1:7" x14ac:dyDescent="0.25">
      <c r="A15" s="5">
        <v>44606</v>
      </c>
      <c r="B15" s="5">
        <f t="shared" si="0"/>
        <v>44607</v>
      </c>
      <c r="C15">
        <f>SUMIF('Sales and Sales Returns'!$A:$A,Check!$A15,'Sales and Sales Returns'!H:H)</f>
        <v>508.10999999999996</v>
      </c>
      <c r="D15">
        <f>SUMIF('USD Conversion'!$A:$A,Check!B15,'USD Conversion'!F:F)</f>
        <v>-508.11</v>
      </c>
      <c r="E15">
        <f t="shared" si="1"/>
        <v>0</v>
      </c>
      <c r="F15">
        <f>SUMIF('INR Conversion'!$A:$A,Check!B15,'INR Conversion'!F:F)</f>
        <v>36833.22</v>
      </c>
      <c r="G15">
        <f t="shared" si="2"/>
        <v>72.490641790163551</v>
      </c>
    </row>
    <row r="16" spans="1:7" x14ac:dyDescent="0.25">
      <c r="A16" s="5">
        <v>44607</v>
      </c>
      <c r="B16" s="5">
        <f t="shared" si="0"/>
        <v>44608</v>
      </c>
      <c r="C16">
        <f>SUMIF('Sales and Sales Returns'!$A:$A,Check!$A16,'Sales and Sales Returns'!H:H)</f>
        <v>199.41</v>
      </c>
      <c r="D16">
        <f>SUMIF('USD Conversion'!$A:$A,Check!B16,'USD Conversion'!F:F)</f>
        <v>-199.41</v>
      </c>
      <c r="E16">
        <f t="shared" si="1"/>
        <v>0</v>
      </c>
      <c r="F16">
        <f>SUMIF('INR Conversion'!$A:$A,Check!B16,'INR Conversion'!F:F)</f>
        <v>14494.81</v>
      </c>
      <c r="G16">
        <f t="shared" si="2"/>
        <v>72.688481019006062</v>
      </c>
    </row>
    <row r="17" spans="1:7" x14ac:dyDescent="0.25">
      <c r="A17" s="5">
        <v>44608</v>
      </c>
      <c r="B17" s="5">
        <f t="shared" si="0"/>
        <v>44609</v>
      </c>
      <c r="C17">
        <f>SUMIF('Sales and Sales Returns'!$A:$A,Check!$A17,'Sales and Sales Returns'!H:H)</f>
        <v>395.60999999999996</v>
      </c>
      <c r="D17">
        <f>SUMIF('USD Conversion'!$A:$A,Check!B17,'USD Conversion'!F:F)</f>
        <v>-395.61</v>
      </c>
      <c r="E17">
        <f t="shared" si="1"/>
        <v>0</v>
      </c>
      <c r="F17">
        <f>SUMIF('INR Conversion'!$A:$A,Check!B17,'INR Conversion'!F:F)</f>
        <v>28674.22</v>
      </c>
      <c r="G17">
        <f t="shared" si="2"/>
        <v>72.481029296529428</v>
      </c>
    </row>
    <row r="18" spans="1:7" x14ac:dyDescent="0.25">
      <c r="A18" s="5">
        <v>44609</v>
      </c>
      <c r="B18" s="5">
        <f t="shared" si="0"/>
        <v>44610</v>
      </c>
      <c r="C18">
        <f>SUMIF('Sales and Sales Returns'!$A:$A,Check!$A18,'Sales and Sales Returns'!H:H)</f>
        <v>139.76</v>
      </c>
      <c r="D18">
        <f>SUMIF('USD Conversion'!$A:$A,Check!B18,'USD Conversion'!F:F)</f>
        <v>-139.76</v>
      </c>
      <c r="E18">
        <f t="shared" si="1"/>
        <v>0</v>
      </c>
      <c r="F18">
        <f>SUMIF('INR Conversion'!$A:$A,Check!B18,'INR Conversion'!F:F)</f>
        <v>10104.17</v>
      </c>
      <c r="G18">
        <f t="shared" si="2"/>
        <v>72.296579851173448</v>
      </c>
    </row>
    <row r="19" spans="1:7" x14ac:dyDescent="0.25">
      <c r="A19" s="5">
        <v>44610</v>
      </c>
      <c r="B19" s="5">
        <f t="shared" si="0"/>
        <v>44611</v>
      </c>
      <c r="C19">
        <f>SUMIF('Sales and Sales Returns'!$A:$A,Check!$A19,'Sales and Sales Returns'!H:H)</f>
        <v>312.16999999999996</v>
      </c>
      <c r="D19">
        <f>SUMIF('USD Conversion'!$A:$A,Check!B19,'USD Conversion'!F:F)</f>
        <v>-312.17</v>
      </c>
      <c r="E19">
        <f t="shared" si="1"/>
        <v>0</v>
      </c>
      <c r="F19">
        <f>SUMIF('INR Conversion'!$A:$A,Check!B19,'INR Conversion'!F:F)</f>
        <v>22420.9</v>
      </c>
      <c r="G19">
        <f t="shared" si="2"/>
        <v>71.822724797386059</v>
      </c>
    </row>
    <row r="20" spans="1:7" x14ac:dyDescent="0.25">
      <c r="A20" s="5">
        <v>44611</v>
      </c>
      <c r="B20" s="5">
        <f t="shared" si="0"/>
        <v>44612</v>
      </c>
      <c r="C20">
        <f>SUMIF('Sales and Sales Returns'!$A:$A,Check!$A20,'Sales and Sales Returns'!H:H)</f>
        <v>479.17999999999995</v>
      </c>
      <c r="D20">
        <f>SUMIF('USD Conversion'!$A:$A,Check!B20,'USD Conversion'!F:F)</f>
        <v>-479.18</v>
      </c>
      <c r="E20">
        <f t="shared" si="1"/>
        <v>0</v>
      </c>
      <c r="F20">
        <f>SUMIF('INR Conversion'!$A:$A,Check!B20,'INR Conversion'!F:F)</f>
        <v>34416.28</v>
      </c>
      <c r="G20">
        <f t="shared" si="2"/>
        <v>71.823281439125182</v>
      </c>
    </row>
    <row r="21" spans="1:7" x14ac:dyDescent="0.25">
      <c r="A21" s="5">
        <v>44612</v>
      </c>
      <c r="B21" s="5">
        <f t="shared" si="0"/>
        <v>44613</v>
      </c>
      <c r="C21">
        <f>SUMIF('Sales and Sales Returns'!$A:$A,Check!$A21,'Sales and Sales Returns'!H:H)</f>
        <v>169.41000000000003</v>
      </c>
      <c r="D21">
        <f>SUMIF('USD Conversion'!$A:$A,Check!B21,'USD Conversion'!F:F)</f>
        <v>-169.41</v>
      </c>
      <c r="E21">
        <f t="shared" si="1"/>
        <v>0</v>
      </c>
      <c r="F21">
        <f>SUMIF('INR Conversion'!$A:$A,Check!B21,'INR Conversion'!F:F)</f>
        <v>12167.95</v>
      </c>
      <c r="G21">
        <f t="shared" si="2"/>
        <v>71.825453042913637</v>
      </c>
    </row>
    <row r="22" spans="1:7" x14ac:dyDescent="0.25">
      <c r="A22" s="5">
        <v>44613</v>
      </c>
      <c r="B22" s="5">
        <f t="shared" si="0"/>
        <v>44614</v>
      </c>
      <c r="C22">
        <f>SUMIF('Sales and Sales Returns'!$A:$A,Check!$A22,'Sales and Sales Returns'!H:H)</f>
        <v>590.94999999999993</v>
      </c>
      <c r="D22">
        <f>SUMIF('USD Conversion'!$A:$A,Check!B22,'USD Conversion'!F:F)</f>
        <v>-590.95000000000005</v>
      </c>
      <c r="E22">
        <f t="shared" si="1"/>
        <v>0</v>
      </c>
      <c r="F22">
        <f>SUMIF('INR Conversion'!$A:$A,Check!B22,'INR Conversion'!F:F)</f>
        <v>42444.22</v>
      </c>
      <c r="G22">
        <f t="shared" si="2"/>
        <v>71.82370758947458</v>
      </c>
    </row>
    <row r="23" spans="1:7" x14ac:dyDescent="0.25">
      <c r="A23" s="5">
        <v>44614</v>
      </c>
      <c r="B23" s="5">
        <f t="shared" si="0"/>
        <v>44615</v>
      </c>
      <c r="C23">
        <f>SUMIF('Sales and Sales Returns'!$A:$A,Check!$A23,'Sales and Sales Returns'!H:H)</f>
        <v>432.06</v>
      </c>
      <c r="D23">
        <f>SUMIF('USD Conversion'!$A:$A,Check!B23,'USD Conversion'!F:F)</f>
        <v>-432.06</v>
      </c>
      <c r="E23">
        <f t="shared" si="1"/>
        <v>0</v>
      </c>
      <c r="F23">
        <f>SUMIF('INR Conversion'!$A:$A,Check!B23,'INR Conversion'!F:F)</f>
        <v>30979.77</v>
      </c>
      <c r="G23">
        <f t="shared" si="2"/>
        <v>71.702471878905712</v>
      </c>
    </row>
    <row r="24" spans="1:7" x14ac:dyDescent="0.25">
      <c r="A24" s="5">
        <v>44615</v>
      </c>
      <c r="B24" s="5">
        <f t="shared" si="0"/>
        <v>44616</v>
      </c>
      <c r="C24">
        <f>SUMIF('Sales and Sales Returns'!$A:$A,Check!$A24,'Sales and Sales Returns'!H:H)</f>
        <v>376.23999999999995</v>
      </c>
      <c r="D24">
        <f>SUMIF('USD Conversion'!$A:$A,Check!B24,'USD Conversion'!F:F)</f>
        <v>-376.24</v>
      </c>
      <c r="E24">
        <f t="shared" si="1"/>
        <v>0</v>
      </c>
      <c r="F24">
        <f>SUMIF('INR Conversion'!$A:$A,Check!B24,'INR Conversion'!F:F)</f>
        <v>27073.9</v>
      </c>
      <c r="G24">
        <f t="shared" si="2"/>
        <v>71.959121837125252</v>
      </c>
    </row>
    <row r="25" spans="1:7" x14ac:dyDescent="0.25">
      <c r="A25" s="5">
        <v>44616</v>
      </c>
      <c r="B25" s="5">
        <f t="shared" si="0"/>
        <v>44617</v>
      </c>
      <c r="C25">
        <f>SUMIF('Sales and Sales Returns'!$A:$A,Check!$A25,'Sales and Sales Returns'!H:H)</f>
        <v>440.66000000000008</v>
      </c>
      <c r="D25">
        <f>SUMIF('USD Conversion'!$A:$A,Check!B25,'USD Conversion'!F:F)</f>
        <v>-440.66</v>
      </c>
      <c r="E25">
        <f t="shared" si="1"/>
        <v>0</v>
      </c>
      <c r="F25">
        <f>SUMIF('INR Conversion'!$A:$A,Check!B25,'INR Conversion'!F:F)</f>
        <v>31679.1</v>
      </c>
      <c r="G25">
        <f t="shared" si="2"/>
        <v>71.890119366404917</v>
      </c>
    </row>
    <row r="26" spans="1:7" x14ac:dyDescent="0.25">
      <c r="A26" s="5">
        <v>44617</v>
      </c>
      <c r="B26" s="5">
        <f t="shared" si="0"/>
        <v>44618</v>
      </c>
      <c r="C26">
        <f>SUMIF('Sales and Sales Returns'!$A:$A,Check!$A26,'Sales and Sales Returns'!H:H)</f>
        <v>980.32999999999993</v>
      </c>
      <c r="D26">
        <f>SUMIF('USD Conversion'!$A:$A,Check!B26,'USD Conversion'!F:F)</f>
        <v>-980.33</v>
      </c>
      <c r="E26">
        <f t="shared" si="1"/>
        <v>0</v>
      </c>
      <c r="F26">
        <f>SUMIF('INR Conversion'!$A:$A,Check!B26,'INR Conversion'!F:F)</f>
        <v>70681.31</v>
      </c>
      <c r="G26">
        <f t="shared" si="2"/>
        <v>72.099507308763378</v>
      </c>
    </row>
    <row r="27" spans="1:7" x14ac:dyDescent="0.25">
      <c r="A27" s="5">
        <v>44618</v>
      </c>
      <c r="B27" s="5">
        <f t="shared" si="0"/>
        <v>44619</v>
      </c>
      <c r="C27">
        <f>SUMIF('Sales and Sales Returns'!$A:$A,Check!$A27,'Sales and Sales Returns'!H:H)</f>
        <v>863.65000000000009</v>
      </c>
      <c r="D27">
        <f>SUMIF('USD Conversion'!$A:$A,Check!B27,'USD Conversion'!F:F)</f>
        <v>-863.65</v>
      </c>
      <c r="E27">
        <f t="shared" si="1"/>
        <v>0</v>
      </c>
      <c r="F27">
        <f>SUMIF('INR Conversion'!$A:$A,Check!B27,'INR Conversion'!F:F)</f>
        <v>62537.279999999999</v>
      </c>
      <c r="G27">
        <f t="shared" si="2"/>
        <v>72.410444045620324</v>
      </c>
    </row>
    <row r="28" spans="1:7" x14ac:dyDescent="0.25">
      <c r="A28" s="5">
        <v>44619</v>
      </c>
      <c r="B28" s="5">
        <f t="shared" si="0"/>
        <v>44620</v>
      </c>
      <c r="C28">
        <f>SUMIF('Sales and Sales Returns'!$A:$A,Check!$A28,'Sales and Sales Returns'!H:H)</f>
        <v>422.99</v>
      </c>
      <c r="D28">
        <f>SUMIF('USD Conversion'!$A:$A,Check!B28,'USD Conversion'!F:F)</f>
        <v>-422.99</v>
      </c>
      <c r="E28">
        <f t="shared" si="1"/>
        <v>0</v>
      </c>
      <c r="F28">
        <f>SUMIF('INR Conversion'!$A:$A,Check!B28,'INR Conversion'!F:F)</f>
        <v>30629.07</v>
      </c>
      <c r="G28">
        <f t="shared" si="2"/>
        <v>72.410860776850512</v>
      </c>
    </row>
    <row r="29" spans="1:7" x14ac:dyDescent="0.25">
      <c r="A29" s="5">
        <v>44620</v>
      </c>
      <c r="B29" s="5">
        <f t="shared" si="0"/>
        <v>44621</v>
      </c>
      <c r="C29">
        <f>SUMIF('Sales and Sales Returns'!$A:$A,Check!$A29,'Sales and Sales Returns'!H:H)</f>
        <v>625.04999999999995</v>
      </c>
      <c r="D29">
        <v>-625.04999999999995</v>
      </c>
      <c r="E29">
        <f t="shared" si="1"/>
        <v>0</v>
      </c>
      <c r="F29">
        <v>45378.94</v>
      </c>
      <c r="G29">
        <f t="shared" si="2"/>
        <v>72.600495960323187</v>
      </c>
    </row>
    <row r="30" spans="1:7" x14ac:dyDescent="0.25">
      <c r="A30"/>
    </row>
    <row r="31" spans="1:7" x14ac:dyDescent="0.25">
      <c r="A31"/>
    </row>
    <row r="32" spans="1:7" x14ac:dyDescent="0.25">
      <c r="A32"/>
    </row>
    <row r="33" spans="1:1" x14ac:dyDescent="0.25">
      <c r="A33"/>
    </row>
    <row r="34" spans="1:1" x14ac:dyDescent="0.25">
      <c r="A34"/>
    </row>
    <row r="35" spans="1:1" x14ac:dyDescent="0.25">
      <c r="A35"/>
    </row>
    <row r="36" spans="1:1" x14ac:dyDescent="0.25">
      <c r="A36"/>
    </row>
    <row r="37" spans="1:1" x14ac:dyDescent="0.25">
      <c r="A37"/>
    </row>
    <row r="38" spans="1:1" x14ac:dyDescent="0.25">
      <c r="A38"/>
    </row>
    <row r="39" spans="1:1" x14ac:dyDescent="0.25">
      <c r="A39"/>
    </row>
    <row r="40" spans="1:1" x14ac:dyDescent="0.25">
      <c r="A40"/>
    </row>
    <row r="41" spans="1:1" x14ac:dyDescent="0.25">
      <c r="A41"/>
    </row>
    <row r="42" spans="1:1" x14ac:dyDescent="0.25">
      <c r="A42"/>
    </row>
    <row r="43" spans="1:1" x14ac:dyDescent="0.25">
      <c r="A43"/>
    </row>
    <row r="44" spans="1:1" x14ac:dyDescent="0.25">
      <c r="A44"/>
    </row>
    <row r="45" spans="1:1" x14ac:dyDescent="0.25">
      <c r="A45"/>
    </row>
    <row r="46" spans="1:1" x14ac:dyDescent="0.25">
      <c r="A46"/>
    </row>
    <row r="47" spans="1:1" x14ac:dyDescent="0.25">
      <c r="A47"/>
    </row>
    <row r="48" spans="1:1" x14ac:dyDescent="0.25">
      <c r="A48"/>
    </row>
    <row r="49" spans="1:1" x14ac:dyDescent="0.25">
      <c r="A49"/>
    </row>
    <row r="50" spans="1:1" x14ac:dyDescent="0.25">
      <c r="A50"/>
    </row>
    <row r="51" spans="1:1" x14ac:dyDescent="0.25">
      <c r="A51"/>
    </row>
    <row r="52" spans="1:1" x14ac:dyDescent="0.25">
      <c r="A52"/>
    </row>
    <row r="53" spans="1:1" x14ac:dyDescent="0.25">
      <c r="A53"/>
    </row>
    <row r="54" spans="1:1" x14ac:dyDescent="0.25">
      <c r="A54"/>
    </row>
    <row r="55" spans="1:1" x14ac:dyDescent="0.25">
      <c r="A55"/>
    </row>
    <row r="56" spans="1:1" x14ac:dyDescent="0.25">
      <c r="A56"/>
    </row>
    <row r="57" spans="1:1" x14ac:dyDescent="0.25">
      <c r="A57"/>
    </row>
    <row r="58" spans="1:1" x14ac:dyDescent="0.25">
      <c r="A58"/>
    </row>
    <row r="59" spans="1:1" x14ac:dyDescent="0.25">
      <c r="A59"/>
    </row>
    <row r="60" spans="1:1" x14ac:dyDescent="0.25">
      <c r="A60"/>
    </row>
    <row r="61" spans="1:1" x14ac:dyDescent="0.25">
      <c r="A61"/>
    </row>
    <row r="62" spans="1:1" x14ac:dyDescent="0.25">
      <c r="A62"/>
    </row>
    <row r="63" spans="1:1" x14ac:dyDescent="0.25">
      <c r="A63"/>
    </row>
    <row r="64" spans="1:1" x14ac:dyDescent="0.25">
      <c r="A64"/>
    </row>
    <row r="65" spans="1:1" x14ac:dyDescent="0.25">
      <c r="A65"/>
    </row>
    <row r="66" spans="1:1" x14ac:dyDescent="0.25">
      <c r="A66"/>
    </row>
    <row r="67" spans="1:1" x14ac:dyDescent="0.25">
      <c r="A67"/>
    </row>
    <row r="68" spans="1:1" x14ac:dyDescent="0.25">
      <c r="A68"/>
    </row>
    <row r="69" spans="1:1" x14ac:dyDescent="0.25">
      <c r="A69"/>
    </row>
    <row r="70" spans="1:1" x14ac:dyDescent="0.25">
      <c r="A70"/>
    </row>
    <row r="71" spans="1:1" x14ac:dyDescent="0.25">
      <c r="A71"/>
    </row>
    <row r="72" spans="1:1" x14ac:dyDescent="0.25">
      <c r="A72"/>
    </row>
    <row r="73" spans="1:1" x14ac:dyDescent="0.25">
      <c r="A73"/>
    </row>
    <row r="74" spans="1:1" x14ac:dyDescent="0.25">
      <c r="A74"/>
    </row>
    <row r="75" spans="1:1" x14ac:dyDescent="0.25">
      <c r="A75"/>
    </row>
    <row r="76" spans="1:1" x14ac:dyDescent="0.25">
      <c r="A76"/>
    </row>
    <row r="77" spans="1:1" x14ac:dyDescent="0.25">
      <c r="A77"/>
    </row>
    <row r="78" spans="1:1" x14ac:dyDescent="0.25">
      <c r="A78"/>
    </row>
    <row r="79" spans="1:1" x14ac:dyDescent="0.25">
      <c r="A79"/>
    </row>
    <row r="80" spans="1:1" x14ac:dyDescent="0.25">
      <c r="A80"/>
    </row>
    <row r="81" spans="1:1" x14ac:dyDescent="0.25">
      <c r="A81"/>
    </row>
    <row r="82" spans="1:1" x14ac:dyDescent="0.25">
      <c r="A82"/>
    </row>
    <row r="83" spans="1:1" x14ac:dyDescent="0.25">
      <c r="A83"/>
    </row>
    <row r="84" spans="1:1" x14ac:dyDescent="0.25">
      <c r="A84"/>
    </row>
    <row r="85" spans="1:1" x14ac:dyDescent="0.25">
      <c r="A85"/>
    </row>
    <row r="86" spans="1:1" x14ac:dyDescent="0.25">
      <c r="A86"/>
    </row>
    <row r="87" spans="1:1" x14ac:dyDescent="0.25">
      <c r="A87"/>
    </row>
    <row r="88" spans="1:1" x14ac:dyDescent="0.25">
      <c r="A88"/>
    </row>
    <row r="89" spans="1:1" x14ac:dyDescent="0.25">
      <c r="A89"/>
    </row>
    <row r="90" spans="1:1" x14ac:dyDescent="0.25">
      <c r="A90"/>
    </row>
    <row r="91" spans="1:1" x14ac:dyDescent="0.25">
      <c r="A91"/>
    </row>
    <row r="92" spans="1:1" x14ac:dyDescent="0.25">
      <c r="A92"/>
    </row>
    <row r="93" spans="1:1" x14ac:dyDescent="0.25">
      <c r="A93"/>
    </row>
    <row r="94" spans="1:1" x14ac:dyDescent="0.25">
      <c r="A94"/>
    </row>
    <row r="95" spans="1:1" x14ac:dyDescent="0.25">
      <c r="A95"/>
    </row>
    <row r="96" spans="1:1" x14ac:dyDescent="0.25">
      <c r="A96"/>
    </row>
    <row r="97" spans="1:1" x14ac:dyDescent="0.25">
      <c r="A97"/>
    </row>
    <row r="98" spans="1:1" x14ac:dyDescent="0.25">
      <c r="A98"/>
    </row>
    <row r="99" spans="1:1" x14ac:dyDescent="0.25">
      <c r="A99"/>
    </row>
    <row r="100" spans="1:1" x14ac:dyDescent="0.25">
      <c r="A100"/>
    </row>
    <row r="101" spans="1:1" x14ac:dyDescent="0.25">
      <c r="A101"/>
    </row>
    <row r="102" spans="1:1" x14ac:dyDescent="0.25">
      <c r="A102"/>
    </row>
    <row r="103" spans="1:1" x14ac:dyDescent="0.25">
      <c r="A103"/>
    </row>
    <row r="104" spans="1:1" x14ac:dyDescent="0.25">
      <c r="A104"/>
    </row>
    <row r="105" spans="1:1" x14ac:dyDescent="0.25">
      <c r="A105"/>
    </row>
    <row r="106" spans="1:1" x14ac:dyDescent="0.25">
      <c r="A106"/>
    </row>
    <row r="107" spans="1:1" x14ac:dyDescent="0.25">
      <c r="A107"/>
    </row>
    <row r="108" spans="1:1" x14ac:dyDescent="0.25">
      <c r="A108"/>
    </row>
    <row r="109" spans="1:1" x14ac:dyDescent="0.25">
      <c r="A109"/>
    </row>
    <row r="110" spans="1:1" x14ac:dyDescent="0.25">
      <c r="A110"/>
    </row>
    <row r="111" spans="1:1" x14ac:dyDescent="0.25">
      <c r="A111"/>
    </row>
    <row r="112" spans="1:1" x14ac:dyDescent="0.25">
      <c r="A112"/>
    </row>
    <row r="113" spans="1:1" x14ac:dyDescent="0.25">
      <c r="A113"/>
    </row>
    <row r="114" spans="1:1" x14ac:dyDescent="0.25">
      <c r="A114"/>
    </row>
    <row r="115" spans="1:1" x14ac:dyDescent="0.25">
      <c r="A115"/>
    </row>
    <row r="116" spans="1:1" x14ac:dyDescent="0.25">
      <c r="A116"/>
    </row>
    <row r="117" spans="1:1" x14ac:dyDescent="0.25">
      <c r="A117"/>
    </row>
    <row r="118" spans="1:1" x14ac:dyDescent="0.25">
      <c r="A118"/>
    </row>
    <row r="119" spans="1:1" x14ac:dyDescent="0.25">
      <c r="A119"/>
    </row>
    <row r="120" spans="1:1" x14ac:dyDescent="0.25">
      <c r="A120"/>
    </row>
    <row r="121" spans="1:1" x14ac:dyDescent="0.25">
      <c r="A121"/>
    </row>
    <row r="122" spans="1:1" x14ac:dyDescent="0.25">
      <c r="A122"/>
    </row>
    <row r="123" spans="1:1" x14ac:dyDescent="0.25">
      <c r="A123"/>
    </row>
    <row r="124" spans="1:1" x14ac:dyDescent="0.25">
      <c r="A124"/>
    </row>
    <row r="125" spans="1:1" x14ac:dyDescent="0.25">
      <c r="A125"/>
    </row>
    <row r="126" spans="1:1" x14ac:dyDescent="0.25">
      <c r="A126"/>
    </row>
    <row r="127" spans="1:1" x14ac:dyDescent="0.25">
      <c r="A127"/>
    </row>
    <row r="128" spans="1:1" x14ac:dyDescent="0.25">
      <c r="A128"/>
    </row>
    <row r="129" spans="1:1" x14ac:dyDescent="0.25">
      <c r="A129"/>
    </row>
    <row r="130" spans="1:1" x14ac:dyDescent="0.25">
      <c r="A130"/>
    </row>
    <row r="131" spans="1:1" x14ac:dyDescent="0.25">
      <c r="A131"/>
    </row>
    <row r="132" spans="1:1" x14ac:dyDescent="0.25">
      <c r="A132"/>
    </row>
    <row r="133" spans="1:1" x14ac:dyDescent="0.25">
      <c r="A133"/>
    </row>
    <row r="134" spans="1:1" x14ac:dyDescent="0.25">
      <c r="A134"/>
    </row>
    <row r="135" spans="1:1" x14ac:dyDescent="0.25">
      <c r="A135"/>
    </row>
    <row r="136" spans="1:1" x14ac:dyDescent="0.25">
      <c r="A136"/>
    </row>
    <row r="137" spans="1:1" x14ac:dyDescent="0.25">
      <c r="A137"/>
    </row>
    <row r="138" spans="1:1" x14ac:dyDescent="0.25">
      <c r="A138"/>
    </row>
    <row r="139" spans="1:1" x14ac:dyDescent="0.25">
      <c r="A139"/>
    </row>
    <row r="140" spans="1:1" x14ac:dyDescent="0.25">
      <c r="A140"/>
    </row>
    <row r="141" spans="1:1" x14ac:dyDescent="0.25">
      <c r="A141"/>
    </row>
    <row r="142" spans="1:1" x14ac:dyDescent="0.25">
      <c r="A142"/>
    </row>
    <row r="143" spans="1:1" x14ac:dyDescent="0.25">
      <c r="A143"/>
    </row>
    <row r="144" spans="1:1" x14ac:dyDescent="0.25">
      <c r="A144"/>
    </row>
    <row r="145" spans="1:1" x14ac:dyDescent="0.25">
      <c r="A145"/>
    </row>
    <row r="146" spans="1:1" x14ac:dyDescent="0.25">
      <c r="A146"/>
    </row>
    <row r="147" spans="1:1" x14ac:dyDescent="0.25">
      <c r="A147"/>
    </row>
    <row r="148" spans="1:1" x14ac:dyDescent="0.25">
      <c r="A148"/>
    </row>
    <row r="149" spans="1:1" x14ac:dyDescent="0.25">
      <c r="A149"/>
    </row>
    <row r="150" spans="1:1" x14ac:dyDescent="0.25">
      <c r="A150"/>
    </row>
    <row r="151" spans="1:1" x14ac:dyDescent="0.25">
      <c r="A151"/>
    </row>
    <row r="152" spans="1:1" x14ac:dyDescent="0.25">
      <c r="A152"/>
    </row>
    <row r="153" spans="1:1" x14ac:dyDescent="0.25">
      <c r="A153"/>
    </row>
    <row r="154" spans="1:1" x14ac:dyDescent="0.25">
      <c r="A154"/>
    </row>
    <row r="155" spans="1:1" x14ac:dyDescent="0.25">
      <c r="A155"/>
    </row>
    <row r="156" spans="1:1" x14ac:dyDescent="0.25">
      <c r="A156"/>
    </row>
    <row r="157" spans="1:1" x14ac:dyDescent="0.25">
      <c r="A157"/>
    </row>
    <row r="158" spans="1:1" x14ac:dyDescent="0.25">
      <c r="A158"/>
    </row>
    <row r="159" spans="1:1" x14ac:dyDescent="0.25">
      <c r="A159"/>
    </row>
    <row r="160" spans="1:1" x14ac:dyDescent="0.25">
      <c r="A160"/>
    </row>
    <row r="161" spans="1:1" x14ac:dyDescent="0.25">
      <c r="A161"/>
    </row>
    <row r="162" spans="1:1" x14ac:dyDescent="0.25">
      <c r="A162"/>
    </row>
    <row r="163" spans="1:1" x14ac:dyDescent="0.25">
      <c r="A163"/>
    </row>
    <row r="164" spans="1:1" x14ac:dyDescent="0.25">
      <c r="A164"/>
    </row>
    <row r="165" spans="1:1" x14ac:dyDescent="0.25">
      <c r="A165"/>
    </row>
    <row r="166" spans="1:1" x14ac:dyDescent="0.25">
      <c r="A166"/>
    </row>
    <row r="167" spans="1:1" x14ac:dyDescent="0.25">
      <c r="A167"/>
    </row>
    <row r="168" spans="1:1" x14ac:dyDescent="0.25">
      <c r="A168"/>
    </row>
    <row r="169" spans="1:1" x14ac:dyDescent="0.25">
      <c r="A169"/>
    </row>
    <row r="170" spans="1:1" x14ac:dyDescent="0.25">
      <c r="A170"/>
    </row>
    <row r="171" spans="1:1" x14ac:dyDescent="0.25">
      <c r="A171"/>
    </row>
    <row r="172" spans="1:1" x14ac:dyDescent="0.25">
      <c r="A172"/>
    </row>
    <row r="173" spans="1:1" x14ac:dyDescent="0.25">
      <c r="A173"/>
    </row>
    <row r="174" spans="1:1" x14ac:dyDescent="0.25">
      <c r="A174"/>
    </row>
    <row r="175" spans="1:1" x14ac:dyDescent="0.25">
      <c r="A175"/>
    </row>
    <row r="176" spans="1:1" x14ac:dyDescent="0.25">
      <c r="A176"/>
    </row>
    <row r="177" spans="1:1" x14ac:dyDescent="0.25">
      <c r="A177"/>
    </row>
    <row r="178" spans="1:1" x14ac:dyDescent="0.25">
      <c r="A178"/>
    </row>
    <row r="179" spans="1:1" x14ac:dyDescent="0.25">
      <c r="A179"/>
    </row>
    <row r="180" spans="1:1" x14ac:dyDescent="0.25">
      <c r="A180"/>
    </row>
    <row r="181" spans="1:1" x14ac:dyDescent="0.25">
      <c r="A181"/>
    </row>
    <row r="182" spans="1:1" x14ac:dyDescent="0.25">
      <c r="A182"/>
    </row>
    <row r="183" spans="1:1" x14ac:dyDescent="0.25">
      <c r="A183"/>
    </row>
    <row r="184" spans="1:1" x14ac:dyDescent="0.25">
      <c r="A184"/>
    </row>
    <row r="185" spans="1:1" x14ac:dyDescent="0.25">
      <c r="A185"/>
    </row>
    <row r="186" spans="1:1" x14ac:dyDescent="0.25">
      <c r="A186"/>
    </row>
    <row r="187" spans="1:1" x14ac:dyDescent="0.25">
      <c r="A187"/>
    </row>
    <row r="188" spans="1:1" x14ac:dyDescent="0.25">
      <c r="A188"/>
    </row>
    <row r="189" spans="1:1" x14ac:dyDescent="0.25">
      <c r="A189"/>
    </row>
    <row r="190" spans="1:1" x14ac:dyDescent="0.25">
      <c r="A190"/>
    </row>
    <row r="191" spans="1:1" x14ac:dyDescent="0.25">
      <c r="A191"/>
    </row>
    <row r="192" spans="1:1" x14ac:dyDescent="0.25">
      <c r="A192"/>
    </row>
    <row r="193" spans="1:1" x14ac:dyDescent="0.25">
      <c r="A193"/>
    </row>
    <row r="194" spans="1:1" x14ac:dyDescent="0.25">
      <c r="A194"/>
    </row>
    <row r="195" spans="1:1" x14ac:dyDescent="0.25">
      <c r="A195"/>
    </row>
    <row r="196" spans="1:1" x14ac:dyDescent="0.25">
      <c r="A196"/>
    </row>
    <row r="197" spans="1:1" x14ac:dyDescent="0.25">
      <c r="A197"/>
    </row>
    <row r="198" spans="1:1" x14ac:dyDescent="0.25">
      <c r="A198"/>
    </row>
    <row r="199" spans="1:1" x14ac:dyDescent="0.25">
      <c r="A199"/>
    </row>
    <row r="200" spans="1:1" x14ac:dyDescent="0.25">
      <c r="A200"/>
    </row>
    <row r="201" spans="1:1" x14ac:dyDescent="0.25">
      <c r="A201"/>
    </row>
    <row r="202" spans="1:1" x14ac:dyDescent="0.25">
      <c r="A202"/>
    </row>
    <row r="203" spans="1:1" x14ac:dyDescent="0.25">
      <c r="A203"/>
    </row>
    <row r="204" spans="1:1" x14ac:dyDescent="0.25">
      <c r="A204"/>
    </row>
    <row r="205" spans="1:1" x14ac:dyDescent="0.25">
      <c r="A205"/>
    </row>
    <row r="206" spans="1:1" x14ac:dyDescent="0.25">
      <c r="A206"/>
    </row>
    <row r="207" spans="1:1" x14ac:dyDescent="0.25">
      <c r="A207"/>
    </row>
    <row r="208" spans="1:1" x14ac:dyDescent="0.25">
      <c r="A208"/>
    </row>
    <row r="209" spans="1:1" x14ac:dyDescent="0.25">
      <c r="A209"/>
    </row>
    <row r="210" spans="1:1" x14ac:dyDescent="0.25">
      <c r="A210"/>
    </row>
    <row r="211" spans="1:1" x14ac:dyDescent="0.25">
      <c r="A211"/>
    </row>
    <row r="212" spans="1:1" x14ac:dyDescent="0.25">
      <c r="A212"/>
    </row>
    <row r="213" spans="1:1" x14ac:dyDescent="0.25">
      <c r="A213"/>
    </row>
    <row r="214" spans="1:1" x14ac:dyDescent="0.25">
      <c r="A214"/>
    </row>
    <row r="215" spans="1:1" x14ac:dyDescent="0.25">
      <c r="A215"/>
    </row>
    <row r="216" spans="1:1" x14ac:dyDescent="0.25">
      <c r="A216"/>
    </row>
    <row r="217" spans="1:1" x14ac:dyDescent="0.25">
      <c r="A217"/>
    </row>
    <row r="218" spans="1:1" x14ac:dyDescent="0.25">
      <c r="A218"/>
    </row>
    <row r="219" spans="1:1" x14ac:dyDescent="0.25">
      <c r="A219"/>
    </row>
    <row r="220" spans="1:1" x14ac:dyDescent="0.25">
      <c r="A220"/>
    </row>
    <row r="221" spans="1:1" x14ac:dyDescent="0.25">
      <c r="A221"/>
    </row>
    <row r="222" spans="1:1" x14ac:dyDescent="0.25">
      <c r="A222"/>
    </row>
    <row r="223" spans="1:1" x14ac:dyDescent="0.25">
      <c r="A223"/>
    </row>
    <row r="224" spans="1:1" x14ac:dyDescent="0.25">
      <c r="A224"/>
    </row>
    <row r="225" spans="1:1" x14ac:dyDescent="0.25">
      <c r="A225"/>
    </row>
    <row r="226" spans="1:1" x14ac:dyDescent="0.25">
      <c r="A226"/>
    </row>
    <row r="227" spans="1:1" x14ac:dyDescent="0.25">
      <c r="A227"/>
    </row>
    <row r="228" spans="1:1" x14ac:dyDescent="0.25">
      <c r="A228"/>
    </row>
    <row r="229" spans="1:1" x14ac:dyDescent="0.25">
      <c r="A229"/>
    </row>
    <row r="230" spans="1:1" x14ac:dyDescent="0.25">
      <c r="A23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Raw</vt:lpstr>
      <vt:lpstr>Raw-1</vt:lpstr>
      <vt:lpstr>Only USD</vt:lpstr>
      <vt:lpstr>USD Negative</vt:lpstr>
      <vt:lpstr>USD Positive</vt:lpstr>
      <vt:lpstr>Sales and Sales Returns</vt:lpstr>
      <vt:lpstr>USD Conversion</vt:lpstr>
      <vt:lpstr>INR Conversion</vt:lpstr>
      <vt:lpstr>Check</vt:lpstr>
      <vt:lpstr>Ex.Rate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RamXcodeSystem</dc:creator>
  <cp:lastModifiedBy>RamXcodeSystem</cp:lastModifiedBy>
  <dcterms:created xsi:type="dcterms:W3CDTF">2022-03-05T07:01:32Z</dcterms:created>
  <dcterms:modified xsi:type="dcterms:W3CDTF">2022-03-08T06:31:16Z</dcterms:modified>
</cp:coreProperties>
</file>