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MOFFICE3\Desktop\WORKS\2.2.22\tally ass\"/>
    </mc:Choice>
  </mc:AlternateContent>
  <bookViews>
    <workbookView xWindow="0" yWindow="0" windowWidth="20490" windowHeight="7800"/>
  </bookViews>
  <sheets>
    <sheet name="workings" sheetId="1" r:id="rId1"/>
    <sheet name="GSTR2A" sheetId="3" r:id="rId2"/>
    <sheet name="journal" sheetId="4" r:id="rId3"/>
    <sheet name="Purchase Register" sheetId="5" r:id="rId4"/>
  </sheets>
  <definedNames>
    <definedName name="_xlnm._FilterDatabase" localSheetId="1" hidden="1">GSTR2A!$A$1:$R$231</definedName>
    <definedName name="_xlnm._FilterDatabase" localSheetId="2" hidden="1">journal!$A$1:$AB$1</definedName>
    <definedName name="_xlnm._FilterDatabase" localSheetId="0" hidden="1">workings!$A$2:$N$2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4" i="1" l="1"/>
  <c r="O34" i="1"/>
  <c r="O16" i="1"/>
  <c r="N54" i="1" l="1"/>
  <c r="M54" i="1"/>
  <c r="L54" i="1"/>
  <c r="K54" i="1"/>
  <c r="J54" i="1"/>
  <c r="I54" i="1"/>
  <c r="H54" i="1"/>
  <c r="G54" i="1"/>
  <c r="F54" i="1"/>
  <c r="E54" i="1"/>
  <c r="D54" i="1"/>
  <c r="C54" i="1"/>
  <c r="N34" i="1"/>
  <c r="M34" i="1"/>
  <c r="L34" i="1"/>
  <c r="K34" i="1"/>
  <c r="J34" i="1"/>
  <c r="I34" i="1"/>
  <c r="H34" i="1"/>
  <c r="G34" i="1"/>
  <c r="F34" i="1"/>
  <c r="E34" i="1"/>
  <c r="D34" i="1"/>
  <c r="C34" i="1"/>
  <c r="N52" i="1"/>
  <c r="M52" i="1"/>
  <c r="L52" i="1"/>
  <c r="K52" i="1"/>
  <c r="N51" i="1"/>
  <c r="M51" i="1"/>
  <c r="L51" i="1"/>
  <c r="K51" i="1"/>
  <c r="N50" i="1"/>
  <c r="M50" i="1"/>
  <c r="L50" i="1"/>
  <c r="K50" i="1"/>
  <c r="N49" i="1"/>
  <c r="M49" i="1"/>
  <c r="L49" i="1"/>
  <c r="K49" i="1"/>
  <c r="N48" i="1"/>
  <c r="M48" i="1"/>
  <c r="L48" i="1"/>
  <c r="K48" i="1"/>
  <c r="N47" i="1"/>
  <c r="M47" i="1"/>
  <c r="L47" i="1"/>
  <c r="K47" i="1"/>
  <c r="N46" i="1"/>
  <c r="M46" i="1"/>
  <c r="L46" i="1"/>
  <c r="K46" i="1"/>
  <c r="N45" i="1"/>
  <c r="M45" i="1"/>
  <c r="L45" i="1"/>
  <c r="K45" i="1"/>
  <c r="N44" i="1"/>
  <c r="M44" i="1"/>
  <c r="L44" i="1"/>
  <c r="K44" i="1"/>
  <c r="N43" i="1"/>
  <c r="M43" i="1"/>
  <c r="L43" i="1"/>
  <c r="K43" i="1"/>
  <c r="N42" i="1"/>
  <c r="M42" i="1"/>
  <c r="L42" i="1"/>
  <c r="K42" i="1"/>
  <c r="N41" i="1"/>
  <c r="M41" i="1"/>
  <c r="L41" i="1"/>
  <c r="K41" i="1"/>
  <c r="P235" i="3" l="1"/>
  <c r="J14" i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J3" i="1"/>
  <c r="I3" i="1"/>
  <c r="I16" i="1" s="1"/>
  <c r="H3" i="1"/>
  <c r="H16" i="1" s="1"/>
  <c r="G3" i="1"/>
  <c r="G16" i="1" s="1"/>
  <c r="Q235" i="3"/>
  <c r="O235" i="3"/>
  <c r="N235" i="3"/>
  <c r="M235" i="3"/>
  <c r="AF122" i="4" l="1"/>
  <c r="AB122" i="4"/>
  <c r="AA122" i="4"/>
  <c r="Z122" i="4"/>
  <c r="Y122" i="4"/>
  <c r="X122" i="4"/>
  <c r="K124" i="4" s="1"/>
  <c r="W122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J124" i="4" s="1"/>
  <c r="AF121" i="4"/>
  <c r="AE121" i="4"/>
  <c r="AD121" i="4"/>
  <c r="AC121" i="4"/>
  <c r="AF120" i="4"/>
  <c r="AE120" i="4"/>
  <c r="AD120" i="4"/>
  <c r="AC120" i="4"/>
  <c r="AF119" i="4"/>
  <c r="AE119" i="4"/>
  <c r="AD119" i="4"/>
  <c r="AC119" i="4"/>
  <c r="AF118" i="4"/>
  <c r="AE118" i="4"/>
  <c r="AD118" i="4"/>
  <c r="AC118" i="4"/>
  <c r="AF117" i="4"/>
  <c r="AE117" i="4"/>
  <c r="AD117" i="4"/>
  <c r="AC117" i="4"/>
  <c r="AF116" i="4"/>
  <c r="AE116" i="4"/>
  <c r="AD116" i="4"/>
  <c r="AC116" i="4"/>
  <c r="AF115" i="4"/>
  <c r="AE115" i="4"/>
  <c r="AD115" i="4"/>
  <c r="AC115" i="4"/>
  <c r="AF114" i="4"/>
  <c r="AE114" i="4"/>
  <c r="AD114" i="4"/>
  <c r="AC114" i="4"/>
  <c r="AF113" i="4"/>
  <c r="AE113" i="4"/>
  <c r="AD113" i="4"/>
  <c r="AC113" i="4"/>
  <c r="AF112" i="4"/>
  <c r="AE112" i="4"/>
  <c r="AD112" i="4"/>
  <c r="AC112" i="4"/>
  <c r="AF111" i="4"/>
  <c r="AE111" i="4"/>
  <c r="AD111" i="4"/>
  <c r="AC111" i="4"/>
  <c r="AF110" i="4"/>
  <c r="AE110" i="4"/>
  <c r="AD110" i="4"/>
  <c r="AC110" i="4"/>
  <c r="AF109" i="4"/>
  <c r="AE109" i="4"/>
  <c r="AD109" i="4"/>
  <c r="AC109" i="4"/>
  <c r="AF108" i="4"/>
  <c r="AE108" i="4"/>
  <c r="AD108" i="4"/>
  <c r="AC108" i="4"/>
  <c r="AF107" i="4"/>
  <c r="AE107" i="4"/>
  <c r="AD107" i="4"/>
  <c r="AC107" i="4"/>
  <c r="AF106" i="4"/>
  <c r="AE106" i="4"/>
  <c r="AD106" i="4"/>
  <c r="AC106" i="4"/>
  <c r="AF105" i="4"/>
  <c r="AE105" i="4"/>
  <c r="AD105" i="4"/>
  <c r="AC105" i="4"/>
  <c r="AF104" i="4"/>
  <c r="AE104" i="4"/>
  <c r="AD104" i="4"/>
  <c r="AC104" i="4"/>
  <c r="AF103" i="4"/>
  <c r="AE103" i="4"/>
  <c r="AD103" i="4"/>
  <c r="AC103" i="4"/>
  <c r="AF102" i="4"/>
  <c r="AE102" i="4"/>
  <c r="AD102" i="4"/>
  <c r="AC102" i="4"/>
  <c r="AF101" i="4"/>
  <c r="AE101" i="4"/>
  <c r="AD101" i="4"/>
  <c r="AC101" i="4"/>
  <c r="AF100" i="4"/>
  <c r="AE100" i="4"/>
  <c r="AD100" i="4"/>
  <c r="AC100" i="4"/>
  <c r="AF99" i="4"/>
  <c r="AE99" i="4"/>
  <c r="AD99" i="4"/>
  <c r="AC99" i="4"/>
  <c r="AF98" i="4"/>
  <c r="AE98" i="4"/>
  <c r="AD98" i="4"/>
  <c r="AC98" i="4"/>
  <c r="AF97" i="4"/>
  <c r="AE97" i="4"/>
  <c r="AD97" i="4"/>
  <c r="AC97" i="4"/>
  <c r="AF96" i="4"/>
  <c r="AE96" i="4"/>
  <c r="AD96" i="4"/>
  <c r="AC96" i="4"/>
  <c r="AF95" i="4"/>
  <c r="AE95" i="4"/>
  <c r="AD95" i="4"/>
  <c r="AC95" i="4"/>
  <c r="AF94" i="4"/>
  <c r="AE94" i="4"/>
  <c r="AD94" i="4"/>
  <c r="AC94" i="4"/>
  <c r="AF93" i="4"/>
  <c r="AE93" i="4"/>
  <c r="AD93" i="4"/>
  <c r="AC93" i="4"/>
  <c r="AF92" i="4"/>
  <c r="AE92" i="4"/>
  <c r="AD92" i="4"/>
  <c r="AC92" i="4"/>
  <c r="AF91" i="4"/>
  <c r="AE91" i="4"/>
  <c r="AD91" i="4"/>
  <c r="AC91" i="4"/>
  <c r="AF90" i="4"/>
  <c r="AE90" i="4"/>
  <c r="AD90" i="4"/>
  <c r="AC90" i="4"/>
  <c r="AF89" i="4"/>
  <c r="AE89" i="4"/>
  <c r="AD89" i="4"/>
  <c r="AC89" i="4"/>
  <c r="AF88" i="4"/>
  <c r="AE88" i="4"/>
  <c r="AD88" i="4"/>
  <c r="AC88" i="4"/>
  <c r="AF87" i="4"/>
  <c r="AE87" i="4"/>
  <c r="AD87" i="4"/>
  <c r="AC87" i="4"/>
  <c r="AF86" i="4"/>
  <c r="AE86" i="4"/>
  <c r="AD86" i="4"/>
  <c r="AC86" i="4"/>
  <c r="AF85" i="4"/>
  <c r="AE85" i="4"/>
  <c r="AD85" i="4"/>
  <c r="AC85" i="4"/>
  <c r="AF84" i="4"/>
  <c r="AE84" i="4"/>
  <c r="AD84" i="4"/>
  <c r="AC84" i="4"/>
  <c r="AF83" i="4"/>
  <c r="AE83" i="4"/>
  <c r="AD83" i="4"/>
  <c r="AC83" i="4"/>
  <c r="AF82" i="4"/>
  <c r="AE82" i="4"/>
  <c r="AD82" i="4"/>
  <c r="AC82" i="4"/>
  <c r="AF81" i="4"/>
  <c r="AE81" i="4"/>
  <c r="AD81" i="4"/>
  <c r="AC81" i="4"/>
  <c r="AF80" i="4"/>
  <c r="AE80" i="4"/>
  <c r="AD80" i="4"/>
  <c r="AC80" i="4"/>
  <c r="AF79" i="4"/>
  <c r="AE79" i="4"/>
  <c r="AD79" i="4"/>
  <c r="AC79" i="4"/>
  <c r="AF78" i="4"/>
  <c r="AE78" i="4"/>
  <c r="AD78" i="4"/>
  <c r="AC78" i="4"/>
  <c r="AF77" i="4"/>
  <c r="AE77" i="4"/>
  <c r="AD77" i="4"/>
  <c r="AC77" i="4"/>
  <c r="AF76" i="4"/>
  <c r="AE76" i="4"/>
  <c r="AD76" i="4"/>
  <c r="AC76" i="4"/>
  <c r="AF75" i="4"/>
  <c r="AE75" i="4"/>
  <c r="AD75" i="4"/>
  <c r="AC75" i="4"/>
  <c r="AF74" i="4"/>
  <c r="AE74" i="4"/>
  <c r="AD74" i="4"/>
  <c r="AC74" i="4"/>
  <c r="AF73" i="4"/>
  <c r="AE73" i="4"/>
  <c r="AD73" i="4"/>
  <c r="AC73" i="4"/>
  <c r="AF72" i="4"/>
  <c r="AE72" i="4"/>
  <c r="AD72" i="4"/>
  <c r="AC72" i="4"/>
  <c r="AF71" i="4"/>
  <c r="AE71" i="4"/>
  <c r="AD71" i="4"/>
  <c r="AC71" i="4"/>
  <c r="AF70" i="4"/>
  <c r="AE70" i="4"/>
  <c r="AD70" i="4"/>
  <c r="AC70" i="4"/>
  <c r="AF69" i="4"/>
  <c r="AE69" i="4"/>
  <c r="AD69" i="4"/>
  <c r="AC69" i="4"/>
  <c r="AF68" i="4"/>
  <c r="AE68" i="4"/>
  <c r="AD68" i="4"/>
  <c r="AC68" i="4"/>
  <c r="AF67" i="4"/>
  <c r="AE67" i="4"/>
  <c r="AD67" i="4"/>
  <c r="AC67" i="4"/>
  <c r="AF66" i="4"/>
  <c r="AE66" i="4"/>
  <c r="AD66" i="4"/>
  <c r="AC66" i="4"/>
  <c r="AF65" i="4"/>
  <c r="AE65" i="4"/>
  <c r="AD65" i="4"/>
  <c r="AC65" i="4"/>
  <c r="AF64" i="4"/>
  <c r="AE64" i="4"/>
  <c r="AD64" i="4"/>
  <c r="AC64" i="4"/>
  <c r="AF63" i="4"/>
  <c r="AE63" i="4"/>
  <c r="AD63" i="4"/>
  <c r="AC63" i="4"/>
  <c r="AF62" i="4"/>
  <c r="AE62" i="4"/>
  <c r="AD62" i="4"/>
  <c r="AC62" i="4"/>
  <c r="AF61" i="4"/>
  <c r="AE61" i="4"/>
  <c r="AD61" i="4"/>
  <c r="AC61" i="4"/>
  <c r="AF60" i="4"/>
  <c r="AE60" i="4"/>
  <c r="AD60" i="4"/>
  <c r="AC60" i="4"/>
  <c r="AF59" i="4"/>
  <c r="AE59" i="4"/>
  <c r="AD59" i="4"/>
  <c r="AC59" i="4"/>
  <c r="AF58" i="4"/>
  <c r="AE58" i="4"/>
  <c r="AD58" i="4"/>
  <c r="AC58" i="4"/>
  <c r="AF57" i="4"/>
  <c r="AE57" i="4"/>
  <c r="AD57" i="4"/>
  <c r="AC57" i="4"/>
  <c r="AF56" i="4"/>
  <c r="AE56" i="4"/>
  <c r="AD56" i="4"/>
  <c r="AC56" i="4"/>
  <c r="AF55" i="4"/>
  <c r="AE55" i="4"/>
  <c r="AD55" i="4"/>
  <c r="AC55" i="4"/>
  <c r="AF54" i="4"/>
  <c r="AE54" i="4"/>
  <c r="AD54" i="4"/>
  <c r="AC54" i="4"/>
  <c r="AF53" i="4"/>
  <c r="AE53" i="4"/>
  <c r="AD53" i="4"/>
  <c r="AC53" i="4"/>
  <c r="AF52" i="4"/>
  <c r="AE52" i="4"/>
  <c r="AD52" i="4"/>
  <c r="AC52" i="4"/>
  <c r="AF51" i="4"/>
  <c r="AE51" i="4"/>
  <c r="AD51" i="4"/>
  <c r="AC51" i="4"/>
  <c r="AF50" i="4"/>
  <c r="AE50" i="4"/>
  <c r="AD50" i="4"/>
  <c r="AC50" i="4"/>
  <c r="AF49" i="4"/>
  <c r="AE49" i="4"/>
  <c r="AD49" i="4"/>
  <c r="AC49" i="4"/>
  <c r="AF48" i="4"/>
  <c r="AE48" i="4"/>
  <c r="AD48" i="4"/>
  <c r="AC48" i="4"/>
  <c r="AF47" i="4"/>
  <c r="AE47" i="4"/>
  <c r="AD47" i="4"/>
  <c r="AC47" i="4"/>
  <c r="AF46" i="4"/>
  <c r="AE46" i="4"/>
  <c r="AD46" i="4"/>
  <c r="AC46" i="4"/>
  <c r="AF45" i="4"/>
  <c r="AE45" i="4"/>
  <c r="AD45" i="4"/>
  <c r="AC45" i="4"/>
  <c r="AF44" i="4"/>
  <c r="AE44" i="4"/>
  <c r="AD44" i="4"/>
  <c r="AC44" i="4"/>
  <c r="AF43" i="4"/>
  <c r="AE43" i="4"/>
  <c r="AD43" i="4"/>
  <c r="AC43" i="4"/>
  <c r="AF42" i="4"/>
  <c r="AE42" i="4"/>
  <c r="AD42" i="4"/>
  <c r="AC42" i="4"/>
  <c r="AF41" i="4"/>
  <c r="AE41" i="4"/>
  <c r="AD41" i="4"/>
  <c r="AC41" i="4"/>
  <c r="AF40" i="4"/>
  <c r="AE40" i="4"/>
  <c r="AD40" i="4"/>
  <c r="AC40" i="4"/>
  <c r="AF39" i="4"/>
  <c r="AE39" i="4"/>
  <c r="AD39" i="4"/>
  <c r="AC39" i="4"/>
  <c r="AF38" i="4"/>
  <c r="AE38" i="4"/>
  <c r="AD38" i="4"/>
  <c r="AC38" i="4"/>
  <c r="AF37" i="4"/>
  <c r="AE37" i="4"/>
  <c r="AD37" i="4"/>
  <c r="AC37" i="4"/>
  <c r="AF36" i="4"/>
  <c r="AE36" i="4"/>
  <c r="AD36" i="4"/>
  <c r="AC36" i="4"/>
  <c r="AF35" i="4"/>
  <c r="AE35" i="4"/>
  <c r="AD35" i="4"/>
  <c r="AC35" i="4"/>
  <c r="AF34" i="4"/>
  <c r="AE34" i="4"/>
  <c r="AD34" i="4"/>
  <c r="AC34" i="4"/>
  <c r="AF33" i="4"/>
  <c r="AE33" i="4"/>
  <c r="AD33" i="4"/>
  <c r="AC33" i="4"/>
  <c r="AF32" i="4"/>
  <c r="AE32" i="4"/>
  <c r="AD32" i="4"/>
  <c r="AC32" i="4"/>
  <c r="AF31" i="4"/>
  <c r="AE31" i="4"/>
  <c r="AD31" i="4"/>
  <c r="AC31" i="4"/>
  <c r="AF30" i="4"/>
  <c r="AE30" i="4"/>
  <c r="AD30" i="4"/>
  <c r="AC30" i="4"/>
  <c r="AF29" i="4"/>
  <c r="AE29" i="4"/>
  <c r="AD29" i="4"/>
  <c r="AC29" i="4"/>
  <c r="AF28" i="4"/>
  <c r="AE28" i="4"/>
  <c r="AD28" i="4"/>
  <c r="AC28" i="4"/>
  <c r="AF27" i="4"/>
  <c r="AE27" i="4"/>
  <c r="AD27" i="4"/>
  <c r="AC27" i="4"/>
  <c r="AF26" i="4"/>
  <c r="AE26" i="4"/>
  <c r="AD26" i="4"/>
  <c r="AC26" i="4"/>
  <c r="AF25" i="4"/>
  <c r="AE25" i="4"/>
  <c r="AD25" i="4"/>
  <c r="AC25" i="4"/>
  <c r="AF24" i="4"/>
  <c r="AE24" i="4"/>
  <c r="AD24" i="4"/>
  <c r="AC24" i="4"/>
  <c r="AF23" i="4"/>
  <c r="AE23" i="4"/>
  <c r="AD23" i="4"/>
  <c r="AC23" i="4"/>
  <c r="AF22" i="4"/>
  <c r="AE22" i="4"/>
  <c r="AD22" i="4"/>
  <c r="AC22" i="4"/>
  <c r="AF21" i="4"/>
  <c r="AE21" i="4"/>
  <c r="AD21" i="4"/>
  <c r="AC21" i="4"/>
  <c r="AF20" i="4"/>
  <c r="AE20" i="4"/>
  <c r="AD20" i="4"/>
  <c r="AC20" i="4"/>
  <c r="AF19" i="4"/>
  <c r="AE19" i="4"/>
  <c r="AD19" i="4"/>
  <c r="AC19" i="4"/>
  <c r="AF18" i="4"/>
  <c r="AE18" i="4"/>
  <c r="AD18" i="4"/>
  <c r="AC18" i="4"/>
  <c r="AF17" i="4"/>
  <c r="AE17" i="4"/>
  <c r="AD17" i="4"/>
  <c r="AC17" i="4"/>
  <c r="AF16" i="4"/>
  <c r="AE16" i="4"/>
  <c r="AD16" i="4"/>
  <c r="AC16" i="4"/>
  <c r="AF15" i="4"/>
  <c r="AE15" i="4"/>
  <c r="AD15" i="4"/>
  <c r="AC15" i="4"/>
  <c r="AF14" i="4"/>
  <c r="AE14" i="4"/>
  <c r="AD14" i="4"/>
  <c r="AC14" i="4"/>
  <c r="AF13" i="4"/>
  <c r="AE13" i="4"/>
  <c r="AD13" i="4"/>
  <c r="AC13" i="4"/>
  <c r="AF12" i="4"/>
  <c r="AE12" i="4"/>
  <c r="AD12" i="4"/>
  <c r="AC12" i="4"/>
  <c r="AF11" i="4"/>
  <c r="AE11" i="4"/>
  <c r="AD11" i="4"/>
  <c r="AC11" i="4"/>
  <c r="AF10" i="4"/>
  <c r="AE10" i="4"/>
  <c r="AD10" i="4"/>
  <c r="AC10" i="4"/>
  <c r="AF9" i="4"/>
  <c r="AE9" i="4"/>
  <c r="AD9" i="4"/>
  <c r="AC9" i="4"/>
  <c r="AF8" i="4"/>
  <c r="AE8" i="4"/>
  <c r="AD8" i="4"/>
  <c r="AC8" i="4"/>
  <c r="AF7" i="4"/>
  <c r="AE7" i="4"/>
  <c r="AD7" i="4"/>
  <c r="AC7" i="4"/>
  <c r="AF6" i="4"/>
  <c r="AE6" i="4"/>
  <c r="AD6" i="4"/>
  <c r="AC6" i="4"/>
  <c r="AF5" i="4"/>
  <c r="AE5" i="4"/>
  <c r="AD5" i="4"/>
  <c r="AC5" i="4"/>
  <c r="AF4" i="4"/>
  <c r="AE4" i="4"/>
  <c r="AD4" i="4"/>
  <c r="AC4" i="4"/>
  <c r="AF3" i="4"/>
  <c r="AE3" i="4"/>
  <c r="AD3" i="4"/>
  <c r="AC3" i="4"/>
  <c r="AF2" i="4"/>
  <c r="AE2" i="4"/>
  <c r="AE122" i="4" s="1"/>
  <c r="AD2" i="4"/>
  <c r="AD122" i="4" s="1"/>
  <c r="AC2" i="4"/>
  <c r="AC122" i="4" s="1"/>
  <c r="N32" i="1"/>
  <c r="M32" i="1"/>
  <c r="L32" i="1"/>
  <c r="K32" i="1"/>
  <c r="N31" i="1"/>
  <c r="M31" i="1"/>
  <c r="L31" i="1"/>
  <c r="K31" i="1"/>
  <c r="N30" i="1"/>
  <c r="M30" i="1"/>
  <c r="L30" i="1"/>
  <c r="K30" i="1"/>
  <c r="N29" i="1"/>
  <c r="M29" i="1"/>
  <c r="L29" i="1"/>
  <c r="K29" i="1"/>
  <c r="N28" i="1"/>
  <c r="M28" i="1"/>
  <c r="L28" i="1"/>
  <c r="K28" i="1"/>
  <c r="N27" i="1"/>
  <c r="M27" i="1"/>
  <c r="L27" i="1"/>
  <c r="K27" i="1"/>
  <c r="N26" i="1"/>
  <c r="M26" i="1"/>
  <c r="L26" i="1"/>
  <c r="K26" i="1"/>
  <c r="N25" i="1"/>
  <c r="M25" i="1"/>
  <c r="L25" i="1"/>
  <c r="K25" i="1"/>
  <c r="N24" i="1"/>
  <c r="M24" i="1"/>
  <c r="L24" i="1"/>
  <c r="K24" i="1"/>
  <c r="N23" i="1"/>
  <c r="M23" i="1"/>
  <c r="L23" i="1"/>
  <c r="K23" i="1"/>
  <c r="N22" i="1"/>
  <c r="M22" i="1"/>
  <c r="L22" i="1"/>
  <c r="K22" i="1"/>
  <c r="N21" i="1"/>
  <c r="M21" i="1"/>
  <c r="L21" i="1"/>
  <c r="K21" i="1"/>
  <c r="F16" i="1"/>
  <c r="E16" i="1"/>
  <c r="D16" i="1"/>
  <c r="C16" i="1"/>
  <c r="N3" i="1"/>
  <c r="M3" i="1"/>
  <c r="L3" i="1"/>
  <c r="K3" i="1"/>
  <c r="N4" i="1"/>
  <c r="M4" i="1"/>
  <c r="L4" i="1"/>
  <c r="K4" i="1"/>
  <c r="N5" i="1"/>
  <c r="M5" i="1"/>
  <c r="L5" i="1"/>
  <c r="L6" i="1"/>
  <c r="L7" i="1"/>
  <c r="L8" i="1"/>
  <c r="L9" i="1"/>
  <c r="L10" i="1"/>
  <c r="L11" i="1"/>
  <c r="L12" i="1"/>
  <c r="L14" i="1"/>
  <c r="M13" i="1"/>
  <c r="N13" i="1"/>
  <c r="M12" i="1"/>
  <c r="N12" i="1"/>
  <c r="M11" i="1"/>
  <c r="N11" i="1"/>
  <c r="M10" i="1"/>
  <c r="N10" i="1"/>
  <c r="M9" i="1"/>
  <c r="N9" i="1"/>
  <c r="M8" i="1"/>
  <c r="N8" i="1"/>
  <c r="M7" i="1"/>
  <c r="N7" i="1"/>
  <c r="M6" i="1"/>
  <c r="N6" i="1"/>
  <c r="K5" i="1"/>
  <c r="K6" i="1"/>
  <c r="K7" i="1"/>
  <c r="K8" i="1"/>
  <c r="K9" i="1"/>
  <c r="K10" i="1"/>
  <c r="K11" i="1"/>
  <c r="K12" i="1"/>
  <c r="K13" i="1"/>
  <c r="K14" i="1"/>
  <c r="K16" i="1" l="1"/>
  <c r="J16" i="1"/>
  <c r="L13" i="1"/>
  <c r="L16" i="1" s="1"/>
  <c r="M14" i="1"/>
  <c r="M16" i="1" s="1"/>
  <c r="N14" i="1"/>
  <c r="N16" i="1" s="1"/>
</calcChain>
</file>

<file path=xl/sharedStrings.xml><?xml version="1.0" encoding="utf-8"?>
<sst xmlns="http://schemas.openxmlformats.org/spreadsheetml/2006/main" count="2416" uniqueCount="585">
  <si>
    <t>Period</t>
  </si>
  <si>
    <t>IGST</t>
  </si>
  <si>
    <t>CGST</t>
  </si>
  <si>
    <t>SGST</t>
  </si>
  <si>
    <t>CESS</t>
  </si>
  <si>
    <t>gstr3b</t>
  </si>
  <si>
    <t>gstr2a</t>
  </si>
  <si>
    <t>Date of Generation</t>
  </si>
  <si>
    <t>GSTIN of supplier</t>
  </si>
  <si>
    <t>Trade/Legal name of the Supplier</t>
  </si>
  <si>
    <t>Invoice number</t>
  </si>
  <si>
    <t>Invoice type</t>
  </si>
  <si>
    <t>Invoice Date</t>
  </si>
  <si>
    <t>Invoice Value (₹)</t>
  </si>
  <si>
    <t>Place of supply</t>
  </si>
  <si>
    <t>Supply Attract Reverse Charge</t>
  </si>
  <si>
    <t>Rate (%)</t>
  </si>
  <si>
    <t>Taxable Value (₹)</t>
  </si>
  <si>
    <t>Integrated Tax  (₹)</t>
  </si>
  <si>
    <t>Central Tax (₹)</t>
  </si>
  <si>
    <t>State/UT tax (₹)</t>
  </si>
  <si>
    <t>Cess  (₹)</t>
  </si>
  <si>
    <t>Counter Party Return status</t>
  </si>
  <si>
    <t>33AHGPP8113Q1ZW</t>
  </si>
  <si>
    <t>RAMAN  PANDI</t>
  </si>
  <si>
    <t>VA/8635</t>
  </si>
  <si>
    <t>R</t>
  </si>
  <si>
    <t>Tamil Nadu</t>
  </si>
  <si>
    <t>N</t>
  </si>
  <si>
    <t>Y</t>
  </si>
  <si>
    <t>33COJPM0967F1ZW</t>
  </si>
  <si>
    <t>KARUPPAIAH MANIVANNAN</t>
  </si>
  <si>
    <t>29</t>
  </si>
  <si>
    <t>30</t>
  </si>
  <si>
    <t>31</t>
  </si>
  <si>
    <t>33AAEPR5518E1ZW</t>
  </si>
  <si>
    <t>ROOPCHAND BOTHARA</t>
  </si>
  <si>
    <t>321/20-21</t>
  </si>
  <si>
    <t>33AAAPJ5829Q1ZD</t>
  </si>
  <si>
    <t>BUCHAI  JOHINDER</t>
  </si>
  <si>
    <t>154</t>
  </si>
  <si>
    <t>159</t>
  </si>
  <si>
    <t>160</t>
  </si>
  <si>
    <t>161</t>
  </si>
  <si>
    <t>33AADCT4784E1ZC</t>
  </si>
  <si>
    <t>TAMILNADU GENERATION AND DISTRIBUTION CORPORATION LIMITED</t>
  </si>
  <si>
    <t>H4041719122011</t>
  </si>
  <si>
    <t>33AAAFK1238L1ZK</t>
  </si>
  <si>
    <t>KRISHNA MILL STORE</t>
  </si>
  <si>
    <t>20-21/CASH/0760</t>
  </si>
  <si>
    <t>33AALFS7737B1Z6</t>
  </si>
  <si>
    <t>SURESH ELECTRIC CO</t>
  </si>
  <si>
    <t>1195/20-21</t>
  </si>
  <si>
    <t>33CAKPK7638G1ZI</t>
  </si>
  <si>
    <t>UDHUMAN MOHIDEEN  KHADER MEERAN</t>
  </si>
  <si>
    <t>0562</t>
  </si>
  <si>
    <t>0565</t>
  </si>
  <si>
    <t>33CKUPK7296J1ZA</t>
  </si>
  <si>
    <t>KARTHIKEYAN</t>
  </si>
  <si>
    <t>11</t>
  </si>
  <si>
    <t>33AANPR9510M1Z6</t>
  </si>
  <si>
    <t>RAMACHANDRIAH</t>
  </si>
  <si>
    <t>2839</t>
  </si>
  <si>
    <t>33ABEPL5430E1Z5</t>
  </si>
  <si>
    <t>LAKSHMI NARASIAH</t>
  </si>
  <si>
    <t>296</t>
  </si>
  <si>
    <t>07AAACV1559Q2ZR</t>
  </si>
  <si>
    <t>V TRANS (INDIA) LIMITED</t>
  </si>
  <si>
    <t>07-20-02-T001439</t>
  </si>
  <si>
    <t>33AAEPO1300M1Z2</t>
  </si>
  <si>
    <t>OGADARAM</t>
  </si>
  <si>
    <t>039</t>
  </si>
  <si>
    <t>33BWUPM9878H1ZI</t>
  </si>
  <si>
    <t>GANAPATHI  MUTHUPANDI</t>
  </si>
  <si>
    <t>123</t>
  </si>
  <si>
    <t>33AAACF0919Q1ZJ</t>
  </si>
  <si>
    <t>FOMRA ELECTRICALS P LTD</t>
  </si>
  <si>
    <t>ANN/235/20-21</t>
  </si>
  <si>
    <t>ANN/236/20-21</t>
  </si>
  <si>
    <t>33AAAFE0190K1ZR</t>
  </si>
  <si>
    <t>ESSEN INDUSTRIAL ENTERPRISES</t>
  </si>
  <si>
    <t>CB/1619/20-21</t>
  </si>
  <si>
    <t>33AAOFT0016H1ZG</t>
  </si>
  <si>
    <t>T N METALS</t>
  </si>
  <si>
    <t>088</t>
  </si>
  <si>
    <t>168</t>
  </si>
  <si>
    <t>170</t>
  </si>
  <si>
    <t>173</t>
  </si>
  <si>
    <t>186</t>
  </si>
  <si>
    <t>2860</t>
  </si>
  <si>
    <t>2884</t>
  </si>
  <si>
    <t>321</t>
  </si>
  <si>
    <t>33AFTPM2335L1Z4</t>
  </si>
  <si>
    <t>ALAGAPPA PALPANDI NADAR MAHESH</t>
  </si>
  <si>
    <t>IC001279</t>
  </si>
  <si>
    <t>33CGHPS5436F1ZB</t>
  </si>
  <si>
    <t>SYED IRSHAD AYUB ALI</t>
  </si>
  <si>
    <t>64</t>
  </si>
  <si>
    <t>410/20-21</t>
  </si>
  <si>
    <t>07AAIPJ6909R1ZZ</t>
  </si>
  <si>
    <t>RAJINDER KUMAR JAIN</t>
  </si>
  <si>
    <t>297</t>
  </si>
  <si>
    <t>H4041719012111</t>
  </si>
  <si>
    <t>33AHNPP6263C2ZA</t>
  </si>
  <si>
    <t>PEER MOHAMED</t>
  </si>
  <si>
    <t>NW/1150/20-21</t>
  </si>
  <si>
    <t>33ADPPN1866R1ZP</t>
  </si>
  <si>
    <t>NAGOORMEERAN</t>
  </si>
  <si>
    <t>302</t>
  </si>
  <si>
    <t>042</t>
  </si>
  <si>
    <t>33AGUPA3035D1ZV</t>
  </si>
  <si>
    <t>AMEER AMSA  ABBAS</t>
  </si>
  <si>
    <t>1491</t>
  </si>
  <si>
    <t>1505</t>
  </si>
  <si>
    <t>092</t>
  </si>
  <si>
    <t>33BKVPS8430A1ZZ</t>
  </si>
  <si>
    <t>MOHAMED MOHIDEEN  SEHUNOOHU SAHUL HAMEED</t>
  </si>
  <si>
    <t>373</t>
  </si>
  <si>
    <t>33AAACF9655K1ZC</t>
  </si>
  <si>
    <t>FUSION AIR PRODUCT PRIVATE LIMITED</t>
  </si>
  <si>
    <t>D633/20-21</t>
  </si>
  <si>
    <t>D654/20-21</t>
  </si>
  <si>
    <t>D694/20-21</t>
  </si>
  <si>
    <t>D723/20-21</t>
  </si>
  <si>
    <t>D752/20-21</t>
  </si>
  <si>
    <t>D782/20-21</t>
  </si>
  <si>
    <t>D802/20-21</t>
  </si>
  <si>
    <t>D827/20-21</t>
  </si>
  <si>
    <t>D848/20-21</t>
  </si>
  <si>
    <t>D879/20-21</t>
  </si>
  <si>
    <t>D891/20-21</t>
  </si>
  <si>
    <t>D909/20-21</t>
  </si>
  <si>
    <t>200</t>
  </si>
  <si>
    <t>201</t>
  </si>
  <si>
    <t>33AAHPP9555E1ZI</t>
  </si>
  <si>
    <t>HANIFA  PEERMOHAMED</t>
  </si>
  <si>
    <t>155</t>
  </si>
  <si>
    <t>157</t>
  </si>
  <si>
    <t>175</t>
  </si>
  <si>
    <t>176</t>
  </si>
  <si>
    <t>33ANGPK6122Q1ZR</t>
  </si>
  <si>
    <t>NATESAN  KABALI</t>
  </si>
  <si>
    <t>209</t>
  </si>
  <si>
    <t>20-21/CASH/0928</t>
  </si>
  <si>
    <t>33AAXFR9701N1ZE</t>
  </si>
  <si>
    <t>ROMAA FERRO CORPORATION</t>
  </si>
  <si>
    <t>177</t>
  </si>
  <si>
    <t>178</t>
  </si>
  <si>
    <t>33AAACL7624G1ZQ</t>
  </si>
  <si>
    <t>LANSON  MOTORS PRIVATE LIMITED</t>
  </si>
  <si>
    <t>TXA20-28621</t>
  </si>
  <si>
    <t>2914</t>
  </si>
  <si>
    <t>2932</t>
  </si>
  <si>
    <t>H4041719022111</t>
  </si>
  <si>
    <t>33ADAPU3483A1ZV</t>
  </si>
  <si>
    <t>UMESHCHANDRAYADAV</t>
  </si>
  <si>
    <t>112</t>
  </si>
  <si>
    <t>133</t>
  </si>
  <si>
    <t>33AACPA4206G1ZK</t>
  </si>
  <si>
    <t>ARVIND KUMAR  PUNAMIYA</t>
  </si>
  <si>
    <t>3285</t>
  </si>
  <si>
    <t>33AKSPM6675M1Z9</t>
  </si>
  <si>
    <t>MOHAMED MOHIDEEN MEERAN MOHIDEEN</t>
  </si>
  <si>
    <t>343</t>
  </si>
  <si>
    <t>33AUTPS8028B1ZE</t>
  </si>
  <si>
    <t>ABBAAS  SAHUL HAMEED</t>
  </si>
  <si>
    <t>37AACCE4753D1ZT</t>
  </si>
  <si>
    <t>EMJAY STEEL UDYYOG PRIVATE LIMITED</t>
  </si>
  <si>
    <t>125</t>
  </si>
  <si>
    <t>33AGIPP7483J1ZV</t>
  </si>
  <si>
    <t>PEER MOHIDEEN</t>
  </si>
  <si>
    <t>SPTB171</t>
  </si>
  <si>
    <t>H4041719052001</t>
  </si>
  <si>
    <t>33AAACF4262C1Z8</t>
  </si>
  <si>
    <t>FOMRA ELECTRONICS (P) LTD</t>
  </si>
  <si>
    <t>GSTLS-2021-00002</t>
  </si>
  <si>
    <t>33AAAFF5631Q1ZA</t>
  </si>
  <si>
    <t>FOMRA ELECTRICALS</t>
  </si>
  <si>
    <t>HOGST-2021-00019</t>
  </si>
  <si>
    <t>HOGST-2021-00043</t>
  </si>
  <si>
    <t>HOGST-2021-00044</t>
  </si>
  <si>
    <t>H4041719062001</t>
  </si>
  <si>
    <t>33AADCB2008D1ZJ</t>
  </si>
  <si>
    <t>BHARTI AXA GENERAL INSURANCE COMPANY LIMITED</t>
  </si>
  <si>
    <t>2100326460</t>
  </si>
  <si>
    <t>33AAACC4158L2ZO</t>
  </si>
  <si>
    <t>CHENNAI AUTO AGENCY PVT  LTD</t>
  </si>
  <si>
    <t>SIP20D00348</t>
  </si>
  <si>
    <t>33AABCT3518Q1Z3</t>
  </si>
  <si>
    <t>TATA AIG GENERAL INSURANCE CO LTD</t>
  </si>
  <si>
    <t>01609709840000</t>
  </si>
  <si>
    <t>D044/20-21</t>
  </si>
  <si>
    <t>H4041719072001</t>
  </si>
  <si>
    <t>33AAACG3007G1ZA</t>
  </si>
  <si>
    <t>GEE GEE STEELS AND ALLOYS PVT LTD</t>
  </si>
  <si>
    <t>28</t>
  </si>
  <si>
    <t>33ACAPS2523G2ZZ</t>
  </si>
  <si>
    <t>Savita Sailesh</t>
  </si>
  <si>
    <t>POS-987-20/21</t>
  </si>
  <si>
    <t>49</t>
  </si>
  <si>
    <t>014</t>
  </si>
  <si>
    <t>IC000258</t>
  </si>
  <si>
    <t>IC000357</t>
  </si>
  <si>
    <t>RRIAK00819AR</t>
  </si>
  <si>
    <t>33AAACO0755F1ZV</t>
  </si>
  <si>
    <t>ORIENT TRADERS AND AGENCIES PVT LTD</t>
  </si>
  <si>
    <t>391/20-21</t>
  </si>
  <si>
    <t>CB/1429/20-21</t>
  </si>
  <si>
    <t>HOGST-2021-00659</t>
  </si>
  <si>
    <t>HOGST-2021-00800</t>
  </si>
  <si>
    <t>H4041719082001</t>
  </si>
  <si>
    <t>031</t>
  </si>
  <si>
    <t>61</t>
  </si>
  <si>
    <t>2723</t>
  </si>
  <si>
    <t>33AAAFK0603P1ZL</t>
  </si>
  <si>
    <t>KAMLESH TRADING CORPORATION</t>
  </si>
  <si>
    <t>184584</t>
  </si>
  <si>
    <t>018</t>
  </si>
  <si>
    <t>1166</t>
  </si>
  <si>
    <t>1172</t>
  </si>
  <si>
    <t>1175</t>
  </si>
  <si>
    <t>1197</t>
  </si>
  <si>
    <t>37ACZPA6269N1ZN</t>
  </si>
  <si>
    <t>KASALI ASHRAF ALI</t>
  </si>
  <si>
    <t>025/20-21</t>
  </si>
  <si>
    <t>D195/20-21</t>
  </si>
  <si>
    <t>D218/20-21</t>
  </si>
  <si>
    <t>D248/20-21</t>
  </si>
  <si>
    <t>D266/20-21</t>
  </si>
  <si>
    <t>D293/20-21</t>
  </si>
  <si>
    <t>D315/20-21</t>
  </si>
  <si>
    <t>034</t>
  </si>
  <si>
    <t>045</t>
  </si>
  <si>
    <t>054</t>
  </si>
  <si>
    <t>HOGST-2021-01400</t>
  </si>
  <si>
    <t>33AASFR1939B1Z8</t>
  </si>
  <si>
    <t>R D INDUSTRIES</t>
  </si>
  <si>
    <t>66</t>
  </si>
  <si>
    <t>2726</t>
  </si>
  <si>
    <t>2734</t>
  </si>
  <si>
    <t>2740</t>
  </si>
  <si>
    <t>089</t>
  </si>
  <si>
    <t>33AGVPK1303M1ZA</t>
  </si>
  <si>
    <t>KALEEL  RAHMAN</t>
  </si>
  <si>
    <t>250/20-21</t>
  </si>
  <si>
    <t>277/20-21</t>
  </si>
  <si>
    <t>H4041719092001</t>
  </si>
  <si>
    <t>33AACFT9728L1ZQ</t>
  </si>
  <si>
    <t>THE SUPER TRADES</t>
  </si>
  <si>
    <t>4235</t>
  </si>
  <si>
    <t>020</t>
  </si>
  <si>
    <t>022</t>
  </si>
  <si>
    <t>024</t>
  </si>
  <si>
    <t>059</t>
  </si>
  <si>
    <t>061</t>
  </si>
  <si>
    <t>068</t>
  </si>
  <si>
    <t>074</t>
  </si>
  <si>
    <t>HOGST-2021-01823</t>
  </si>
  <si>
    <t>HOGST-2021-01824</t>
  </si>
  <si>
    <t>20-21/CASH/0413</t>
  </si>
  <si>
    <t>108</t>
  </si>
  <si>
    <t>118</t>
  </si>
  <si>
    <t>33ABPFS3893K1ZG</t>
  </si>
  <si>
    <t>SOUTHERN BRIGHT STEELS</t>
  </si>
  <si>
    <t>SBS98/20-21/1040</t>
  </si>
  <si>
    <t>2753</t>
  </si>
  <si>
    <t>2766</t>
  </si>
  <si>
    <t>120</t>
  </si>
  <si>
    <t>389/20-21</t>
  </si>
  <si>
    <t>33AAEPM7842G1ZQ</t>
  </si>
  <si>
    <t>SUBBIAH PILLAI  MUTHURAMALINGAM</t>
  </si>
  <si>
    <t>218/20-21</t>
  </si>
  <si>
    <t>IC000613</t>
  </si>
  <si>
    <t>GSTLS-2021-00083</t>
  </si>
  <si>
    <t>33AABFU7540E1ZF</t>
  </si>
  <si>
    <t>UDAYAM STEELS</t>
  </si>
  <si>
    <t>12</t>
  </si>
  <si>
    <t>H4041719102001A</t>
  </si>
  <si>
    <t>33EVKPS9197D1ZX</t>
  </si>
  <si>
    <t>MOHAMMED ALI JINNAH  SYED</t>
  </si>
  <si>
    <t>040</t>
  </si>
  <si>
    <t>33AIVPP0189N1ZG</t>
  </si>
  <si>
    <t>PADMA KUMARI</t>
  </si>
  <si>
    <t>JL/0434/20-21</t>
  </si>
  <si>
    <t>JL/0476/20-21</t>
  </si>
  <si>
    <t>184703</t>
  </si>
  <si>
    <t>865/20-21</t>
  </si>
  <si>
    <t>CB/1502/20-21</t>
  </si>
  <si>
    <t>33AAAFS9107N1Z0</t>
  </si>
  <si>
    <t>S K ELECTRICALS</t>
  </si>
  <si>
    <t>GNH/6893/20-21</t>
  </si>
  <si>
    <t>090</t>
  </si>
  <si>
    <t>099</t>
  </si>
  <si>
    <t>105</t>
  </si>
  <si>
    <t>109</t>
  </si>
  <si>
    <t>114</t>
  </si>
  <si>
    <t>33AADCC6065B1Z5</t>
  </si>
  <si>
    <t>CHALLENGER COMPUTERS PRIVATE LIMITED</t>
  </si>
  <si>
    <t>CC29482</t>
  </si>
  <si>
    <t>CC29544</t>
  </si>
  <si>
    <t>TXA20-15884</t>
  </si>
  <si>
    <t>TXA20-16552</t>
  </si>
  <si>
    <t>2772</t>
  </si>
  <si>
    <t>198</t>
  </si>
  <si>
    <t>529/20-21</t>
  </si>
  <si>
    <t>33AAAFI1978B1ZS</t>
  </si>
  <si>
    <t>INDUSTRIAL STORES SUPPLIERS</t>
  </si>
  <si>
    <t>626</t>
  </si>
  <si>
    <t>RRIAK01439AT</t>
  </si>
  <si>
    <t>33AAAFB3634P1ZH</t>
  </si>
  <si>
    <t>BASIC ENGINEERS AND TRADERS</t>
  </si>
  <si>
    <t>39555/20-21</t>
  </si>
  <si>
    <t>H4041719112001</t>
  </si>
  <si>
    <t>33AAUFS3094A1Z5</t>
  </si>
  <si>
    <t>SRI SAIBABA INDUSTRIES</t>
  </si>
  <si>
    <t>190</t>
  </si>
  <si>
    <t>33ADDPC6440N1ZO</t>
  </si>
  <si>
    <t>KRISHNA KUMAR  CHITRA</t>
  </si>
  <si>
    <t>CT/687/20-21</t>
  </si>
  <si>
    <t>spt078</t>
  </si>
  <si>
    <t>spt083</t>
  </si>
  <si>
    <t>07-20-12-T003054</t>
  </si>
  <si>
    <t>24</t>
  </si>
  <si>
    <t>D335/20-21</t>
  </si>
  <si>
    <t>D357/20-21</t>
  </si>
  <si>
    <t>D377/20-21</t>
  </si>
  <si>
    <t>D400/20-21</t>
  </si>
  <si>
    <t>D418/20-21</t>
  </si>
  <si>
    <t>D426/20-21</t>
  </si>
  <si>
    <t>D456/20-21</t>
  </si>
  <si>
    <t>D467/20-21</t>
  </si>
  <si>
    <t>D488/20-21</t>
  </si>
  <si>
    <t>D513/20-21</t>
  </si>
  <si>
    <t>D530/20-21</t>
  </si>
  <si>
    <t>D547/20-21</t>
  </si>
  <si>
    <t>D565/20-21</t>
  </si>
  <si>
    <t>D577/20-21</t>
  </si>
  <si>
    <t>D591/20-21</t>
  </si>
  <si>
    <t>D615/20-21</t>
  </si>
  <si>
    <t>122</t>
  </si>
  <si>
    <t>127</t>
  </si>
  <si>
    <t>129</t>
  </si>
  <si>
    <t>145</t>
  </si>
  <si>
    <t>147</t>
  </si>
  <si>
    <t>03ABCPR1000N2Z2</t>
  </si>
  <si>
    <t>DAYA  RANI</t>
  </si>
  <si>
    <t>TI/40</t>
  </si>
  <si>
    <t>GSTCS-2021-01856</t>
  </si>
  <si>
    <t>103</t>
  </si>
  <si>
    <t>20-21/CASH/0532</t>
  </si>
  <si>
    <t>274</t>
  </si>
  <si>
    <t>2793</t>
  </si>
  <si>
    <t>2800</t>
  </si>
  <si>
    <t>2808</t>
  </si>
  <si>
    <t>2818</t>
  </si>
  <si>
    <t>33AAEPR4862K1ZE</t>
  </si>
  <si>
    <t>RITA AGARWAL</t>
  </si>
  <si>
    <t>107/20-21</t>
  </si>
  <si>
    <t>33AUHPV1175A1ZV</t>
  </si>
  <si>
    <t>ELUMALAI VINOTHKUMAR</t>
  </si>
  <si>
    <t>93</t>
  </si>
  <si>
    <t>33AEJPY4384C1ZA</t>
  </si>
  <si>
    <t>PEER MOHIDEEN YASAR ARABATH</t>
  </si>
  <si>
    <t>SPS094</t>
  </si>
  <si>
    <t>285</t>
  </si>
  <si>
    <t>H41719122001</t>
  </si>
  <si>
    <t>33AEKPA7200E2Z7</t>
  </si>
  <si>
    <t>MURUGAN  ARUMUGAM</t>
  </si>
  <si>
    <t>BT/137</t>
  </si>
  <si>
    <t>BT/139</t>
  </si>
  <si>
    <t>NW/806/20-21</t>
  </si>
  <si>
    <t>NW/882/20-21</t>
  </si>
  <si>
    <t>JL/0783/20-21</t>
  </si>
  <si>
    <t>0422</t>
  </si>
  <si>
    <t>0443</t>
  </si>
  <si>
    <t>33AAIFN3393B1ZI</t>
  </si>
  <si>
    <t>NEX GEN IT SOLUTIONS &amp; SERVICES</t>
  </si>
  <si>
    <t>715</t>
  </si>
  <si>
    <t>33ABFPU8803K1ZB</t>
  </si>
  <si>
    <t>RAJENDRAN  UDAYASURIAN</t>
  </si>
  <si>
    <t>74</t>
  </si>
  <si>
    <t>diff</t>
  </si>
  <si>
    <t>SI.No</t>
  </si>
  <si>
    <t xml:space="preserve">books </t>
  </si>
  <si>
    <t>Date</t>
  </si>
  <si>
    <t>Particulars</t>
  </si>
  <si>
    <t>Voucher No.</t>
  </si>
  <si>
    <t>GSTIN/UIN</t>
  </si>
  <si>
    <t>Quantity</t>
  </si>
  <si>
    <t>Value</t>
  </si>
  <si>
    <t>Gross Total</t>
  </si>
  <si>
    <t>Consumable Stores A/c</t>
  </si>
  <si>
    <t>INPUT CGST @ 9%</t>
  </si>
  <si>
    <t>INPUT SGST@ 9 %</t>
  </si>
  <si>
    <t>Rounded Off</t>
  </si>
  <si>
    <t>Vehicle Repair and Maintainence A/c</t>
  </si>
  <si>
    <t>Input CGST 14 %</t>
  </si>
  <si>
    <t>Input SGST 14 %</t>
  </si>
  <si>
    <t>Fuel Account</t>
  </si>
  <si>
    <t>Cartage &amp; Coolies</t>
  </si>
  <si>
    <t>Input CGST @ 2.5 %</t>
  </si>
  <si>
    <t>GST Cess</t>
  </si>
  <si>
    <t>Machinery Repair</t>
  </si>
  <si>
    <t>Input SGST @ 2.5%</t>
  </si>
  <si>
    <t>Printing &amp; Stationery</t>
  </si>
  <si>
    <t>Input CGST 6 %</t>
  </si>
  <si>
    <t>Input SGST 6 %</t>
  </si>
  <si>
    <t>Electrical Repair</t>
  </si>
  <si>
    <t>INPUT IGST@ 18 %</t>
  </si>
  <si>
    <t>Input IGST @ 12%</t>
  </si>
  <si>
    <t>TCS (PURCHASE) 1%</t>
  </si>
  <si>
    <t>igst</t>
  </si>
  <si>
    <t>cgst</t>
  </si>
  <si>
    <t>sgst</t>
  </si>
  <si>
    <t>Fomra Electricals (Pvt) Ltd.,</t>
  </si>
  <si>
    <t>1</t>
  </si>
  <si>
    <t>Fomra Electricals</t>
  </si>
  <si>
    <t>2</t>
  </si>
  <si>
    <t>Fusion Air Product Private Limited</t>
  </si>
  <si>
    <t>3</t>
  </si>
  <si>
    <t>4</t>
  </si>
  <si>
    <t>5</t>
  </si>
  <si>
    <t>Chennai Ford</t>
  </si>
  <si>
    <t>6</t>
  </si>
  <si>
    <t/>
  </si>
  <si>
    <t>Okay Enterprises</t>
  </si>
  <si>
    <t>7</t>
  </si>
  <si>
    <t>8</t>
  </si>
  <si>
    <t>Gurudev Motors Private Limited</t>
  </si>
  <si>
    <t>9</t>
  </si>
  <si>
    <t>AGS Pipe Corporation</t>
  </si>
  <si>
    <t>10</t>
  </si>
  <si>
    <t>13</t>
  </si>
  <si>
    <t>C.S.R &amp; Co.</t>
  </si>
  <si>
    <t>14</t>
  </si>
  <si>
    <t>15</t>
  </si>
  <si>
    <t>16</t>
  </si>
  <si>
    <t>17</t>
  </si>
  <si>
    <t>Essen Industrial Enterprises</t>
  </si>
  <si>
    <t>18</t>
  </si>
  <si>
    <t>Kamlesh Trading Corporation</t>
  </si>
  <si>
    <t>19</t>
  </si>
  <si>
    <t>Orient Traders &amp; Agencies Pvt Ltd.,</t>
  </si>
  <si>
    <t>20</t>
  </si>
  <si>
    <t>21</t>
  </si>
  <si>
    <t>22</t>
  </si>
  <si>
    <t>23</t>
  </si>
  <si>
    <t>Srinivasa Agencies</t>
  </si>
  <si>
    <t>25</t>
  </si>
  <si>
    <t>26</t>
  </si>
  <si>
    <t>27</t>
  </si>
  <si>
    <t>Super Traders</t>
  </si>
  <si>
    <t>32</t>
  </si>
  <si>
    <t>33</t>
  </si>
  <si>
    <t>34</t>
  </si>
  <si>
    <t>35</t>
  </si>
  <si>
    <t>36</t>
  </si>
  <si>
    <t>37</t>
  </si>
  <si>
    <t>38</t>
  </si>
  <si>
    <t>Jay Lites</t>
  </si>
  <si>
    <t>39</t>
  </si>
  <si>
    <t>40</t>
  </si>
  <si>
    <t>41</t>
  </si>
  <si>
    <t>42</t>
  </si>
  <si>
    <t>Fomra Electronics Pvt Ltd.,</t>
  </si>
  <si>
    <t>43</t>
  </si>
  <si>
    <t>Southern Bright Steels</t>
  </si>
  <si>
    <t>44</t>
  </si>
  <si>
    <t>Krishna Mill Store</t>
  </si>
  <si>
    <t>45</t>
  </si>
  <si>
    <t>46</t>
  </si>
  <si>
    <t>47</t>
  </si>
  <si>
    <t>48</t>
  </si>
  <si>
    <t>50</t>
  </si>
  <si>
    <t>51</t>
  </si>
  <si>
    <t>Chitra Traders</t>
  </si>
  <si>
    <t>52</t>
  </si>
  <si>
    <t>53</t>
  </si>
  <si>
    <t>54</t>
  </si>
  <si>
    <t>55</t>
  </si>
  <si>
    <t>56</t>
  </si>
  <si>
    <t>S.K.Electricals</t>
  </si>
  <si>
    <t>57</t>
  </si>
  <si>
    <t>Basic Engineers &amp; Traders</t>
  </si>
  <si>
    <t>58</t>
  </si>
  <si>
    <t>59</t>
  </si>
  <si>
    <t>M/s. Industrial Stores Suppliers</t>
  </si>
  <si>
    <t>60</t>
  </si>
  <si>
    <t>Challenger Computer Pvt Ltd</t>
  </si>
  <si>
    <t>62</t>
  </si>
  <si>
    <t>63</t>
  </si>
  <si>
    <t>Shiva Chill Rolls &amp; Foundry Works</t>
  </si>
  <si>
    <t>65</t>
  </si>
  <si>
    <t>TCI Freight</t>
  </si>
  <si>
    <t>67</t>
  </si>
  <si>
    <t>68</t>
  </si>
  <si>
    <t>69</t>
  </si>
  <si>
    <t>70</t>
  </si>
  <si>
    <t>71</t>
  </si>
  <si>
    <t>72</t>
  </si>
  <si>
    <t>73</t>
  </si>
  <si>
    <t>75</t>
  </si>
  <si>
    <t>76</t>
  </si>
  <si>
    <t>77</t>
  </si>
  <si>
    <t>78</t>
  </si>
  <si>
    <t>79</t>
  </si>
  <si>
    <t>Bajrang Bali Industries</t>
  </si>
  <si>
    <t>80</t>
  </si>
  <si>
    <t>81</t>
  </si>
  <si>
    <t>82</t>
  </si>
  <si>
    <t>83</t>
  </si>
  <si>
    <t>84</t>
  </si>
  <si>
    <t>85</t>
  </si>
  <si>
    <t>V - Trans</t>
  </si>
  <si>
    <t>86</t>
  </si>
  <si>
    <t>87</t>
  </si>
  <si>
    <t>88</t>
  </si>
  <si>
    <t>89</t>
  </si>
  <si>
    <t>90</t>
  </si>
  <si>
    <t>91</t>
  </si>
  <si>
    <t>92</t>
  </si>
  <si>
    <t>94</t>
  </si>
  <si>
    <t>Suresh Electric Company</t>
  </si>
  <si>
    <t>95</t>
  </si>
  <si>
    <t>Aparna Tyres</t>
  </si>
  <si>
    <t>96</t>
  </si>
  <si>
    <t>97</t>
  </si>
  <si>
    <t>98</t>
  </si>
  <si>
    <t>99</t>
  </si>
  <si>
    <t>100</t>
  </si>
  <si>
    <t>101</t>
  </si>
  <si>
    <t>102</t>
  </si>
  <si>
    <t>104</t>
  </si>
  <si>
    <t>106</t>
  </si>
  <si>
    <t>107</t>
  </si>
  <si>
    <t>110</t>
  </si>
  <si>
    <t>111</t>
  </si>
  <si>
    <t>113</t>
  </si>
  <si>
    <t>115</t>
  </si>
  <si>
    <t>116</t>
  </si>
  <si>
    <t>Lanson Motors Pvt., Ltd.,</t>
  </si>
  <si>
    <t>117</t>
  </si>
  <si>
    <t>119</t>
  </si>
  <si>
    <t>Anushri Traders</t>
  </si>
  <si>
    <t>Grand Total</t>
  </si>
  <si>
    <t>Addl. Cost</t>
  </si>
  <si>
    <t>GST PURCHASE</t>
  </si>
  <si>
    <t>TCS @ 0.75%</t>
  </si>
  <si>
    <t>TCS @ 0.075%</t>
  </si>
  <si>
    <t>Gee Gee Steels &amp; Alloys Pvt Ltd.,</t>
  </si>
  <si>
    <t>Manju Steel</t>
  </si>
  <si>
    <t>Sri Sonanna Steels</t>
  </si>
  <si>
    <t>R.D. Industries</t>
  </si>
  <si>
    <t>Time Steel Traders</t>
  </si>
  <si>
    <t>Thariq Enterprises</t>
  </si>
  <si>
    <t>Jogindar Steel</t>
  </si>
  <si>
    <t>AK Steel</t>
  </si>
  <si>
    <t>Udayam Steels</t>
  </si>
  <si>
    <t>Amman Steel Corporation</t>
  </si>
  <si>
    <t>Nisha Traders</t>
  </si>
  <si>
    <t>Sp Traders</t>
  </si>
  <si>
    <t>Sri Saibaba Industries</t>
  </si>
  <si>
    <t>Balaji Traders</t>
  </si>
  <si>
    <t>New Royal Traders</t>
  </si>
  <si>
    <t>Barakath Steels</t>
  </si>
  <si>
    <t>South Asian Business</t>
  </si>
  <si>
    <t>Sp Steels</t>
  </si>
  <si>
    <t>Akshara Steels</t>
  </si>
  <si>
    <t>Udaya Steels</t>
  </si>
  <si>
    <t>Elumalai Enterprises</t>
  </si>
  <si>
    <t>Preetheeka Steels</t>
  </si>
  <si>
    <t>Namratha Enterprises</t>
  </si>
  <si>
    <t>Sree Shanmuga Steels</t>
  </si>
  <si>
    <t>L.J. Enterprises</t>
  </si>
  <si>
    <t>Lakshmi Metal Enterprises</t>
  </si>
  <si>
    <t>T.N.Metals</t>
  </si>
  <si>
    <t>M.Y.Traders</t>
  </si>
  <si>
    <t>Maruti Steels</t>
  </si>
  <si>
    <t>A.R.Traders</t>
  </si>
  <si>
    <t>Romaa Ferro Corporation</t>
  </si>
  <si>
    <t>K.M.B.Mohamed Mohideen Metals</t>
  </si>
  <si>
    <t>Fathima Steels</t>
  </si>
  <si>
    <t>Emjay Steel Udyog Private Limited</t>
  </si>
  <si>
    <t>SALES RETURN</t>
  </si>
  <si>
    <t>GSTR2A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</si>
</sst>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dd/mmm/yyyy"/>
    <numFmt numFmtId="165" formatCode="&quot;&quot;0"/>
    <numFmt numFmtId="166" formatCode="&quot;&quot;0.00&quot; Cr&quot;"/>
    <numFmt numFmtId="167" formatCode="&quot;&quot;0.00&quot; Dr&quot;"/>
    <numFmt numFmtId="168" formatCode="0.0"/>
    <numFmt numFmtId="169" formatCode="&quot;&quot;0.000&quot; mt&quot;"/>
    <numFmt numFmtId="170" formatCode="&quot;&quot;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4" fontId="0" fillId="0" borderId="0" xfId="0" applyNumberFormat="1"/>
    <xf numFmtId="0" fontId="0" fillId="0" borderId="0" xfId="0" applyNumberFormat="1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15" fontId="0" fillId="0" borderId="0" xfId="0" applyNumberFormat="1"/>
    <xf numFmtId="4" fontId="0" fillId="0" borderId="1" xfId="0" applyNumberFormat="1" applyBorder="1"/>
    <xf numFmtId="4" fontId="0" fillId="0" borderId="0" xfId="0" applyNumberFormat="1" applyFill="1"/>
    <xf numFmtId="0" fontId="0" fillId="0" borderId="0" xfId="0" applyFill="1"/>
    <xf numFmtId="0" fontId="0" fillId="2" borderId="1" xfId="0" applyFill="1" applyBorder="1"/>
    <xf numFmtId="0" fontId="0" fillId="0" borderId="1" xfId="0" applyFill="1" applyBorder="1"/>
    <xf numFmtId="4" fontId="0" fillId="0" borderId="1" xfId="0" applyNumberFormat="1" applyFill="1" applyBorder="1"/>
    <xf numFmtId="0" fontId="0" fillId="0" borderId="1" xfId="0" applyBorder="1"/>
    <xf numFmtId="4" fontId="0" fillId="2" borderId="1" xfId="0" applyNumberFormat="1" applyFill="1" applyBorder="1"/>
    <xf numFmtId="0" fontId="0" fillId="2" borderId="2" xfId="0" applyFill="1" applyBorder="1"/>
    <xf numFmtId="0" fontId="0" fillId="0" borderId="2" xfId="0" applyNumberFormat="1" applyBorder="1"/>
    <xf numFmtId="0" fontId="0" fillId="0" borderId="2" xfId="0" applyNumberFormat="1" applyFill="1" applyBorder="1"/>
    <xf numFmtId="0" fontId="0" fillId="2" borderId="11" xfId="0" applyFill="1" applyBorder="1"/>
    <xf numFmtId="0" fontId="0" fillId="2" borderId="12" xfId="0" applyFill="1" applyBorder="1"/>
    <xf numFmtId="0" fontId="0" fillId="0" borderId="11" xfId="0" applyBorder="1"/>
    <xf numFmtId="0" fontId="0" fillId="0" borderId="12" xfId="0" applyBorder="1"/>
    <xf numFmtId="4" fontId="0" fillId="0" borderId="11" xfId="0" applyNumberFormat="1" applyBorder="1"/>
    <xf numFmtId="4" fontId="0" fillId="0" borderId="12" xfId="0" applyNumberFormat="1" applyBorder="1"/>
    <xf numFmtId="4" fontId="0" fillId="0" borderId="11" xfId="0" applyNumberFormat="1" applyFill="1" applyBorder="1"/>
    <xf numFmtId="4" fontId="0" fillId="0" borderId="12" xfId="0" applyNumberFormat="1" applyFill="1" applyBorder="1"/>
    <xf numFmtId="4" fontId="0" fillId="0" borderId="13" xfId="0" applyNumberFormat="1" applyFill="1" applyBorder="1"/>
    <xf numFmtId="4" fontId="0" fillId="0" borderId="14" xfId="0" applyNumberFormat="1" applyFill="1" applyBorder="1"/>
    <xf numFmtId="4" fontId="0" fillId="0" borderId="15" xfId="0" applyNumberFormat="1" applyFill="1" applyBorder="1"/>
    <xf numFmtId="4" fontId="0" fillId="2" borderId="11" xfId="0" applyNumberFormat="1" applyFill="1" applyBorder="1"/>
    <xf numFmtId="4" fontId="0" fillId="2" borderId="12" xfId="0" applyNumberFormat="1" applyFill="1" applyBorder="1"/>
    <xf numFmtId="4" fontId="0" fillId="0" borderId="13" xfId="0" applyNumberFormat="1" applyBorder="1"/>
    <xf numFmtId="4" fontId="0" fillId="0" borderId="14" xfId="0" applyNumberFormat="1" applyBorder="1"/>
    <xf numFmtId="4" fontId="0" fillId="0" borderId="15" xfId="0" applyNumberFormat="1" applyBorder="1"/>
    <xf numFmtId="0" fontId="0" fillId="0" borderId="2" xfId="0" applyBorder="1"/>
    <xf numFmtId="4" fontId="0" fillId="0" borderId="2" xfId="0" applyNumberFormat="1" applyBorder="1"/>
    <xf numFmtId="4" fontId="0" fillId="0" borderId="2" xfId="0" applyNumberFormat="1" applyFill="1" applyBorder="1"/>
    <xf numFmtId="4" fontId="0" fillId="0" borderId="20" xfId="0" applyNumberFormat="1" applyFill="1" applyBorder="1"/>
    <xf numFmtId="4" fontId="1" fillId="0" borderId="1" xfId="0" applyNumberFormat="1" applyFont="1" applyBorder="1"/>
    <xf numFmtId="49" fontId="2" fillId="0" borderId="2" xfId="0" applyNumberFormat="1" applyFont="1" applyBorder="1" applyAlignment="1">
      <alignment horizontal="center" vertical="top" wrapText="1"/>
    </xf>
    <xf numFmtId="49" fontId="3" fillId="0" borderId="2" xfId="0" applyNumberFormat="1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center" vertical="top" wrapText="1"/>
    </xf>
    <xf numFmtId="49" fontId="2" fillId="0" borderId="1" xfId="0" applyNumberFormat="1" applyFont="1" applyFill="1" applyBorder="1" applyAlignment="1">
      <alignment horizontal="center" vertical="top" wrapText="1"/>
    </xf>
    <xf numFmtId="164" fontId="2" fillId="0" borderId="4" xfId="0" applyNumberFormat="1" applyFont="1" applyBorder="1" applyAlignment="1">
      <alignment horizontal="right" vertical="top"/>
    </xf>
    <xf numFmtId="0" fontId="2" fillId="0" borderId="4" xfId="0" applyNumberFormat="1" applyFont="1" applyBorder="1" applyAlignment="1">
      <alignment horizontal="right" vertical="top"/>
    </xf>
    <xf numFmtId="49" fontId="4" fillId="0" borderId="4" xfId="0" applyNumberFormat="1" applyFont="1" applyBorder="1" applyAlignment="1">
      <alignment vertical="top"/>
    </xf>
    <xf numFmtId="49" fontId="2" fillId="0" borderId="4" xfId="0" applyNumberFormat="1" applyFont="1" applyBorder="1" applyAlignment="1">
      <alignment horizontal="right" vertical="top"/>
    </xf>
    <xf numFmtId="49" fontId="2" fillId="0" borderId="4" xfId="0" applyNumberFormat="1" applyFont="1" applyBorder="1" applyAlignment="1">
      <alignment vertical="top"/>
    </xf>
    <xf numFmtId="165" fontId="4" fillId="0" borderId="4" xfId="0" applyNumberFormat="1" applyFont="1" applyBorder="1" applyAlignment="1">
      <alignment horizontal="right" vertical="top"/>
    </xf>
    <xf numFmtId="166" fontId="4" fillId="0" borderId="4" xfId="0" applyNumberFormat="1" applyFont="1" applyBorder="1" applyAlignment="1">
      <alignment horizontal="right" vertical="top"/>
    </xf>
    <xf numFmtId="167" fontId="2" fillId="0" borderId="4" xfId="0" applyNumberFormat="1" applyFont="1" applyBorder="1" applyAlignment="1">
      <alignment horizontal="right" vertical="top"/>
    </xf>
    <xf numFmtId="165" fontId="2" fillId="0" borderId="4" xfId="0" applyNumberFormat="1" applyFont="1" applyBorder="1" applyAlignment="1">
      <alignment horizontal="right" vertical="top"/>
    </xf>
    <xf numFmtId="165" fontId="2" fillId="0" borderId="3" xfId="0" applyNumberFormat="1" applyFont="1" applyBorder="1" applyAlignment="1">
      <alignment horizontal="right" vertical="top"/>
    </xf>
    <xf numFmtId="164" fontId="2" fillId="0" borderId="21" xfId="0" applyNumberFormat="1" applyFont="1" applyBorder="1" applyAlignment="1">
      <alignment horizontal="right" vertical="top"/>
    </xf>
    <xf numFmtId="49" fontId="4" fillId="0" borderId="21" xfId="0" applyNumberFormat="1" applyFont="1" applyBorder="1" applyAlignment="1">
      <alignment vertical="top"/>
    </xf>
    <xf numFmtId="49" fontId="2" fillId="0" borderId="21" xfId="0" applyNumberFormat="1" applyFont="1" applyBorder="1" applyAlignment="1">
      <alignment horizontal="right" vertical="top"/>
    </xf>
    <xf numFmtId="49" fontId="2" fillId="0" borderId="21" xfId="0" applyNumberFormat="1" applyFont="1" applyBorder="1" applyAlignment="1">
      <alignment vertical="top"/>
    </xf>
    <xf numFmtId="165" fontId="4" fillId="0" borderId="21" xfId="0" applyNumberFormat="1" applyFont="1" applyBorder="1" applyAlignment="1">
      <alignment horizontal="right" vertical="top"/>
    </xf>
    <xf numFmtId="166" fontId="4" fillId="0" borderId="21" xfId="0" applyNumberFormat="1" applyFont="1" applyBorder="1" applyAlignment="1">
      <alignment horizontal="right" vertical="top"/>
    </xf>
    <xf numFmtId="167" fontId="2" fillId="0" borderId="21" xfId="0" applyNumberFormat="1" applyFont="1" applyBorder="1" applyAlignment="1">
      <alignment horizontal="right" vertical="top"/>
    </xf>
    <xf numFmtId="165" fontId="2" fillId="0" borderId="21" xfId="0" applyNumberFormat="1" applyFont="1" applyBorder="1" applyAlignment="1">
      <alignment horizontal="right" vertical="top"/>
    </xf>
    <xf numFmtId="165" fontId="2" fillId="0" borderId="22" xfId="0" applyNumberFormat="1" applyFont="1" applyBorder="1" applyAlignment="1">
      <alignment horizontal="right" vertical="top"/>
    </xf>
    <xf numFmtId="166" fontId="2" fillId="0" borderId="21" xfId="0" applyNumberFormat="1" applyFont="1" applyBorder="1" applyAlignment="1">
      <alignment horizontal="right" vertical="top"/>
    </xf>
    <xf numFmtId="167" fontId="4" fillId="0" borderId="21" xfId="0" applyNumberFormat="1" applyFont="1" applyBorder="1" applyAlignment="1">
      <alignment horizontal="right" vertical="top"/>
    </xf>
    <xf numFmtId="167" fontId="2" fillId="0" borderId="22" xfId="0" applyNumberFormat="1" applyFont="1" applyBorder="1" applyAlignment="1">
      <alignment horizontal="right" vertical="top"/>
    </xf>
    <xf numFmtId="0" fontId="2" fillId="0" borderId="2" xfId="0" applyFont="1" applyBorder="1" applyAlignment="1">
      <alignment horizontal="right" vertical="top"/>
    </xf>
    <xf numFmtId="49" fontId="3" fillId="0" borderId="2" xfId="0" applyNumberFormat="1" applyFont="1" applyBorder="1" applyAlignment="1">
      <alignment horizontal="right" vertical="top"/>
    </xf>
    <xf numFmtId="49" fontId="2" fillId="0" borderId="2" xfId="0" applyNumberFormat="1" applyFont="1" applyBorder="1" applyAlignment="1">
      <alignment horizontal="right" vertical="top"/>
    </xf>
    <xf numFmtId="49" fontId="2" fillId="0" borderId="2" xfId="0" applyNumberFormat="1" applyFont="1" applyBorder="1" applyAlignment="1">
      <alignment vertical="top"/>
    </xf>
    <xf numFmtId="165" fontId="4" fillId="0" borderId="2" xfId="0" applyNumberFormat="1" applyFont="1" applyBorder="1" applyAlignment="1">
      <alignment horizontal="right" vertical="top"/>
    </xf>
    <xf numFmtId="166" fontId="4" fillId="0" borderId="2" xfId="0" applyNumberFormat="1" applyFont="1" applyBorder="1" applyAlignment="1">
      <alignment horizontal="right" vertical="top"/>
    </xf>
    <xf numFmtId="167" fontId="2" fillId="0" borderId="2" xfId="0" applyNumberFormat="1" applyFont="1" applyBorder="1" applyAlignment="1">
      <alignment horizontal="right" vertical="top"/>
    </xf>
    <xf numFmtId="4" fontId="2" fillId="0" borderId="2" xfId="0" applyNumberFormat="1" applyFont="1" applyBorder="1" applyAlignment="1">
      <alignment horizontal="right" vertical="top"/>
    </xf>
    <xf numFmtId="168" fontId="0" fillId="0" borderId="0" xfId="0" applyNumberFormat="1"/>
    <xf numFmtId="169" fontId="4" fillId="0" borderId="4" xfId="0" applyNumberFormat="1" applyFont="1" applyBorder="1" applyAlignment="1">
      <alignment horizontal="right" vertical="top"/>
    </xf>
    <xf numFmtId="170" fontId="4" fillId="0" borderId="4" xfId="0" applyNumberFormat="1" applyFont="1" applyBorder="1" applyAlignment="1">
      <alignment horizontal="right" vertical="top"/>
    </xf>
    <xf numFmtId="169" fontId="4" fillId="0" borderId="21" xfId="0" applyNumberFormat="1" applyFont="1" applyBorder="1" applyAlignment="1">
      <alignment horizontal="right" vertical="top"/>
    </xf>
    <xf numFmtId="170" fontId="4" fillId="0" borderId="21" xfId="0" applyNumberFormat="1" applyFont="1" applyBorder="1" applyAlignment="1">
      <alignment horizontal="right" vertical="top"/>
    </xf>
    <xf numFmtId="169" fontId="4" fillId="0" borderId="2" xfId="0" applyNumberFormat="1" applyFont="1" applyBorder="1" applyAlignment="1">
      <alignment horizontal="right" vertical="top"/>
    </xf>
    <xf numFmtId="170" fontId="4" fillId="0" borderId="2" xfId="0" applyNumberFormat="1" applyFont="1" applyBorder="1" applyAlignment="1">
      <alignment horizontal="right" vertical="top"/>
    </xf>
    <xf numFmtId="167" fontId="2" fillId="0" borderId="1" xfId="0" applyNumberFormat="1" applyFont="1" applyBorder="1" applyAlignment="1">
      <alignment horizontal="right" vertical="top"/>
    </xf>
    <xf numFmtId="14" fontId="0" fillId="0" borderId="0" xfId="0" applyNumberFormat="1" applyFont="1"/>
    <xf numFmtId="4" fontId="0" fillId="0" borderId="23" xfId="0" applyNumberFormat="1" applyBorder="1"/>
    <xf numFmtId="4" fontId="0" fillId="0" borderId="24" xfId="0" applyNumberFormat="1" applyBorder="1"/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4" fontId="1" fillId="3" borderId="8" xfId="0" applyNumberFormat="1" applyFont="1" applyFill="1" applyBorder="1" applyAlignment="1">
      <alignment horizontal="center"/>
    </xf>
    <xf numFmtId="4" fontId="1" fillId="3" borderId="9" xfId="0" applyNumberFormat="1" applyFont="1" applyFill="1" applyBorder="1" applyAlignment="1">
      <alignment horizontal="center"/>
    </xf>
    <xf numFmtId="4" fontId="1" fillId="3" borderId="10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tabSelected="1" workbookViewId="0">
      <selection activeCell="K12" sqref="K12"/>
    </sheetView>
  </sheetViews>
  <sheetFormatPr defaultRowHeight="15" x14ac:dyDescent="0.25"/>
  <cols>
    <col min="1" max="1" width="8" bestFit="1" customWidth="1"/>
    <col min="2" max="2" width="9.140625" bestFit="1" customWidth="1"/>
    <col min="3" max="3" width="10.85546875" bestFit="1" customWidth="1"/>
    <col min="4" max="5" width="11.85546875" bestFit="1" customWidth="1"/>
    <col min="6" max="6" width="10.7109375" bestFit="1" customWidth="1"/>
    <col min="7" max="7" width="10.85546875" bestFit="1" customWidth="1"/>
    <col min="8" max="9" width="11.85546875" bestFit="1" customWidth="1"/>
    <col min="10" max="10" width="10.85546875" bestFit="1" customWidth="1"/>
    <col min="11" max="11" width="10" bestFit="1" customWidth="1"/>
    <col min="12" max="13" width="10.85546875" bestFit="1" customWidth="1"/>
    <col min="14" max="14" width="11.5703125" bestFit="1" customWidth="1"/>
    <col min="15" max="15" width="10.7109375" bestFit="1" customWidth="1"/>
    <col min="16" max="16" width="11.42578125" bestFit="1" customWidth="1"/>
  </cols>
  <sheetData>
    <row r="1" spans="1:16" s="3" customFormat="1" x14ac:dyDescent="0.25">
      <c r="C1" s="84" t="s">
        <v>5</v>
      </c>
      <c r="D1" s="85"/>
      <c r="E1" s="85"/>
      <c r="F1" s="86"/>
      <c r="G1" s="87" t="s">
        <v>6</v>
      </c>
      <c r="H1" s="88"/>
      <c r="I1" s="88"/>
      <c r="J1" s="89"/>
      <c r="K1" s="90" t="s">
        <v>381</v>
      </c>
      <c r="L1" s="91"/>
      <c r="M1" s="91"/>
      <c r="N1" s="92"/>
    </row>
    <row r="2" spans="1:16" x14ac:dyDescent="0.25">
      <c r="A2" s="10" t="s">
        <v>382</v>
      </c>
      <c r="B2" s="15" t="s">
        <v>0</v>
      </c>
      <c r="C2" s="18" t="s">
        <v>1</v>
      </c>
      <c r="D2" s="10" t="s">
        <v>2</v>
      </c>
      <c r="E2" s="10" t="s">
        <v>3</v>
      </c>
      <c r="F2" s="19" t="s">
        <v>4</v>
      </c>
      <c r="G2" s="29" t="s">
        <v>1</v>
      </c>
      <c r="H2" s="14" t="s">
        <v>2</v>
      </c>
      <c r="I2" s="14" t="s">
        <v>3</v>
      </c>
      <c r="J2" s="30" t="s">
        <v>4</v>
      </c>
      <c r="K2" s="18" t="s">
        <v>1</v>
      </c>
      <c r="L2" s="10" t="s">
        <v>2</v>
      </c>
      <c r="M2" s="10" t="s">
        <v>3</v>
      </c>
      <c r="N2" s="19" t="s">
        <v>4</v>
      </c>
    </row>
    <row r="3" spans="1:16" s="9" customFormat="1" x14ac:dyDescent="0.25">
      <c r="A3" s="13">
        <v>1</v>
      </c>
      <c r="B3" s="16">
        <v>42020</v>
      </c>
      <c r="C3" s="20"/>
      <c r="D3" s="13"/>
      <c r="E3" s="13"/>
      <c r="F3" s="21"/>
      <c r="G3" s="22">
        <f>SUMIF(GSTR2A!$H:$H,workings!$B3,GSTR2A!N:N)</f>
        <v>0</v>
      </c>
      <c r="H3" s="22">
        <f>SUMIF(GSTR2A!$H:$H,workings!$B3,GSTR2A!O:O)</f>
        <v>234</v>
      </c>
      <c r="I3" s="22">
        <f>SUMIF(GSTR2A!$H:$H,workings!$B3,GSTR2A!P:P)</f>
        <v>234</v>
      </c>
      <c r="J3" s="82">
        <f>SUMIF(GSTR2A!$H:$H,workings!$B3,GSTR2A!Q:Q)</f>
        <v>0</v>
      </c>
      <c r="K3" s="24">
        <f t="shared" ref="K3:K14" si="0">C3-G3</f>
        <v>0</v>
      </c>
      <c r="L3" s="12">
        <f t="shared" ref="L3:L14" si="1">D3-H3</f>
        <v>-234</v>
      </c>
      <c r="M3" s="12">
        <f t="shared" ref="M3:M14" si="2">E3-I3</f>
        <v>-234</v>
      </c>
      <c r="N3" s="25">
        <f t="shared" ref="N3:N14" si="3">F3-J3</f>
        <v>0</v>
      </c>
      <c r="P3" s="8"/>
    </row>
    <row r="4" spans="1:16" s="9" customFormat="1" x14ac:dyDescent="0.25">
      <c r="A4" s="13">
        <v>2</v>
      </c>
      <c r="B4" s="16">
        <v>52020</v>
      </c>
      <c r="C4" s="20"/>
      <c r="D4" s="13"/>
      <c r="E4" s="13"/>
      <c r="F4" s="21"/>
      <c r="G4" s="22">
        <f>SUMIF(GSTR2A!$H:$H,workings!$B4,GSTR2A!N:N)</f>
        <v>0</v>
      </c>
      <c r="H4" s="22">
        <f>SUMIF(GSTR2A!$H:$H,workings!$B4,GSTR2A!O:O)</f>
        <v>1116.29</v>
      </c>
      <c r="I4" s="22">
        <f>SUMIF(GSTR2A!$H:$H,workings!$B4,GSTR2A!P:P)</f>
        <v>1116.29</v>
      </c>
      <c r="J4" s="82">
        <f>SUMIF(GSTR2A!$H:$H,workings!$B4,GSTR2A!Q:Q)</f>
        <v>0</v>
      </c>
      <c r="K4" s="24">
        <f t="shared" si="0"/>
        <v>0</v>
      </c>
      <c r="L4" s="12">
        <f t="shared" si="1"/>
        <v>-1116.29</v>
      </c>
      <c r="M4" s="12">
        <f t="shared" si="2"/>
        <v>-1116.29</v>
      </c>
      <c r="N4" s="25">
        <f t="shared" si="3"/>
        <v>0</v>
      </c>
      <c r="P4" s="8"/>
    </row>
    <row r="5" spans="1:16" s="9" customFormat="1" x14ac:dyDescent="0.25">
      <c r="A5" s="13">
        <v>3</v>
      </c>
      <c r="B5" s="16">
        <v>62020</v>
      </c>
      <c r="C5" s="22">
        <v>0</v>
      </c>
      <c r="D5" s="7">
        <v>24386.36</v>
      </c>
      <c r="E5" s="7">
        <v>24386.36</v>
      </c>
      <c r="F5" s="23">
        <v>0</v>
      </c>
      <c r="G5" s="22">
        <f>SUMIF(GSTR2A!$H:$H,workings!$B5,GSTR2A!N:N)</f>
        <v>0</v>
      </c>
      <c r="H5" s="22">
        <f>SUMIF(GSTR2A!$H:$H,workings!$B5,GSTR2A!O:O)</f>
        <v>28744.25</v>
      </c>
      <c r="I5" s="22">
        <f>SUMIF(GSTR2A!$H:$H,workings!$B5,GSTR2A!P:P)</f>
        <v>28744.25</v>
      </c>
      <c r="J5" s="82">
        <f>SUMIF(GSTR2A!$H:$H,workings!$B5,GSTR2A!Q:Q)</f>
        <v>0</v>
      </c>
      <c r="K5" s="24">
        <f t="shared" si="0"/>
        <v>0</v>
      </c>
      <c r="L5" s="12">
        <f t="shared" si="1"/>
        <v>-4357.8899999999994</v>
      </c>
      <c r="M5" s="12">
        <f t="shared" si="2"/>
        <v>-4357.8899999999994</v>
      </c>
      <c r="N5" s="25">
        <f t="shared" si="3"/>
        <v>0</v>
      </c>
      <c r="P5" s="8"/>
    </row>
    <row r="6" spans="1:16" x14ac:dyDescent="0.25">
      <c r="A6" s="13">
        <v>4</v>
      </c>
      <c r="B6" s="16">
        <v>72020</v>
      </c>
      <c r="C6" s="22">
        <v>6424.03</v>
      </c>
      <c r="D6" s="7">
        <v>35210</v>
      </c>
      <c r="E6" s="7">
        <v>35210</v>
      </c>
      <c r="F6" s="23">
        <v>0</v>
      </c>
      <c r="G6" s="22">
        <f>SUMIF(GSTR2A!$H:$H,workings!$B6,GSTR2A!N:N)</f>
        <v>0</v>
      </c>
      <c r="H6" s="22">
        <f>SUMIF(GSTR2A!$H:$H,workings!$B6,GSTR2A!O:O)</f>
        <v>33600.159999999996</v>
      </c>
      <c r="I6" s="22">
        <f>SUMIF(GSTR2A!$H:$H,workings!$B6,GSTR2A!P:P)</f>
        <v>33600.159999999996</v>
      </c>
      <c r="J6" s="82">
        <f>SUMIF(GSTR2A!$H:$H,workings!$B6,GSTR2A!Q:Q)</f>
        <v>0</v>
      </c>
      <c r="K6" s="24">
        <f t="shared" si="0"/>
        <v>6424.03</v>
      </c>
      <c r="L6" s="12">
        <f t="shared" si="1"/>
        <v>1609.8400000000038</v>
      </c>
      <c r="M6" s="12">
        <f t="shared" si="2"/>
        <v>1609.8400000000038</v>
      </c>
      <c r="N6" s="25">
        <f t="shared" si="3"/>
        <v>0</v>
      </c>
      <c r="P6" s="8"/>
    </row>
    <row r="7" spans="1:16" x14ac:dyDescent="0.25">
      <c r="A7" s="13">
        <v>5</v>
      </c>
      <c r="B7" s="16">
        <v>82020</v>
      </c>
      <c r="C7" s="22">
        <v>0</v>
      </c>
      <c r="D7" s="7">
        <v>100167.66</v>
      </c>
      <c r="E7" s="7">
        <v>100167.66</v>
      </c>
      <c r="F7" s="23">
        <v>0</v>
      </c>
      <c r="G7" s="22">
        <f>SUMIF(GSTR2A!$H:$H,workings!$B7,GSTR2A!N:N)</f>
        <v>0</v>
      </c>
      <c r="H7" s="22">
        <f>SUMIF(GSTR2A!$H:$H,workings!$B7,GSTR2A!O:O)</f>
        <v>107015.56</v>
      </c>
      <c r="I7" s="22">
        <f>SUMIF(GSTR2A!$H:$H,workings!$B7,GSTR2A!P:P)</f>
        <v>107015.56</v>
      </c>
      <c r="J7" s="82">
        <f>SUMIF(GSTR2A!$H:$H,workings!$B7,GSTR2A!Q:Q)</f>
        <v>7416</v>
      </c>
      <c r="K7" s="24">
        <f t="shared" si="0"/>
        <v>0</v>
      </c>
      <c r="L7" s="12">
        <f t="shared" si="1"/>
        <v>-6847.8999999999942</v>
      </c>
      <c r="M7" s="12">
        <f t="shared" si="2"/>
        <v>-6847.8999999999942</v>
      </c>
      <c r="N7" s="25">
        <f t="shared" si="3"/>
        <v>-7416</v>
      </c>
      <c r="P7" s="8"/>
    </row>
    <row r="8" spans="1:16" x14ac:dyDescent="0.25">
      <c r="A8" s="13">
        <v>6</v>
      </c>
      <c r="B8" s="16">
        <v>92020</v>
      </c>
      <c r="C8" s="22">
        <v>551.16</v>
      </c>
      <c r="D8" s="7">
        <v>398674.72</v>
      </c>
      <c r="E8" s="7">
        <v>398674.72</v>
      </c>
      <c r="F8" s="23">
        <v>0</v>
      </c>
      <c r="G8" s="22">
        <f>SUMIF(GSTR2A!$H:$H,workings!$B8,GSTR2A!N:N)</f>
        <v>53454.6</v>
      </c>
      <c r="H8" s="22">
        <f>SUMIF(GSTR2A!$H:$H,workings!$B8,GSTR2A!O:O)</f>
        <v>398451.18999999994</v>
      </c>
      <c r="I8" s="22">
        <f>SUMIF(GSTR2A!$H:$H,workings!$B8,GSTR2A!P:P)</f>
        <v>398451.18999999994</v>
      </c>
      <c r="J8" s="82">
        <f>SUMIF(GSTR2A!$H:$H,workings!$B8,GSTR2A!Q:Q)</f>
        <v>23048</v>
      </c>
      <c r="K8" s="24">
        <f t="shared" si="0"/>
        <v>-52903.439999999995</v>
      </c>
      <c r="L8" s="12">
        <f t="shared" si="1"/>
        <v>223.53000000002794</v>
      </c>
      <c r="M8" s="12">
        <f t="shared" si="2"/>
        <v>223.53000000002794</v>
      </c>
      <c r="N8" s="25">
        <f t="shared" si="3"/>
        <v>-23048</v>
      </c>
      <c r="P8" s="8"/>
    </row>
    <row r="9" spans="1:16" x14ac:dyDescent="0.25">
      <c r="A9" s="13">
        <v>7</v>
      </c>
      <c r="B9" s="16">
        <v>102020</v>
      </c>
      <c r="C9" s="22">
        <v>0</v>
      </c>
      <c r="D9" s="7">
        <v>510188.94</v>
      </c>
      <c r="E9" s="7">
        <v>510188.94</v>
      </c>
      <c r="F9" s="23">
        <v>0</v>
      </c>
      <c r="G9" s="22">
        <f>SUMIF(GSTR2A!$H:$H,workings!$B9,GSTR2A!N:N)</f>
        <v>0</v>
      </c>
      <c r="H9" s="22">
        <f>SUMIF(GSTR2A!$H:$H,workings!$B9,GSTR2A!O:O)</f>
        <v>508173.61000000016</v>
      </c>
      <c r="I9" s="22">
        <f>SUMIF(GSTR2A!$H:$H,workings!$B9,GSTR2A!P:P)</f>
        <v>508173.61000000016</v>
      </c>
      <c r="J9" s="82">
        <f>SUMIF(GSTR2A!$H:$H,workings!$B9,GSTR2A!Q:Q)</f>
        <v>16112</v>
      </c>
      <c r="K9" s="24">
        <f t="shared" si="0"/>
        <v>0</v>
      </c>
      <c r="L9" s="12">
        <f t="shared" si="1"/>
        <v>2015.3299999998417</v>
      </c>
      <c r="M9" s="12">
        <f t="shared" si="2"/>
        <v>2015.3299999998417</v>
      </c>
      <c r="N9" s="25">
        <f t="shared" si="3"/>
        <v>-16112</v>
      </c>
      <c r="P9" s="8"/>
    </row>
    <row r="10" spans="1:16" x14ac:dyDescent="0.25">
      <c r="A10" s="13">
        <v>8</v>
      </c>
      <c r="B10" s="16">
        <v>112020</v>
      </c>
      <c r="C10" s="22">
        <v>47088</v>
      </c>
      <c r="D10" s="7">
        <v>354462.9</v>
      </c>
      <c r="E10" s="7">
        <v>354462.9</v>
      </c>
      <c r="F10" s="23">
        <v>7948</v>
      </c>
      <c r="G10" s="22">
        <f>SUMIF(GSTR2A!$H:$H,workings!$B10,GSTR2A!N:N)</f>
        <v>47088</v>
      </c>
      <c r="H10" s="22">
        <f>SUMIF(GSTR2A!$H:$H,workings!$B10,GSTR2A!O:O)</f>
        <v>356096.18000000011</v>
      </c>
      <c r="I10" s="22">
        <f>SUMIF(GSTR2A!$H:$H,workings!$B10,GSTR2A!P:P)</f>
        <v>356096.18000000011</v>
      </c>
      <c r="J10" s="82">
        <f>SUMIF(GSTR2A!$H:$H,workings!$B10,GSTR2A!Q:Q)</f>
        <v>7948</v>
      </c>
      <c r="K10" s="24">
        <f t="shared" si="0"/>
        <v>0</v>
      </c>
      <c r="L10" s="12">
        <f t="shared" si="1"/>
        <v>-1633.2800000000861</v>
      </c>
      <c r="M10" s="12">
        <f t="shared" si="2"/>
        <v>-1633.2800000000861</v>
      </c>
      <c r="N10" s="25">
        <f t="shared" si="3"/>
        <v>0</v>
      </c>
      <c r="P10" s="8"/>
    </row>
    <row r="11" spans="1:16" x14ac:dyDescent="0.25">
      <c r="A11" s="13">
        <v>9</v>
      </c>
      <c r="B11" s="16">
        <v>122020</v>
      </c>
      <c r="C11" s="22">
        <v>0</v>
      </c>
      <c r="D11" s="7">
        <v>851317.67</v>
      </c>
      <c r="E11" s="7">
        <v>851317.67</v>
      </c>
      <c r="F11" s="23">
        <v>0</v>
      </c>
      <c r="G11" s="22">
        <f>SUMIF(GSTR2A!$H:$H,workings!$B11,GSTR2A!N:N)</f>
        <v>5564.16</v>
      </c>
      <c r="H11" s="22">
        <f>SUMIF(GSTR2A!$H:$H,workings!$B11,GSTR2A!O:O)</f>
        <v>798038.77000000014</v>
      </c>
      <c r="I11" s="22">
        <f>SUMIF(GSTR2A!$H:$H,workings!$B11,GSTR2A!P:P)</f>
        <v>798038.77000000014</v>
      </c>
      <c r="J11" s="82">
        <f>SUMIF(GSTR2A!$H:$H,workings!$B11,GSTR2A!Q:Q)</f>
        <v>33488</v>
      </c>
      <c r="K11" s="24">
        <f t="shared" si="0"/>
        <v>-5564.16</v>
      </c>
      <c r="L11" s="12">
        <f t="shared" si="1"/>
        <v>53278.899999999907</v>
      </c>
      <c r="M11" s="12">
        <f t="shared" si="2"/>
        <v>53278.899999999907</v>
      </c>
      <c r="N11" s="25">
        <f t="shared" si="3"/>
        <v>-33488</v>
      </c>
      <c r="P11" s="8"/>
    </row>
    <row r="12" spans="1:16" x14ac:dyDescent="0.25">
      <c r="A12" s="11">
        <v>10</v>
      </c>
      <c r="B12" s="17">
        <v>12021</v>
      </c>
      <c r="C12" s="24">
        <v>0</v>
      </c>
      <c r="D12" s="12">
        <v>619613</v>
      </c>
      <c r="E12" s="12">
        <v>619613</v>
      </c>
      <c r="F12" s="25">
        <v>0</v>
      </c>
      <c r="G12" s="22">
        <f>SUMIF(GSTR2A!$H:$H,workings!$B12,GSTR2A!N:N)</f>
        <v>0</v>
      </c>
      <c r="H12" s="22">
        <f>SUMIF(GSTR2A!$H:$H,workings!$B12,GSTR2A!O:O)</f>
        <v>623258.27</v>
      </c>
      <c r="I12" s="22">
        <f>SUMIF(GSTR2A!$H:$H,workings!$B12,GSTR2A!P:P)</f>
        <v>623258.27</v>
      </c>
      <c r="J12" s="82">
        <f>SUMIF(GSTR2A!$H:$H,workings!$B12,GSTR2A!Q:Q)</f>
        <v>8244</v>
      </c>
      <c r="K12" s="24">
        <f t="shared" si="0"/>
        <v>0</v>
      </c>
      <c r="L12" s="12">
        <f t="shared" si="1"/>
        <v>-3645.2700000000186</v>
      </c>
      <c r="M12" s="12">
        <f t="shared" si="2"/>
        <v>-3645.2700000000186</v>
      </c>
      <c r="N12" s="25">
        <f t="shared" si="3"/>
        <v>-8244</v>
      </c>
      <c r="P12" s="8"/>
    </row>
    <row r="13" spans="1:16" x14ac:dyDescent="0.25">
      <c r="A13" s="11">
        <v>11</v>
      </c>
      <c r="B13" s="17">
        <v>22021</v>
      </c>
      <c r="C13" s="24">
        <v>3559</v>
      </c>
      <c r="D13" s="12">
        <v>611608.02</v>
      </c>
      <c r="E13" s="12">
        <v>611608.02</v>
      </c>
      <c r="F13" s="25">
        <v>0</v>
      </c>
      <c r="G13" s="22">
        <f>SUMIF(GSTR2A!$H:$H,workings!$B13,GSTR2A!N:N)</f>
        <v>3559.32</v>
      </c>
      <c r="H13" s="22">
        <f>SUMIF(GSTR2A!$H:$H,workings!$B13,GSTR2A!O:O)</f>
        <v>613152.69000000006</v>
      </c>
      <c r="I13" s="22">
        <f>SUMIF(GSTR2A!$H:$H,workings!$B13,GSTR2A!P:P)</f>
        <v>613152.69000000006</v>
      </c>
      <c r="J13" s="82">
        <f>SUMIF(GSTR2A!$H:$H,workings!$B13,GSTR2A!Q:Q)</f>
        <v>16560</v>
      </c>
      <c r="K13" s="24">
        <f t="shared" si="0"/>
        <v>-0.32000000000016371</v>
      </c>
      <c r="L13" s="12">
        <f t="shared" si="1"/>
        <v>-1544.6700000000419</v>
      </c>
      <c r="M13" s="12">
        <f t="shared" si="2"/>
        <v>-1544.6700000000419</v>
      </c>
      <c r="N13" s="25">
        <f t="shared" si="3"/>
        <v>-16560</v>
      </c>
      <c r="P13" s="8"/>
    </row>
    <row r="14" spans="1:16" ht="15.75" thickBot="1" x14ac:dyDescent="0.3">
      <c r="A14" s="11">
        <v>12</v>
      </c>
      <c r="B14" s="17">
        <v>32021</v>
      </c>
      <c r="C14" s="26">
        <v>172922.4</v>
      </c>
      <c r="D14" s="27">
        <v>917767.47</v>
      </c>
      <c r="E14" s="27">
        <v>917767.47</v>
      </c>
      <c r="F14" s="28">
        <v>16204</v>
      </c>
      <c r="G14" s="31">
        <f>SUMIF(GSTR2A!$H:$H,workings!$B14,GSTR2A!N:N)</f>
        <v>172922.4</v>
      </c>
      <c r="H14" s="31">
        <f>SUMIF(GSTR2A!$H:$H,workings!$B14,GSTR2A!O:O)</f>
        <v>654069.97</v>
      </c>
      <c r="I14" s="31">
        <f>SUMIF(GSTR2A!$H:$H,workings!$B14,GSTR2A!P:P)</f>
        <v>654069.97</v>
      </c>
      <c r="J14" s="83">
        <f>SUMIF(GSTR2A!$H:$H,workings!$B14,GSTR2A!Q:Q)</f>
        <v>16204</v>
      </c>
      <c r="K14" s="26">
        <f t="shared" si="0"/>
        <v>0</v>
      </c>
      <c r="L14" s="27">
        <f t="shared" si="1"/>
        <v>263697.5</v>
      </c>
      <c r="M14" s="27">
        <f t="shared" si="2"/>
        <v>263697.5</v>
      </c>
      <c r="N14" s="28">
        <f t="shared" si="3"/>
        <v>0</v>
      </c>
      <c r="P14" s="8"/>
    </row>
    <row r="16" spans="1:16" x14ac:dyDescent="0.25">
      <c r="C16" s="38">
        <f t="shared" ref="C16:N16" si="4">SUM(C3:C15)</f>
        <v>230544.59</v>
      </c>
      <c r="D16" s="38">
        <f t="shared" si="4"/>
        <v>4423396.74</v>
      </c>
      <c r="E16" s="38">
        <f t="shared" si="4"/>
        <v>4423396.74</v>
      </c>
      <c r="F16" s="38">
        <f t="shared" si="4"/>
        <v>24152</v>
      </c>
      <c r="G16" s="38">
        <f>SUM(G3:G14)</f>
        <v>282588.48</v>
      </c>
      <c r="H16" s="38">
        <f t="shared" ref="H16:I16" si="5">SUM(H3:H14)</f>
        <v>4121950.9400000004</v>
      </c>
      <c r="I16" s="38">
        <f t="shared" si="5"/>
        <v>4121950.9400000004</v>
      </c>
      <c r="J16" s="38">
        <f t="shared" si="4"/>
        <v>129020</v>
      </c>
      <c r="K16" s="38">
        <f t="shared" si="4"/>
        <v>-52043.889999999992</v>
      </c>
      <c r="L16" s="38">
        <f t="shared" si="4"/>
        <v>301445.79999999964</v>
      </c>
      <c r="M16" s="38">
        <f t="shared" si="4"/>
        <v>301445.79999999964</v>
      </c>
      <c r="N16" s="38">
        <f t="shared" si="4"/>
        <v>-104868</v>
      </c>
      <c r="O16" s="38">
        <f>SUM(K16:N16)</f>
        <v>445979.70999999926</v>
      </c>
    </row>
    <row r="17" spans="1:15" x14ac:dyDescent="0.25">
      <c r="O17" s="3"/>
    </row>
    <row r="18" spans="1:15" ht="15.75" thickBot="1" x14ac:dyDescent="0.3"/>
    <row r="19" spans="1:15" s="3" customFormat="1" x14ac:dyDescent="0.25">
      <c r="C19" s="84" t="s">
        <v>5</v>
      </c>
      <c r="D19" s="85"/>
      <c r="E19" s="85"/>
      <c r="F19" s="99"/>
      <c r="G19" s="96" t="s">
        <v>383</v>
      </c>
      <c r="H19" s="97"/>
      <c r="I19" s="97"/>
      <c r="J19" s="98"/>
      <c r="K19" s="96" t="s">
        <v>381</v>
      </c>
      <c r="L19" s="97"/>
      <c r="M19" s="97"/>
      <c r="N19" s="98"/>
    </row>
    <row r="20" spans="1:15" x14ac:dyDescent="0.25">
      <c r="A20" s="10" t="s">
        <v>382</v>
      </c>
      <c r="B20" s="15" t="s">
        <v>0</v>
      </c>
      <c r="C20" s="18" t="s">
        <v>1</v>
      </c>
      <c r="D20" s="10" t="s">
        <v>2</v>
      </c>
      <c r="E20" s="10" t="s">
        <v>3</v>
      </c>
      <c r="F20" s="15" t="s">
        <v>4</v>
      </c>
      <c r="G20" s="18" t="s">
        <v>1</v>
      </c>
      <c r="H20" s="10" t="s">
        <v>2</v>
      </c>
      <c r="I20" s="10" t="s">
        <v>3</v>
      </c>
      <c r="J20" s="19" t="s">
        <v>4</v>
      </c>
      <c r="K20" s="18" t="s">
        <v>1</v>
      </c>
      <c r="L20" s="10" t="s">
        <v>2</v>
      </c>
      <c r="M20" s="10" t="s">
        <v>3</v>
      </c>
      <c r="N20" s="19" t="s">
        <v>4</v>
      </c>
    </row>
    <row r="21" spans="1:15" x14ac:dyDescent="0.25">
      <c r="A21" s="13">
        <v>1</v>
      </c>
      <c r="B21" s="16">
        <v>42020</v>
      </c>
      <c r="C21" s="20"/>
      <c r="D21" s="13"/>
      <c r="E21" s="13"/>
      <c r="F21" s="34"/>
      <c r="G21" s="22">
        <v>0</v>
      </c>
      <c r="H21" s="7">
        <v>0</v>
      </c>
      <c r="I21" s="7">
        <v>0</v>
      </c>
      <c r="J21" s="23">
        <v>0</v>
      </c>
      <c r="K21" s="22">
        <f>C21-G21</f>
        <v>0</v>
      </c>
      <c r="L21" s="7">
        <f t="shared" ref="L21:L32" si="6">D21-H21</f>
        <v>0</v>
      </c>
      <c r="M21" s="7">
        <f t="shared" ref="M21:M32" si="7">E21-I21</f>
        <v>0</v>
      </c>
      <c r="N21" s="23">
        <f t="shared" ref="N21:N32" si="8">F21-J21</f>
        <v>0</v>
      </c>
    </row>
    <row r="22" spans="1:15" x14ac:dyDescent="0.25">
      <c r="A22" s="13">
        <v>2</v>
      </c>
      <c r="B22" s="16">
        <v>52020</v>
      </c>
      <c r="C22" s="20"/>
      <c r="D22" s="13"/>
      <c r="E22" s="13"/>
      <c r="F22" s="34"/>
      <c r="G22" s="22">
        <v>0</v>
      </c>
      <c r="H22" s="7">
        <v>882.29000000000008</v>
      </c>
      <c r="I22" s="7">
        <v>882.29000000000008</v>
      </c>
      <c r="J22" s="23">
        <v>0</v>
      </c>
      <c r="K22" s="22">
        <f t="shared" ref="K22:K32" si="9">C22-G22</f>
        <v>0</v>
      </c>
      <c r="L22" s="7">
        <f t="shared" si="6"/>
        <v>-882.29000000000008</v>
      </c>
      <c r="M22" s="7">
        <f t="shared" si="7"/>
        <v>-882.29000000000008</v>
      </c>
      <c r="N22" s="23">
        <f t="shared" si="8"/>
        <v>0</v>
      </c>
    </row>
    <row r="23" spans="1:15" x14ac:dyDescent="0.25">
      <c r="A23" s="13">
        <v>3</v>
      </c>
      <c r="B23" s="16">
        <v>62020</v>
      </c>
      <c r="C23" s="22">
        <v>0</v>
      </c>
      <c r="D23" s="7">
        <v>24386.36</v>
      </c>
      <c r="E23" s="7">
        <v>24386.36</v>
      </c>
      <c r="F23" s="35">
        <v>0</v>
      </c>
      <c r="G23" s="22">
        <v>0</v>
      </c>
      <c r="H23" s="7">
        <v>23951.39</v>
      </c>
      <c r="I23" s="7">
        <v>23951.39</v>
      </c>
      <c r="J23" s="23">
        <v>0</v>
      </c>
      <c r="K23" s="22">
        <f t="shared" si="9"/>
        <v>0</v>
      </c>
      <c r="L23" s="7">
        <f t="shared" si="6"/>
        <v>434.97000000000116</v>
      </c>
      <c r="M23" s="7">
        <f t="shared" si="7"/>
        <v>434.97000000000116</v>
      </c>
      <c r="N23" s="23">
        <f t="shared" si="8"/>
        <v>0</v>
      </c>
    </row>
    <row r="24" spans="1:15" x14ac:dyDescent="0.25">
      <c r="A24" s="13">
        <v>4</v>
      </c>
      <c r="B24" s="16">
        <v>72020</v>
      </c>
      <c r="C24" s="22">
        <v>6424.03</v>
      </c>
      <c r="D24" s="7">
        <v>35210</v>
      </c>
      <c r="E24" s="7">
        <v>35210</v>
      </c>
      <c r="F24" s="35">
        <v>0</v>
      </c>
      <c r="G24" s="22">
        <v>0</v>
      </c>
      <c r="H24" s="7">
        <v>34514.519999999997</v>
      </c>
      <c r="I24" s="7">
        <v>34514.519999999997</v>
      </c>
      <c r="J24" s="23">
        <v>0</v>
      </c>
      <c r="K24" s="22">
        <f t="shared" si="9"/>
        <v>6424.03</v>
      </c>
      <c r="L24" s="7">
        <f t="shared" si="6"/>
        <v>695.4800000000032</v>
      </c>
      <c r="M24" s="7">
        <f t="shared" si="7"/>
        <v>695.4800000000032</v>
      </c>
      <c r="N24" s="23">
        <f t="shared" si="8"/>
        <v>0</v>
      </c>
    </row>
    <row r="25" spans="1:15" x14ac:dyDescent="0.25">
      <c r="A25" s="13">
        <v>5</v>
      </c>
      <c r="B25" s="16">
        <v>82020</v>
      </c>
      <c r="C25" s="22">
        <v>0</v>
      </c>
      <c r="D25" s="7">
        <v>100167.66</v>
      </c>
      <c r="E25" s="7">
        <v>100167.66</v>
      </c>
      <c r="F25" s="35">
        <v>0</v>
      </c>
      <c r="G25" s="22">
        <v>0</v>
      </c>
      <c r="H25" s="7">
        <v>106781.56</v>
      </c>
      <c r="I25" s="7">
        <v>106781.56</v>
      </c>
      <c r="J25" s="23">
        <v>7416</v>
      </c>
      <c r="K25" s="22">
        <f t="shared" si="9"/>
        <v>0</v>
      </c>
      <c r="L25" s="7">
        <f t="shared" si="6"/>
        <v>-6613.8999999999942</v>
      </c>
      <c r="M25" s="7">
        <f t="shared" si="7"/>
        <v>-6613.8999999999942</v>
      </c>
      <c r="N25" s="23">
        <f t="shared" si="8"/>
        <v>-7416</v>
      </c>
    </row>
    <row r="26" spans="1:15" x14ac:dyDescent="0.25">
      <c r="A26" s="13">
        <v>6</v>
      </c>
      <c r="B26" s="16">
        <v>92020</v>
      </c>
      <c r="C26" s="22">
        <v>551.16</v>
      </c>
      <c r="D26" s="7">
        <v>398674.72</v>
      </c>
      <c r="E26" s="7">
        <v>398674.72</v>
      </c>
      <c r="F26" s="35">
        <v>0</v>
      </c>
      <c r="G26" s="22">
        <v>53454.6</v>
      </c>
      <c r="H26" s="7">
        <v>398674.72000000003</v>
      </c>
      <c r="I26" s="7">
        <v>398674.72000000003</v>
      </c>
      <c r="J26" s="23">
        <v>23048</v>
      </c>
      <c r="K26" s="22">
        <f t="shared" si="9"/>
        <v>-52903.439999999995</v>
      </c>
      <c r="L26" s="7">
        <f t="shared" si="6"/>
        <v>0</v>
      </c>
      <c r="M26" s="7">
        <f t="shared" si="7"/>
        <v>0</v>
      </c>
      <c r="N26" s="23">
        <f t="shared" si="8"/>
        <v>-23048</v>
      </c>
    </row>
    <row r="27" spans="1:15" x14ac:dyDescent="0.25">
      <c r="A27" s="13">
        <v>7</v>
      </c>
      <c r="B27" s="16">
        <v>102020</v>
      </c>
      <c r="C27" s="22">
        <v>0</v>
      </c>
      <c r="D27" s="7">
        <v>510188.94</v>
      </c>
      <c r="E27" s="7">
        <v>510188.94</v>
      </c>
      <c r="F27" s="35">
        <v>0</v>
      </c>
      <c r="G27" s="22">
        <v>0</v>
      </c>
      <c r="H27" s="7">
        <v>507838.72000000003</v>
      </c>
      <c r="I27" s="7">
        <v>507838.72000000003</v>
      </c>
      <c r="J27" s="23">
        <v>16112</v>
      </c>
      <c r="K27" s="22">
        <f t="shared" si="9"/>
        <v>0</v>
      </c>
      <c r="L27" s="7">
        <f t="shared" si="6"/>
        <v>2350.2199999999721</v>
      </c>
      <c r="M27" s="7">
        <f t="shared" si="7"/>
        <v>2350.2199999999721</v>
      </c>
      <c r="N27" s="23">
        <f t="shared" si="8"/>
        <v>-16112</v>
      </c>
    </row>
    <row r="28" spans="1:15" x14ac:dyDescent="0.25">
      <c r="A28" s="13">
        <v>8</v>
      </c>
      <c r="B28" s="16">
        <v>112020</v>
      </c>
      <c r="C28" s="22">
        <v>47088</v>
      </c>
      <c r="D28" s="7">
        <v>354462.9</v>
      </c>
      <c r="E28" s="7">
        <v>354462.9</v>
      </c>
      <c r="F28" s="35">
        <v>7948</v>
      </c>
      <c r="G28" s="22">
        <v>47088</v>
      </c>
      <c r="H28" s="7">
        <v>354462.9</v>
      </c>
      <c r="I28" s="7">
        <v>354462.9</v>
      </c>
      <c r="J28" s="23">
        <v>7948</v>
      </c>
      <c r="K28" s="22">
        <f t="shared" si="9"/>
        <v>0</v>
      </c>
      <c r="L28" s="7">
        <f t="shared" si="6"/>
        <v>0</v>
      </c>
      <c r="M28" s="7">
        <f t="shared" si="7"/>
        <v>0</v>
      </c>
      <c r="N28" s="23">
        <f t="shared" si="8"/>
        <v>0</v>
      </c>
    </row>
    <row r="29" spans="1:15" x14ac:dyDescent="0.25">
      <c r="A29" s="13">
        <v>9</v>
      </c>
      <c r="B29" s="16">
        <v>122020</v>
      </c>
      <c r="C29" s="22">
        <v>0</v>
      </c>
      <c r="D29" s="7">
        <v>851317.67</v>
      </c>
      <c r="E29" s="7">
        <v>851317.67</v>
      </c>
      <c r="F29" s="35">
        <v>0</v>
      </c>
      <c r="G29" s="22">
        <v>5564.2</v>
      </c>
      <c r="H29" s="7">
        <v>799016.91000000015</v>
      </c>
      <c r="I29" s="7">
        <v>799016.91000000015</v>
      </c>
      <c r="J29" s="23">
        <v>33488</v>
      </c>
      <c r="K29" s="22">
        <f t="shared" si="9"/>
        <v>-5564.2</v>
      </c>
      <c r="L29" s="7">
        <f t="shared" si="6"/>
        <v>52300.759999999893</v>
      </c>
      <c r="M29" s="7">
        <f t="shared" si="7"/>
        <v>52300.759999999893</v>
      </c>
      <c r="N29" s="23">
        <f t="shared" si="8"/>
        <v>-33488</v>
      </c>
    </row>
    <row r="30" spans="1:15" x14ac:dyDescent="0.25">
      <c r="A30" s="11">
        <v>10</v>
      </c>
      <c r="B30" s="17">
        <v>12021</v>
      </c>
      <c r="C30" s="24">
        <v>0</v>
      </c>
      <c r="D30" s="12">
        <v>619613</v>
      </c>
      <c r="E30" s="12">
        <v>619613</v>
      </c>
      <c r="F30" s="36">
        <v>0</v>
      </c>
      <c r="G30" s="22">
        <v>0</v>
      </c>
      <c r="H30" s="7">
        <v>623023.89</v>
      </c>
      <c r="I30" s="7">
        <v>623023.89</v>
      </c>
      <c r="J30" s="23">
        <v>8244</v>
      </c>
      <c r="K30" s="22">
        <f t="shared" si="9"/>
        <v>0</v>
      </c>
      <c r="L30" s="7">
        <f t="shared" si="6"/>
        <v>-3410.890000000014</v>
      </c>
      <c r="M30" s="7">
        <f t="shared" si="7"/>
        <v>-3410.890000000014</v>
      </c>
      <c r="N30" s="23">
        <f t="shared" si="8"/>
        <v>-8244</v>
      </c>
    </row>
    <row r="31" spans="1:15" x14ac:dyDescent="0.25">
      <c r="A31" s="11">
        <v>11</v>
      </c>
      <c r="B31" s="17">
        <v>22021</v>
      </c>
      <c r="C31" s="24">
        <v>3559</v>
      </c>
      <c r="D31" s="12">
        <v>611608.02</v>
      </c>
      <c r="E31" s="12">
        <v>611608.02</v>
      </c>
      <c r="F31" s="36">
        <v>0</v>
      </c>
      <c r="G31" s="22">
        <v>3559</v>
      </c>
      <c r="H31" s="7">
        <v>611608.0199999999</v>
      </c>
      <c r="I31" s="7">
        <v>611608.0199999999</v>
      </c>
      <c r="J31" s="23">
        <v>16560</v>
      </c>
      <c r="K31" s="22">
        <f t="shared" si="9"/>
        <v>0</v>
      </c>
      <c r="L31" s="7">
        <f t="shared" si="6"/>
        <v>0</v>
      </c>
      <c r="M31" s="7">
        <f t="shared" si="7"/>
        <v>0</v>
      </c>
      <c r="N31" s="23">
        <f t="shared" si="8"/>
        <v>-16560</v>
      </c>
    </row>
    <row r="32" spans="1:15" ht="15.75" thickBot="1" x14ac:dyDescent="0.3">
      <c r="A32" s="11">
        <v>12</v>
      </c>
      <c r="B32" s="17">
        <v>32021</v>
      </c>
      <c r="C32" s="26">
        <v>172922.4</v>
      </c>
      <c r="D32" s="27">
        <v>917767.47</v>
      </c>
      <c r="E32" s="27">
        <v>917767.47</v>
      </c>
      <c r="F32" s="37">
        <v>16204</v>
      </c>
      <c r="G32" s="31">
        <v>172922.4</v>
      </c>
      <c r="H32" s="32">
        <v>653321.69999999995</v>
      </c>
      <c r="I32" s="32">
        <v>653321.69999999995</v>
      </c>
      <c r="J32" s="33">
        <v>16204</v>
      </c>
      <c r="K32" s="31">
        <f t="shared" si="9"/>
        <v>0</v>
      </c>
      <c r="L32" s="32">
        <f t="shared" si="6"/>
        <v>264445.77</v>
      </c>
      <c r="M32" s="32">
        <f t="shared" si="7"/>
        <v>264445.77</v>
      </c>
      <c r="N32" s="33">
        <f t="shared" si="8"/>
        <v>0</v>
      </c>
    </row>
    <row r="34" spans="1:15" x14ac:dyDescent="0.25">
      <c r="C34" s="38">
        <f>SUM(C21:C32)</f>
        <v>230544.59</v>
      </c>
      <c r="D34" s="38">
        <f t="shared" ref="D34:N34" si="10">SUM(D21:D32)</f>
        <v>4423396.74</v>
      </c>
      <c r="E34" s="38">
        <f t="shared" si="10"/>
        <v>4423396.74</v>
      </c>
      <c r="F34" s="38">
        <f t="shared" si="10"/>
        <v>24152</v>
      </c>
      <c r="G34" s="38">
        <f t="shared" si="10"/>
        <v>282588.2</v>
      </c>
      <c r="H34" s="38">
        <f t="shared" si="10"/>
        <v>4114076.62</v>
      </c>
      <c r="I34" s="38">
        <f t="shared" si="10"/>
        <v>4114076.62</v>
      </c>
      <c r="J34" s="38">
        <f t="shared" si="10"/>
        <v>129020</v>
      </c>
      <c r="K34" s="38">
        <f t="shared" si="10"/>
        <v>-52043.609999999993</v>
      </c>
      <c r="L34" s="38">
        <f t="shared" si="10"/>
        <v>309320.11999999988</v>
      </c>
      <c r="M34" s="38">
        <f t="shared" si="10"/>
        <v>309320.11999999988</v>
      </c>
      <c r="N34" s="38">
        <f t="shared" si="10"/>
        <v>-104868</v>
      </c>
      <c r="O34" s="38">
        <f>SUM(K34:N34)</f>
        <v>461728.62999999977</v>
      </c>
    </row>
    <row r="38" spans="1:15" ht="15.75" thickBot="1" x14ac:dyDescent="0.3"/>
    <row r="39" spans="1:15" x14ac:dyDescent="0.25">
      <c r="A39" s="3"/>
      <c r="B39" s="3"/>
      <c r="C39" s="93" t="s">
        <v>584</v>
      </c>
      <c r="D39" s="94"/>
      <c r="E39" s="94"/>
      <c r="F39" s="95"/>
      <c r="G39" s="96" t="s">
        <v>383</v>
      </c>
      <c r="H39" s="97"/>
      <c r="I39" s="97"/>
      <c r="J39" s="98"/>
      <c r="K39" s="96" t="s">
        <v>381</v>
      </c>
      <c r="L39" s="97"/>
      <c r="M39" s="97"/>
      <c r="N39" s="98"/>
    </row>
    <row r="40" spans="1:15" x14ac:dyDescent="0.25">
      <c r="A40" s="10" t="s">
        <v>382</v>
      </c>
      <c r="B40" s="15" t="s">
        <v>0</v>
      </c>
      <c r="C40" s="18" t="s">
        <v>1</v>
      </c>
      <c r="D40" s="10" t="s">
        <v>2</v>
      </c>
      <c r="E40" s="10" t="s">
        <v>3</v>
      </c>
      <c r="F40" s="15" t="s">
        <v>4</v>
      </c>
      <c r="G40" s="18" t="s">
        <v>1</v>
      </c>
      <c r="H40" s="10" t="s">
        <v>2</v>
      </c>
      <c r="I40" s="10" t="s">
        <v>3</v>
      </c>
      <c r="J40" s="19" t="s">
        <v>4</v>
      </c>
      <c r="K40" s="18" t="s">
        <v>1</v>
      </c>
      <c r="L40" s="10" t="s">
        <v>2</v>
      </c>
      <c r="M40" s="10" t="s">
        <v>3</v>
      </c>
      <c r="N40" s="19" t="s">
        <v>4</v>
      </c>
    </row>
    <row r="41" spans="1:15" x14ac:dyDescent="0.25">
      <c r="A41" s="13">
        <v>1</v>
      </c>
      <c r="B41" s="16">
        <v>42020</v>
      </c>
      <c r="C41" s="22">
        <v>0</v>
      </c>
      <c r="D41" s="7">
        <v>234</v>
      </c>
      <c r="E41" s="7">
        <v>234</v>
      </c>
      <c r="F41" s="35">
        <v>0</v>
      </c>
      <c r="G41" s="22">
        <v>0</v>
      </c>
      <c r="H41" s="7">
        <v>0</v>
      </c>
      <c r="I41" s="7">
        <v>0</v>
      </c>
      <c r="J41" s="23">
        <v>0</v>
      </c>
      <c r="K41" s="22">
        <f>C41-G41</f>
        <v>0</v>
      </c>
      <c r="L41" s="22">
        <f t="shared" ref="L41:L52" si="11">D41-H41</f>
        <v>234</v>
      </c>
      <c r="M41" s="22">
        <f t="shared" ref="M41:M52" si="12">E41-I41</f>
        <v>234</v>
      </c>
      <c r="N41" s="82">
        <f t="shared" ref="N41:N52" si="13">F41-J41</f>
        <v>0</v>
      </c>
    </row>
    <row r="42" spans="1:15" x14ac:dyDescent="0.25">
      <c r="A42" s="13">
        <v>2</v>
      </c>
      <c r="B42" s="16">
        <v>52020</v>
      </c>
      <c r="C42" s="22">
        <v>0</v>
      </c>
      <c r="D42" s="7">
        <v>1116.29</v>
      </c>
      <c r="E42" s="7">
        <v>1116.29</v>
      </c>
      <c r="F42" s="35">
        <v>0</v>
      </c>
      <c r="G42" s="22">
        <v>0</v>
      </c>
      <c r="H42" s="7">
        <v>882.29000000000008</v>
      </c>
      <c r="I42" s="7">
        <v>882.29000000000008</v>
      </c>
      <c r="J42" s="23">
        <v>0</v>
      </c>
      <c r="K42" s="22">
        <f t="shared" ref="K42:K52" si="14">C42-G42</f>
        <v>0</v>
      </c>
      <c r="L42" s="22">
        <f t="shared" si="11"/>
        <v>233.99999999999989</v>
      </c>
      <c r="M42" s="22">
        <f t="shared" si="12"/>
        <v>233.99999999999989</v>
      </c>
      <c r="N42" s="82">
        <f t="shared" si="13"/>
        <v>0</v>
      </c>
    </row>
    <row r="43" spans="1:15" x14ac:dyDescent="0.25">
      <c r="A43" s="13">
        <v>3</v>
      </c>
      <c r="B43" s="16">
        <v>62020</v>
      </c>
      <c r="C43" s="22">
        <v>0</v>
      </c>
      <c r="D43" s="7">
        <v>28744.25</v>
      </c>
      <c r="E43" s="7">
        <v>28744.25</v>
      </c>
      <c r="F43" s="35">
        <v>0</v>
      </c>
      <c r="G43" s="22">
        <v>0</v>
      </c>
      <c r="H43" s="7">
        <v>23951.39</v>
      </c>
      <c r="I43" s="7">
        <v>23951.39</v>
      </c>
      <c r="J43" s="23">
        <v>0</v>
      </c>
      <c r="K43" s="22">
        <f t="shared" si="14"/>
        <v>0</v>
      </c>
      <c r="L43" s="22">
        <f t="shared" si="11"/>
        <v>4792.8600000000006</v>
      </c>
      <c r="M43" s="22">
        <f t="shared" si="12"/>
        <v>4792.8600000000006</v>
      </c>
      <c r="N43" s="82">
        <f t="shared" si="13"/>
        <v>0</v>
      </c>
    </row>
    <row r="44" spans="1:15" x14ac:dyDescent="0.25">
      <c r="A44" s="13">
        <v>4</v>
      </c>
      <c r="B44" s="16">
        <v>72020</v>
      </c>
      <c r="C44" s="22">
        <v>0</v>
      </c>
      <c r="D44" s="7">
        <v>33600.159999999996</v>
      </c>
      <c r="E44" s="7">
        <v>33600.159999999996</v>
      </c>
      <c r="F44" s="35">
        <v>0</v>
      </c>
      <c r="G44" s="22">
        <v>0</v>
      </c>
      <c r="H44" s="7">
        <v>34514.519999999997</v>
      </c>
      <c r="I44" s="7">
        <v>34514.519999999997</v>
      </c>
      <c r="J44" s="23">
        <v>0</v>
      </c>
      <c r="K44" s="22">
        <f t="shared" si="14"/>
        <v>0</v>
      </c>
      <c r="L44" s="22">
        <f t="shared" si="11"/>
        <v>-914.36000000000058</v>
      </c>
      <c r="M44" s="22">
        <f t="shared" si="12"/>
        <v>-914.36000000000058</v>
      </c>
      <c r="N44" s="82">
        <f t="shared" si="13"/>
        <v>0</v>
      </c>
    </row>
    <row r="45" spans="1:15" x14ac:dyDescent="0.25">
      <c r="A45" s="13">
        <v>5</v>
      </c>
      <c r="B45" s="16">
        <v>82020</v>
      </c>
      <c r="C45" s="22">
        <v>0</v>
      </c>
      <c r="D45" s="7">
        <v>107015.56</v>
      </c>
      <c r="E45" s="7">
        <v>107015.56</v>
      </c>
      <c r="F45" s="35">
        <v>7416</v>
      </c>
      <c r="G45" s="22">
        <v>0</v>
      </c>
      <c r="H45" s="7">
        <v>106781.56</v>
      </c>
      <c r="I45" s="7">
        <v>106781.56</v>
      </c>
      <c r="J45" s="23">
        <v>7416</v>
      </c>
      <c r="K45" s="22">
        <f t="shared" si="14"/>
        <v>0</v>
      </c>
      <c r="L45" s="22">
        <f t="shared" si="11"/>
        <v>234</v>
      </c>
      <c r="M45" s="22">
        <f t="shared" si="12"/>
        <v>234</v>
      </c>
      <c r="N45" s="82">
        <f t="shared" si="13"/>
        <v>0</v>
      </c>
    </row>
    <row r="46" spans="1:15" x14ac:dyDescent="0.25">
      <c r="A46" s="13">
        <v>6</v>
      </c>
      <c r="B46" s="16">
        <v>92020</v>
      </c>
      <c r="C46" s="22">
        <v>53454.6</v>
      </c>
      <c r="D46" s="7">
        <v>398451.18999999994</v>
      </c>
      <c r="E46" s="7">
        <v>398451.18999999994</v>
      </c>
      <c r="F46" s="35">
        <v>23048</v>
      </c>
      <c r="G46" s="22">
        <v>53454.6</v>
      </c>
      <c r="H46" s="7">
        <v>398674.72000000003</v>
      </c>
      <c r="I46" s="7">
        <v>398674.72000000003</v>
      </c>
      <c r="J46" s="23">
        <v>23048</v>
      </c>
      <c r="K46" s="22">
        <f t="shared" si="14"/>
        <v>0</v>
      </c>
      <c r="L46" s="22">
        <f t="shared" si="11"/>
        <v>-223.53000000008615</v>
      </c>
      <c r="M46" s="22">
        <f t="shared" si="12"/>
        <v>-223.53000000008615</v>
      </c>
      <c r="N46" s="82">
        <f t="shared" si="13"/>
        <v>0</v>
      </c>
    </row>
    <row r="47" spans="1:15" x14ac:dyDescent="0.25">
      <c r="A47" s="13">
        <v>7</v>
      </c>
      <c r="B47" s="16">
        <v>102020</v>
      </c>
      <c r="C47" s="22">
        <v>0</v>
      </c>
      <c r="D47" s="7">
        <v>508173.61000000016</v>
      </c>
      <c r="E47" s="7">
        <v>508173.61000000016</v>
      </c>
      <c r="F47" s="35">
        <v>16112</v>
      </c>
      <c r="G47" s="22">
        <v>0</v>
      </c>
      <c r="H47" s="7">
        <v>507838.72000000003</v>
      </c>
      <c r="I47" s="7">
        <v>507838.72000000003</v>
      </c>
      <c r="J47" s="23">
        <v>16112</v>
      </c>
      <c r="K47" s="22">
        <f t="shared" si="14"/>
        <v>0</v>
      </c>
      <c r="L47" s="22">
        <f t="shared" si="11"/>
        <v>334.89000000013039</v>
      </c>
      <c r="M47" s="22">
        <f t="shared" si="12"/>
        <v>334.89000000013039</v>
      </c>
      <c r="N47" s="82">
        <f t="shared" si="13"/>
        <v>0</v>
      </c>
    </row>
    <row r="48" spans="1:15" x14ac:dyDescent="0.25">
      <c r="A48" s="13">
        <v>8</v>
      </c>
      <c r="B48" s="16">
        <v>112020</v>
      </c>
      <c r="C48" s="22">
        <v>47088</v>
      </c>
      <c r="D48" s="7">
        <v>356096.18000000011</v>
      </c>
      <c r="E48" s="7">
        <v>356096.18000000011</v>
      </c>
      <c r="F48" s="35">
        <v>7948</v>
      </c>
      <c r="G48" s="22">
        <v>47088</v>
      </c>
      <c r="H48" s="7">
        <v>354462.9</v>
      </c>
      <c r="I48" s="7">
        <v>354462.9</v>
      </c>
      <c r="J48" s="23">
        <v>7948</v>
      </c>
      <c r="K48" s="22">
        <f t="shared" si="14"/>
        <v>0</v>
      </c>
      <c r="L48" s="22">
        <f t="shared" si="11"/>
        <v>1633.2800000000861</v>
      </c>
      <c r="M48" s="22">
        <f t="shared" si="12"/>
        <v>1633.2800000000861</v>
      </c>
      <c r="N48" s="82">
        <f t="shared" si="13"/>
        <v>0</v>
      </c>
    </row>
    <row r="49" spans="1:15" x14ac:dyDescent="0.25">
      <c r="A49" s="13">
        <v>9</v>
      </c>
      <c r="B49" s="16">
        <v>122020</v>
      </c>
      <c r="C49" s="22">
        <v>5564.16</v>
      </c>
      <c r="D49" s="7">
        <v>798038.77000000014</v>
      </c>
      <c r="E49" s="7">
        <v>798038.77000000014</v>
      </c>
      <c r="F49" s="35">
        <v>33488</v>
      </c>
      <c r="G49" s="22">
        <v>5564.2</v>
      </c>
      <c r="H49" s="7">
        <v>799016.91000000015</v>
      </c>
      <c r="I49" s="7">
        <v>799016.91000000015</v>
      </c>
      <c r="J49" s="23">
        <v>33488</v>
      </c>
      <c r="K49" s="22">
        <f t="shared" si="14"/>
        <v>-3.999999999996362E-2</v>
      </c>
      <c r="L49" s="22">
        <f t="shared" si="11"/>
        <v>-978.14000000001397</v>
      </c>
      <c r="M49" s="22">
        <f t="shared" si="12"/>
        <v>-978.14000000001397</v>
      </c>
      <c r="N49" s="82">
        <f t="shared" si="13"/>
        <v>0</v>
      </c>
    </row>
    <row r="50" spans="1:15" x14ac:dyDescent="0.25">
      <c r="A50" s="11">
        <v>10</v>
      </c>
      <c r="B50" s="17">
        <v>12021</v>
      </c>
      <c r="C50" s="24">
        <v>0</v>
      </c>
      <c r="D50" s="12">
        <v>623258.27</v>
      </c>
      <c r="E50" s="12">
        <v>623258.27</v>
      </c>
      <c r="F50" s="36">
        <v>8244</v>
      </c>
      <c r="G50" s="22">
        <v>0</v>
      </c>
      <c r="H50" s="7">
        <v>623023.89</v>
      </c>
      <c r="I50" s="7">
        <v>623023.89</v>
      </c>
      <c r="J50" s="23">
        <v>8244</v>
      </c>
      <c r="K50" s="22">
        <f t="shared" si="14"/>
        <v>0</v>
      </c>
      <c r="L50" s="22">
        <f t="shared" si="11"/>
        <v>234.38000000000466</v>
      </c>
      <c r="M50" s="22">
        <f t="shared" si="12"/>
        <v>234.38000000000466</v>
      </c>
      <c r="N50" s="82">
        <f t="shared" si="13"/>
        <v>0</v>
      </c>
    </row>
    <row r="51" spans="1:15" x14ac:dyDescent="0.25">
      <c r="A51" s="11">
        <v>11</v>
      </c>
      <c r="B51" s="17">
        <v>22021</v>
      </c>
      <c r="C51" s="24">
        <v>3559.32</v>
      </c>
      <c r="D51" s="12">
        <v>613152.69000000006</v>
      </c>
      <c r="E51" s="12">
        <v>613152.69000000006</v>
      </c>
      <c r="F51" s="36">
        <v>16560</v>
      </c>
      <c r="G51" s="22">
        <v>3559</v>
      </c>
      <c r="H51" s="7">
        <v>611608.0199999999</v>
      </c>
      <c r="I51" s="7">
        <v>611608.0199999999</v>
      </c>
      <c r="J51" s="23">
        <v>16560</v>
      </c>
      <c r="K51" s="22">
        <f t="shared" si="14"/>
        <v>0.32000000000016371</v>
      </c>
      <c r="L51" s="22">
        <f t="shared" si="11"/>
        <v>1544.6700000001583</v>
      </c>
      <c r="M51" s="22">
        <f t="shared" si="12"/>
        <v>1544.6700000001583</v>
      </c>
      <c r="N51" s="82">
        <f t="shared" si="13"/>
        <v>0</v>
      </c>
    </row>
    <row r="52" spans="1:15" ht="15.75" thickBot="1" x14ac:dyDescent="0.3">
      <c r="A52" s="11">
        <v>12</v>
      </c>
      <c r="B52" s="17">
        <v>32021</v>
      </c>
      <c r="C52" s="26">
        <v>172922.4</v>
      </c>
      <c r="D52" s="27">
        <v>654069.97</v>
      </c>
      <c r="E52" s="27">
        <v>654069.97</v>
      </c>
      <c r="F52" s="37">
        <v>16204</v>
      </c>
      <c r="G52" s="31">
        <v>172922.4</v>
      </c>
      <c r="H52" s="32">
        <v>653321.69999999995</v>
      </c>
      <c r="I52" s="32">
        <v>653321.69999999995</v>
      </c>
      <c r="J52" s="33">
        <v>16204</v>
      </c>
      <c r="K52" s="31">
        <f t="shared" si="14"/>
        <v>0</v>
      </c>
      <c r="L52" s="31">
        <f t="shared" si="11"/>
        <v>748.27000000001863</v>
      </c>
      <c r="M52" s="31">
        <f t="shared" si="12"/>
        <v>748.27000000001863</v>
      </c>
      <c r="N52" s="83">
        <f t="shared" si="13"/>
        <v>0</v>
      </c>
    </row>
    <row r="54" spans="1:15" x14ac:dyDescent="0.25">
      <c r="C54" s="38">
        <f>SUM(C41:C53)</f>
        <v>282588.48</v>
      </c>
      <c r="D54" s="38">
        <f t="shared" ref="D54:N54" si="15">SUM(D41:D53)</f>
        <v>4121950.9400000004</v>
      </c>
      <c r="E54" s="38">
        <f t="shared" si="15"/>
        <v>4121950.9400000004</v>
      </c>
      <c r="F54" s="38">
        <f t="shared" si="15"/>
        <v>129020</v>
      </c>
      <c r="G54" s="38">
        <f t="shared" si="15"/>
        <v>282588.2</v>
      </c>
      <c r="H54" s="38">
        <f t="shared" si="15"/>
        <v>4114076.62</v>
      </c>
      <c r="I54" s="38">
        <f t="shared" si="15"/>
        <v>4114076.62</v>
      </c>
      <c r="J54" s="38">
        <f t="shared" si="15"/>
        <v>129020</v>
      </c>
      <c r="K54" s="38">
        <f t="shared" si="15"/>
        <v>0.28000000000020009</v>
      </c>
      <c r="L54" s="38">
        <f t="shared" si="15"/>
        <v>7874.320000000298</v>
      </c>
      <c r="M54" s="38">
        <f t="shared" si="15"/>
        <v>7874.320000000298</v>
      </c>
      <c r="N54" s="38">
        <f t="shared" si="15"/>
        <v>0</v>
      </c>
      <c r="O54" s="38">
        <f>SUM(K54:N54)</f>
        <v>15748.920000000597</v>
      </c>
    </row>
  </sheetData>
  <mergeCells count="9">
    <mergeCell ref="C1:F1"/>
    <mergeCell ref="G1:J1"/>
    <mergeCell ref="K1:N1"/>
    <mergeCell ref="C39:F39"/>
    <mergeCell ref="G39:J39"/>
    <mergeCell ref="K39:N39"/>
    <mergeCell ref="C19:F19"/>
    <mergeCell ref="G19:J19"/>
    <mergeCell ref="K19:N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5"/>
  <sheetViews>
    <sheetView topLeftCell="F1" workbookViewId="0">
      <pane ySplit="1" topLeftCell="A231" activePane="bottomLeft" state="frozen"/>
      <selection activeCell="B1" sqref="B1"/>
      <selection pane="bottomLeft" activeCell="K241" sqref="K241"/>
    </sheetView>
  </sheetViews>
  <sheetFormatPr defaultRowHeight="15" x14ac:dyDescent="0.25"/>
  <cols>
    <col min="1" max="1" width="7" bestFit="1" customWidth="1"/>
    <col min="2" max="2" width="18.140625" bestFit="1" customWidth="1"/>
    <col min="3" max="3" width="18.7109375" bestFit="1" customWidth="1"/>
    <col min="4" max="4" width="63.85546875" bestFit="1" customWidth="1"/>
    <col min="5" max="5" width="17.7109375" bestFit="1" customWidth="1"/>
    <col min="6" max="6" width="11.85546875" bestFit="1" customWidth="1"/>
    <col min="7" max="7" width="12" bestFit="1" customWidth="1"/>
    <col min="8" max="8" width="12" customWidth="1"/>
    <col min="9" max="9" width="16.140625" bestFit="1" customWidth="1"/>
    <col min="10" max="10" width="14.42578125" bestFit="1" customWidth="1"/>
    <col min="11" max="11" width="28.140625" bestFit="1" customWidth="1"/>
    <col min="12" max="12" width="8.42578125" bestFit="1" customWidth="1"/>
    <col min="13" max="13" width="16.7109375" bestFit="1" customWidth="1"/>
    <col min="14" max="14" width="17.5703125" bestFit="1" customWidth="1"/>
    <col min="15" max="15" width="14.140625" bestFit="1" customWidth="1"/>
    <col min="16" max="16" width="15.140625" bestFit="1" customWidth="1"/>
    <col min="17" max="17" width="10.7109375" bestFit="1" customWidth="1"/>
    <col min="18" max="18" width="25.85546875" bestFit="1" customWidth="1"/>
    <col min="19" max="19" width="17.42578125" bestFit="1" customWidth="1"/>
    <col min="20" max="20" width="14" bestFit="1" customWidth="1"/>
    <col min="21" max="21" width="15.140625" bestFit="1" customWidth="1"/>
    <col min="22" max="22" width="10" bestFit="1" customWidth="1"/>
    <col min="23" max="23" width="8.42578125" bestFit="1" customWidth="1"/>
    <col min="24" max="24" width="25.85546875" bestFit="1" customWidth="1"/>
    <col min="25" max="25" width="17.42578125" bestFit="1" customWidth="1"/>
    <col min="26" max="26" width="14" bestFit="1" customWidth="1"/>
    <col min="27" max="27" width="15.140625" bestFit="1" customWidth="1"/>
    <col min="28" max="28" width="11" bestFit="1" customWidth="1"/>
    <col min="29" max="29" width="8.42578125" bestFit="1" customWidth="1"/>
    <col min="30" max="30" width="25.85546875" bestFit="1" customWidth="1"/>
    <col min="31" max="31" width="17.42578125" bestFit="1" customWidth="1"/>
    <col min="32" max="32" width="14" bestFit="1" customWidth="1"/>
    <col min="33" max="33" width="15.140625" bestFit="1" customWidth="1"/>
    <col min="34" max="34" width="10" bestFit="1" customWidth="1"/>
    <col min="35" max="35" width="8.42578125" bestFit="1" customWidth="1"/>
    <col min="36" max="36" width="25.85546875" bestFit="1" customWidth="1"/>
    <col min="37" max="37" width="17.42578125" bestFit="1" customWidth="1"/>
    <col min="38" max="38" width="14" bestFit="1" customWidth="1"/>
    <col min="39" max="39" width="15.140625" bestFit="1" customWidth="1"/>
    <col min="40" max="40" width="10" bestFit="1" customWidth="1"/>
    <col min="41" max="41" width="9" bestFit="1" customWidth="1"/>
    <col min="42" max="42" width="25.85546875" bestFit="1" customWidth="1"/>
    <col min="43" max="43" width="17.42578125" bestFit="1" customWidth="1"/>
    <col min="44" max="44" width="14" bestFit="1" customWidth="1"/>
    <col min="45" max="45" width="15.140625" bestFit="1" customWidth="1"/>
    <col min="46" max="46" width="10" bestFit="1" customWidth="1"/>
    <col min="47" max="47" width="8.42578125" bestFit="1" customWidth="1"/>
    <col min="48" max="48" width="25.85546875" bestFit="1" customWidth="1"/>
    <col min="49" max="49" width="17.42578125" bestFit="1" customWidth="1"/>
    <col min="50" max="50" width="14" bestFit="1" customWidth="1"/>
    <col min="51" max="51" width="15.140625" bestFit="1" customWidth="1"/>
    <col min="52" max="52" width="9" bestFit="1" customWidth="1"/>
    <col min="53" max="53" width="8.42578125" bestFit="1" customWidth="1"/>
    <col min="54" max="54" width="25.85546875" bestFit="1" customWidth="1"/>
    <col min="55" max="55" width="17.42578125" bestFit="1" customWidth="1"/>
    <col min="56" max="56" width="14" bestFit="1" customWidth="1"/>
    <col min="57" max="57" width="15.140625" bestFit="1" customWidth="1"/>
    <col min="58" max="58" width="10" bestFit="1" customWidth="1"/>
    <col min="59" max="59" width="8.42578125" bestFit="1" customWidth="1"/>
    <col min="60" max="60" width="25.85546875" bestFit="1" customWidth="1"/>
    <col min="61" max="61" width="17.42578125" bestFit="1" customWidth="1"/>
    <col min="62" max="62" width="14" bestFit="1" customWidth="1"/>
    <col min="63" max="63" width="15.140625" bestFit="1" customWidth="1"/>
    <col min="64" max="64" width="10" bestFit="1" customWidth="1"/>
    <col min="65" max="65" width="8.42578125" bestFit="1" customWidth="1"/>
    <col min="66" max="66" width="25.85546875" bestFit="1" customWidth="1"/>
    <col min="67" max="67" width="17.42578125" bestFit="1" customWidth="1"/>
    <col min="68" max="68" width="14" bestFit="1" customWidth="1"/>
    <col min="69" max="69" width="15.140625" bestFit="1" customWidth="1"/>
    <col min="70" max="70" width="10" bestFit="1" customWidth="1"/>
    <col min="71" max="71" width="8.42578125" bestFit="1" customWidth="1"/>
    <col min="72" max="72" width="25.85546875" bestFit="1" customWidth="1"/>
    <col min="73" max="73" width="17.42578125" bestFit="1" customWidth="1"/>
    <col min="74" max="74" width="14" bestFit="1" customWidth="1"/>
    <col min="75" max="75" width="15.140625" bestFit="1" customWidth="1"/>
    <col min="76" max="76" width="10" bestFit="1" customWidth="1"/>
    <col min="77" max="77" width="8.42578125" bestFit="1" customWidth="1"/>
    <col min="78" max="78" width="25.85546875" bestFit="1" customWidth="1"/>
    <col min="79" max="79" width="17.42578125" bestFit="1" customWidth="1"/>
    <col min="80" max="80" width="14" bestFit="1" customWidth="1"/>
    <col min="81" max="81" width="15.140625" bestFit="1" customWidth="1"/>
    <col min="82" max="82" width="10" bestFit="1" customWidth="1"/>
    <col min="83" max="83" width="8.42578125" bestFit="1" customWidth="1"/>
    <col min="84" max="85" width="25.85546875" bestFit="1" customWidth="1"/>
    <col min="86" max="86" width="8.42578125" bestFit="1" customWidth="1"/>
    <col min="87" max="87" width="16.5703125" bestFit="1" customWidth="1"/>
    <col min="88" max="88" width="17.42578125" bestFit="1" customWidth="1"/>
    <col min="89" max="89" width="14" bestFit="1" customWidth="1"/>
    <col min="90" max="90" width="15.140625" bestFit="1" customWidth="1"/>
    <col min="91" max="91" width="10" bestFit="1" customWidth="1"/>
    <col min="92" max="92" width="8.42578125" bestFit="1" customWidth="1"/>
    <col min="93" max="93" width="25.85546875" bestFit="1" customWidth="1"/>
    <col min="94" max="94" width="17.42578125" bestFit="1" customWidth="1"/>
    <col min="95" max="95" width="14" bestFit="1" customWidth="1"/>
    <col min="96" max="96" width="15.140625" bestFit="1" customWidth="1"/>
    <col min="97" max="97" width="10" bestFit="1" customWidth="1"/>
    <col min="98" max="98" width="8.42578125" bestFit="1" customWidth="1"/>
    <col min="99" max="99" width="25.85546875" bestFit="1" customWidth="1"/>
    <col min="100" max="100" width="17.42578125" bestFit="1" customWidth="1"/>
    <col min="101" max="101" width="14" bestFit="1" customWidth="1"/>
    <col min="102" max="102" width="15.140625" bestFit="1" customWidth="1"/>
    <col min="103" max="103" width="10" bestFit="1" customWidth="1"/>
    <col min="104" max="104" width="9" bestFit="1" customWidth="1"/>
    <col min="105" max="105" width="25.85546875" bestFit="1" customWidth="1"/>
    <col min="106" max="106" width="17.42578125" bestFit="1" customWidth="1"/>
    <col min="107" max="107" width="14" bestFit="1" customWidth="1"/>
    <col min="108" max="108" width="15.140625" bestFit="1" customWidth="1"/>
    <col min="109" max="109" width="10" bestFit="1" customWidth="1"/>
    <col min="110" max="110" width="8.42578125" bestFit="1" customWidth="1"/>
    <col min="111" max="111" width="25.85546875" bestFit="1" customWidth="1"/>
    <col min="112" max="112" width="17.42578125" bestFit="1" customWidth="1"/>
    <col min="113" max="113" width="14" bestFit="1" customWidth="1"/>
    <col min="114" max="114" width="15.140625" bestFit="1" customWidth="1"/>
    <col min="115" max="115" width="10" bestFit="1" customWidth="1"/>
    <col min="116" max="116" width="8.42578125" bestFit="1" customWidth="1"/>
    <col min="117" max="117" width="25.85546875" bestFit="1" customWidth="1"/>
    <col min="118" max="118" width="17.42578125" bestFit="1" customWidth="1"/>
    <col min="119" max="119" width="14" bestFit="1" customWidth="1"/>
    <col min="120" max="120" width="15.140625" bestFit="1" customWidth="1"/>
    <col min="121" max="121" width="10" bestFit="1" customWidth="1"/>
    <col min="122" max="122" width="8.42578125" bestFit="1" customWidth="1"/>
    <col min="123" max="123" width="25.85546875" bestFit="1" customWidth="1"/>
    <col min="124" max="124" width="17.42578125" bestFit="1" customWidth="1"/>
    <col min="125" max="125" width="14" bestFit="1" customWidth="1"/>
    <col min="126" max="126" width="15.140625" bestFit="1" customWidth="1"/>
    <col min="127" max="127" width="10" bestFit="1" customWidth="1"/>
    <col min="128" max="128" width="8.42578125" bestFit="1" customWidth="1"/>
    <col min="129" max="129" width="25.85546875" bestFit="1" customWidth="1"/>
    <col min="130" max="130" width="17.42578125" bestFit="1" customWidth="1"/>
    <col min="131" max="131" width="14" bestFit="1" customWidth="1"/>
    <col min="132" max="132" width="15.140625" bestFit="1" customWidth="1"/>
    <col min="133" max="133" width="10" bestFit="1" customWidth="1"/>
    <col min="134" max="134" width="8.42578125" bestFit="1" customWidth="1"/>
    <col min="135" max="135" width="25.85546875" bestFit="1" customWidth="1"/>
    <col min="136" max="136" width="17.42578125" bestFit="1" customWidth="1"/>
    <col min="137" max="137" width="14" bestFit="1" customWidth="1"/>
    <col min="138" max="138" width="15.140625" bestFit="1" customWidth="1"/>
    <col min="139" max="139" width="10" bestFit="1" customWidth="1"/>
    <col min="140" max="140" width="8.42578125" bestFit="1" customWidth="1"/>
    <col min="141" max="141" width="25.85546875" bestFit="1" customWidth="1"/>
    <col min="142" max="142" width="17.42578125" bestFit="1" customWidth="1"/>
    <col min="143" max="143" width="14" bestFit="1" customWidth="1"/>
    <col min="144" max="144" width="15.140625" bestFit="1" customWidth="1"/>
    <col min="145" max="145" width="11" bestFit="1" customWidth="1"/>
    <col min="146" max="146" width="8.42578125" bestFit="1" customWidth="1"/>
    <col min="147" max="147" width="25.85546875" bestFit="1" customWidth="1"/>
    <col min="148" max="148" width="17.42578125" bestFit="1" customWidth="1"/>
    <col min="149" max="149" width="14" bestFit="1" customWidth="1"/>
    <col min="150" max="150" width="15.140625" bestFit="1" customWidth="1"/>
    <col min="151" max="151" width="10" bestFit="1" customWidth="1"/>
    <col min="152" max="152" width="8.42578125" bestFit="1" customWidth="1"/>
    <col min="153" max="153" width="25.85546875" bestFit="1" customWidth="1"/>
    <col min="154" max="154" width="17.42578125" bestFit="1" customWidth="1"/>
    <col min="155" max="155" width="14" bestFit="1" customWidth="1"/>
    <col min="156" max="156" width="15.140625" bestFit="1" customWidth="1"/>
    <col min="157" max="157" width="10" bestFit="1" customWidth="1"/>
    <col min="158" max="158" width="9" bestFit="1" customWidth="1"/>
    <col min="159" max="159" width="25.85546875" bestFit="1" customWidth="1"/>
    <col min="160" max="160" width="17.42578125" bestFit="1" customWidth="1"/>
    <col min="161" max="161" width="14" bestFit="1" customWidth="1"/>
    <col min="162" max="162" width="15.140625" bestFit="1" customWidth="1"/>
    <col min="163" max="163" width="10" bestFit="1" customWidth="1"/>
    <col min="164" max="164" width="8.42578125" bestFit="1" customWidth="1"/>
    <col min="165" max="165" width="25.85546875" bestFit="1" customWidth="1"/>
    <col min="166" max="166" width="17.42578125" bestFit="1" customWidth="1"/>
    <col min="167" max="167" width="14" bestFit="1" customWidth="1"/>
    <col min="168" max="168" width="15.140625" bestFit="1" customWidth="1"/>
    <col min="169" max="169" width="10" bestFit="1" customWidth="1"/>
    <col min="170" max="170" width="8.42578125" bestFit="1" customWidth="1"/>
    <col min="171" max="171" width="25.85546875" bestFit="1" customWidth="1"/>
    <col min="172" max="172" width="17.42578125" bestFit="1" customWidth="1"/>
    <col min="173" max="173" width="14" bestFit="1" customWidth="1"/>
    <col min="174" max="174" width="15.140625" bestFit="1" customWidth="1"/>
    <col min="175" max="175" width="11" bestFit="1" customWidth="1"/>
    <col min="176" max="176" width="8.42578125" bestFit="1" customWidth="1"/>
    <col min="177" max="177" width="25.85546875" bestFit="1" customWidth="1"/>
    <col min="178" max="178" width="17.42578125" bestFit="1" customWidth="1"/>
    <col min="179" max="179" width="14" bestFit="1" customWidth="1"/>
    <col min="180" max="180" width="15.140625" bestFit="1" customWidth="1"/>
    <col min="181" max="181" width="11" bestFit="1" customWidth="1"/>
    <col min="182" max="182" width="9" bestFit="1" customWidth="1"/>
    <col min="183" max="183" width="25.85546875" bestFit="1" customWidth="1"/>
    <col min="184" max="184" width="17.42578125" bestFit="1" customWidth="1"/>
    <col min="185" max="185" width="14" bestFit="1" customWidth="1"/>
    <col min="186" max="186" width="15.140625" bestFit="1" customWidth="1"/>
    <col min="187" max="187" width="10" bestFit="1" customWidth="1"/>
    <col min="188" max="188" width="8.42578125" bestFit="1" customWidth="1"/>
    <col min="189" max="189" width="25.85546875" bestFit="1" customWidth="1"/>
    <col min="190" max="190" width="17.42578125" bestFit="1" customWidth="1"/>
    <col min="191" max="191" width="14" bestFit="1" customWidth="1"/>
    <col min="192" max="192" width="15.140625" bestFit="1" customWidth="1"/>
    <col min="193" max="193" width="11" bestFit="1" customWidth="1"/>
    <col min="194" max="194" width="8.42578125" bestFit="1" customWidth="1"/>
    <col min="195" max="195" width="25.85546875" bestFit="1" customWidth="1"/>
    <col min="196" max="196" width="17.42578125" bestFit="1" customWidth="1"/>
    <col min="197" max="197" width="14" bestFit="1" customWidth="1"/>
    <col min="198" max="198" width="15.140625" bestFit="1" customWidth="1"/>
    <col min="199" max="199" width="11" bestFit="1" customWidth="1"/>
    <col min="200" max="200" width="8.42578125" bestFit="1" customWidth="1"/>
    <col min="201" max="201" width="25.85546875" bestFit="1" customWidth="1"/>
    <col min="202" max="202" width="17.42578125" bestFit="1" customWidth="1"/>
    <col min="203" max="203" width="14" bestFit="1" customWidth="1"/>
    <col min="204" max="204" width="15.140625" bestFit="1" customWidth="1"/>
    <col min="205" max="205" width="10" bestFit="1" customWidth="1"/>
    <col min="206" max="206" width="8.42578125" bestFit="1" customWidth="1"/>
    <col min="207" max="207" width="25.85546875" bestFit="1" customWidth="1"/>
    <col min="208" max="208" width="17.42578125" bestFit="1" customWidth="1"/>
    <col min="209" max="209" width="14" bestFit="1" customWidth="1"/>
    <col min="210" max="210" width="15.140625" bestFit="1" customWidth="1"/>
    <col min="211" max="211" width="11" bestFit="1" customWidth="1"/>
    <col min="212" max="212" width="8.42578125" bestFit="1" customWidth="1"/>
    <col min="213" max="213" width="25.85546875" bestFit="1" customWidth="1"/>
    <col min="214" max="214" width="17.42578125" bestFit="1" customWidth="1"/>
    <col min="215" max="215" width="14" bestFit="1" customWidth="1"/>
    <col min="216" max="216" width="15.140625" bestFit="1" customWidth="1"/>
    <col min="217" max="217" width="11" bestFit="1" customWidth="1"/>
    <col min="218" max="218" width="8.42578125" bestFit="1" customWidth="1"/>
    <col min="219" max="219" width="25.85546875" bestFit="1" customWidth="1"/>
    <col min="220" max="220" width="17.42578125" bestFit="1" customWidth="1"/>
    <col min="221" max="221" width="14" bestFit="1" customWidth="1"/>
    <col min="222" max="222" width="15.140625" bestFit="1" customWidth="1"/>
    <col min="223" max="223" width="10" bestFit="1" customWidth="1"/>
    <col min="224" max="224" width="8.42578125" bestFit="1" customWidth="1"/>
    <col min="225" max="225" width="25.85546875" bestFit="1" customWidth="1"/>
    <col min="226" max="226" width="17.42578125" bestFit="1" customWidth="1"/>
    <col min="227" max="227" width="14" bestFit="1" customWidth="1"/>
    <col min="228" max="228" width="15.140625" bestFit="1" customWidth="1"/>
    <col min="229" max="229" width="10" bestFit="1" customWidth="1"/>
    <col min="230" max="230" width="8.42578125" bestFit="1" customWidth="1"/>
    <col min="231" max="231" width="25.85546875" bestFit="1" customWidth="1"/>
    <col min="232" max="232" width="17.42578125" bestFit="1" customWidth="1"/>
    <col min="233" max="233" width="14" bestFit="1" customWidth="1"/>
    <col min="234" max="234" width="15.140625" bestFit="1" customWidth="1"/>
    <col min="235" max="235" width="10" bestFit="1" customWidth="1"/>
    <col min="236" max="236" width="8.42578125" bestFit="1" customWidth="1"/>
    <col min="237" max="237" width="25.85546875" bestFit="1" customWidth="1"/>
    <col min="238" max="238" width="17.42578125" bestFit="1" customWidth="1"/>
    <col min="239" max="239" width="14" bestFit="1" customWidth="1"/>
    <col min="240" max="240" width="15.140625" bestFit="1" customWidth="1"/>
    <col min="241" max="241" width="10" bestFit="1" customWidth="1"/>
    <col min="242" max="242" width="8.42578125" bestFit="1" customWidth="1"/>
    <col min="243" max="243" width="25.85546875" bestFit="1" customWidth="1"/>
    <col min="244" max="244" width="17.42578125" bestFit="1" customWidth="1"/>
    <col min="245" max="245" width="14" bestFit="1" customWidth="1"/>
    <col min="246" max="246" width="15.140625" bestFit="1" customWidth="1"/>
    <col min="247" max="247" width="10" bestFit="1" customWidth="1"/>
    <col min="248" max="248" width="8.42578125" bestFit="1" customWidth="1"/>
    <col min="249" max="249" width="25.85546875" bestFit="1" customWidth="1"/>
    <col min="250" max="250" width="14" bestFit="1" customWidth="1"/>
    <col min="251" max="251" width="15.140625" bestFit="1" customWidth="1"/>
    <col min="252" max="252" width="11" bestFit="1" customWidth="1"/>
    <col min="253" max="253" width="8.42578125" bestFit="1" customWidth="1"/>
    <col min="254" max="254" width="25.85546875" bestFit="1" customWidth="1"/>
    <col min="255" max="255" width="14" bestFit="1" customWidth="1"/>
    <col min="256" max="256" width="15.140625" bestFit="1" customWidth="1"/>
    <col min="257" max="257" width="10" bestFit="1" customWidth="1"/>
    <col min="258" max="258" width="8.42578125" bestFit="1" customWidth="1"/>
    <col min="259" max="259" width="25.85546875" bestFit="1" customWidth="1"/>
    <col min="260" max="260" width="14" bestFit="1" customWidth="1"/>
    <col min="261" max="261" width="15.140625" bestFit="1" customWidth="1"/>
    <col min="262" max="262" width="10" bestFit="1" customWidth="1"/>
    <col min="263" max="263" width="8.42578125" bestFit="1" customWidth="1"/>
    <col min="264" max="264" width="25.85546875" bestFit="1" customWidth="1"/>
    <col min="265" max="265" width="14" bestFit="1" customWidth="1"/>
    <col min="266" max="266" width="15.140625" bestFit="1" customWidth="1"/>
    <col min="267" max="267" width="10" bestFit="1" customWidth="1"/>
    <col min="268" max="268" width="8.42578125" bestFit="1" customWidth="1"/>
    <col min="269" max="269" width="25.85546875" bestFit="1" customWidth="1"/>
    <col min="270" max="270" width="17.42578125" bestFit="1" customWidth="1"/>
    <col min="271" max="271" width="14" bestFit="1" customWidth="1"/>
    <col min="272" max="272" width="15.140625" bestFit="1" customWidth="1"/>
    <col min="273" max="273" width="10" bestFit="1" customWidth="1"/>
    <col min="274" max="274" width="8.42578125" bestFit="1" customWidth="1"/>
    <col min="275" max="275" width="25.85546875" bestFit="1" customWidth="1"/>
    <col min="276" max="276" width="17.42578125" bestFit="1" customWidth="1"/>
    <col min="277" max="277" width="14" bestFit="1" customWidth="1"/>
    <col min="278" max="278" width="15.140625" bestFit="1" customWidth="1"/>
    <col min="279" max="279" width="11" bestFit="1" customWidth="1"/>
    <col min="280" max="280" width="8.42578125" bestFit="1" customWidth="1"/>
    <col min="281" max="281" width="25.85546875" bestFit="1" customWidth="1"/>
    <col min="282" max="282" width="14" bestFit="1" customWidth="1"/>
    <col min="283" max="283" width="15.140625" bestFit="1" customWidth="1"/>
    <col min="284" max="284" width="11" bestFit="1" customWidth="1"/>
    <col min="285" max="285" width="8.42578125" bestFit="1" customWidth="1"/>
    <col min="286" max="286" width="25.85546875" bestFit="1" customWidth="1"/>
    <col min="287" max="287" width="14" bestFit="1" customWidth="1"/>
    <col min="288" max="288" width="15.140625" bestFit="1" customWidth="1"/>
    <col min="289" max="289" width="11" bestFit="1" customWidth="1"/>
    <col min="290" max="290" width="8.42578125" bestFit="1" customWidth="1"/>
    <col min="291" max="291" width="25.85546875" bestFit="1" customWidth="1"/>
    <col min="292" max="292" width="14.140625" bestFit="1" customWidth="1"/>
  </cols>
  <sheetData>
    <row r="1" spans="1:18" s="3" customFormat="1" x14ac:dyDescent="0.25">
      <c r="A1" s="3" t="s">
        <v>0</v>
      </c>
      <c r="B1" s="4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17</v>
      </c>
      <c r="N1" s="3" t="s">
        <v>18</v>
      </c>
      <c r="O1" s="3" t="s">
        <v>19</v>
      </c>
      <c r="P1" s="3" t="s">
        <v>20</v>
      </c>
      <c r="Q1" s="3" t="s">
        <v>21</v>
      </c>
      <c r="R1" s="3" t="s">
        <v>22</v>
      </c>
    </row>
    <row r="2" spans="1:18" x14ac:dyDescent="0.25">
      <c r="A2">
        <v>12021</v>
      </c>
      <c r="B2" s="5">
        <v>44568</v>
      </c>
      <c r="C2" t="s">
        <v>23</v>
      </c>
      <c r="D2" t="s">
        <v>24</v>
      </c>
      <c r="E2" t="s">
        <v>25</v>
      </c>
      <c r="F2" t="s">
        <v>26</v>
      </c>
      <c r="G2" s="6">
        <v>44222</v>
      </c>
      <c r="H2" s="2">
        <v>12021</v>
      </c>
      <c r="I2">
        <v>13350</v>
      </c>
      <c r="J2" t="s">
        <v>27</v>
      </c>
      <c r="K2" t="s">
        <v>28</v>
      </c>
      <c r="L2">
        <v>28</v>
      </c>
      <c r="M2">
        <v>10429.68</v>
      </c>
      <c r="N2">
        <v>0</v>
      </c>
      <c r="O2">
        <v>1460.16</v>
      </c>
      <c r="P2">
        <v>1460.16</v>
      </c>
      <c r="Q2">
        <v>0</v>
      </c>
      <c r="R2" t="s">
        <v>29</v>
      </c>
    </row>
    <row r="3" spans="1:18" x14ac:dyDescent="0.25">
      <c r="A3">
        <v>12021</v>
      </c>
      <c r="B3" s="5">
        <v>44568</v>
      </c>
      <c r="C3" t="s">
        <v>30</v>
      </c>
      <c r="D3" t="s">
        <v>31</v>
      </c>
      <c r="E3" t="s">
        <v>32</v>
      </c>
      <c r="F3" t="s">
        <v>26</v>
      </c>
      <c r="G3" s="6">
        <v>44203</v>
      </c>
      <c r="H3" s="2">
        <v>12021</v>
      </c>
      <c r="I3">
        <v>575114.30000000005</v>
      </c>
      <c r="J3" t="s">
        <v>27</v>
      </c>
      <c r="K3" t="s">
        <v>28</v>
      </c>
      <c r="L3">
        <v>18</v>
      </c>
      <c r="M3">
        <v>487385</v>
      </c>
      <c r="N3">
        <v>0</v>
      </c>
      <c r="O3">
        <v>43864.65</v>
      </c>
      <c r="P3">
        <v>43864.65</v>
      </c>
      <c r="Q3">
        <v>0</v>
      </c>
      <c r="R3" t="s">
        <v>29</v>
      </c>
    </row>
    <row r="4" spans="1:18" x14ac:dyDescent="0.25">
      <c r="A4">
        <v>12021</v>
      </c>
      <c r="B4" s="5">
        <v>44568</v>
      </c>
      <c r="C4" t="s">
        <v>30</v>
      </c>
      <c r="D4" t="s">
        <v>31</v>
      </c>
      <c r="E4" t="s">
        <v>33</v>
      </c>
      <c r="F4" t="s">
        <v>26</v>
      </c>
      <c r="G4" s="6">
        <v>44203</v>
      </c>
      <c r="H4" s="2">
        <v>12021</v>
      </c>
      <c r="I4">
        <v>606994.96</v>
      </c>
      <c r="J4" t="s">
        <v>27</v>
      </c>
      <c r="K4" t="s">
        <v>28</v>
      </c>
      <c r="L4">
        <v>18</v>
      </c>
      <c r="M4">
        <v>514402.5</v>
      </c>
      <c r="N4">
        <v>0</v>
      </c>
      <c r="O4">
        <v>46296.23</v>
      </c>
      <c r="P4">
        <v>46296.23</v>
      </c>
      <c r="Q4">
        <v>0</v>
      </c>
      <c r="R4" t="s">
        <v>29</v>
      </c>
    </row>
    <row r="5" spans="1:18" x14ac:dyDescent="0.25">
      <c r="A5">
        <v>12021</v>
      </c>
      <c r="B5" s="5">
        <v>44568</v>
      </c>
      <c r="C5" t="s">
        <v>30</v>
      </c>
      <c r="D5" t="s">
        <v>31</v>
      </c>
      <c r="E5" t="s">
        <v>34</v>
      </c>
      <c r="F5" t="s">
        <v>26</v>
      </c>
      <c r="G5" s="6">
        <v>44203</v>
      </c>
      <c r="H5" s="2">
        <v>12021</v>
      </c>
      <c r="I5">
        <v>645188.6</v>
      </c>
      <c r="J5" t="s">
        <v>27</v>
      </c>
      <c r="K5" t="s">
        <v>28</v>
      </c>
      <c r="L5">
        <v>18</v>
      </c>
      <c r="M5">
        <v>546770</v>
      </c>
      <c r="N5">
        <v>0</v>
      </c>
      <c r="O5">
        <v>49209.3</v>
      </c>
      <c r="P5">
        <v>49209.3</v>
      </c>
      <c r="Q5">
        <v>0</v>
      </c>
      <c r="R5" t="s">
        <v>29</v>
      </c>
    </row>
    <row r="6" spans="1:18" x14ac:dyDescent="0.25">
      <c r="A6">
        <v>12021</v>
      </c>
      <c r="B6" s="5">
        <v>44568</v>
      </c>
      <c r="C6" t="s">
        <v>35</v>
      </c>
      <c r="D6" t="s">
        <v>36</v>
      </c>
      <c r="E6" t="s">
        <v>37</v>
      </c>
      <c r="F6" t="s">
        <v>26</v>
      </c>
      <c r="G6" s="6">
        <v>44198</v>
      </c>
      <c r="H6" s="2">
        <v>12021</v>
      </c>
      <c r="I6">
        <v>461651</v>
      </c>
      <c r="J6" t="s">
        <v>27</v>
      </c>
      <c r="K6" t="s">
        <v>28</v>
      </c>
      <c r="L6">
        <v>18</v>
      </c>
      <c r="M6">
        <v>391230</v>
      </c>
      <c r="N6">
        <v>0</v>
      </c>
      <c r="O6">
        <v>35210.699999999997</v>
      </c>
      <c r="P6">
        <v>35210.699999999997</v>
      </c>
      <c r="Q6">
        <v>0</v>
      </c>
      <c r="R6" t="s">
        <v>29</v>
      </c>
    </row>
    <row r="7" spans="1:18" x14ac:dyDescent="0.25">
      <c r="A7">
        <v>12021</v>
      </c>
      <c r="B7" s="5">
        <v>44568</v>
      </c>
      <c r="C7" t="s">
        <v>38</v>
      </c>
      <c r="D7" t="s">
        <v>39</v>
      </c>
      <c r="E7" t="s">
        <v>40</v>
      </c>
      <c r="F7" t="s">
        <v>26</v>
      </c>
      <c r="G7" s="6">
        <v>44200</v>
      </c>
      <c r="H7" s="2">
        <v>12021</v>
      </c>
      <c r="I7">
        <v>732137</v>
      </c>
      <c r="J7" t="s">
        <v>27</v>
      </c>
      <c r="K7" t="s">
        <v>28</v>
      </c>
      <c r="L7">
        <v>18</v>
      </c>
      <c r="M7">
        <v>620455</v>
      </c>
      <c r="N7">
        <v>0</v>
      </c>
      <c r="O7">
        <v>55840.95</v>
      </c>
      <c r="P7">
        <v>55840.95</v>
      </c>
      <c r="Q7">
        <v>0</v>
      </c>
      <c r="R7" t="s">
        <v>29</v>
      </c>
    </row>
    <row r="8" spans="1:18" x14ac:dyDescent="0.25">
      <c r="A8">
        <v>12021</v>
      </c>
      <c r="B8" s="5">
        <v>44568</v>
      </c>
      <c r="C8" t="s">
        <v>38</v>
      </c>
      <c r="D8" t="s">
        <v>39</v>
      </c>
      <c r="E8" t="s">
        <v>41</v>
      </c>
      <c r="F8" t="s">
        <v>26</v>
      </c>
      <c r="G8" s="6">
        <v>44204</v>
      </c>
      <c r="H8" s="2">
        <v>12021</v>
      </c>
      <c r="I8">
        <v>736928</v>
      </c>
      <c r="J8" t="s">
        <v>27</v>
      </c>
      <c r="K8" t="s">
        <v>28</v>
      </c>
      <c r="L8">
        <v>18</v>
      </c>
      <c r="M8">
        <v>624515</v>
      </c>
      <c r="N8">
        <v>0</v>
      </c>
      <c r="O8">
        <v>56206.35</v>
      </c>
      <c r="P8">
        <v>56206.35</v>
      </c>
      <c r="Q8">
        <v>0</v>
      </c>
      <c r="R8" t="s">
        <v>29</v>
      </c>
    </row>
    <row r="9" spans="1:18" x14ac:dyDescent="0.25">
      <c r="A9">
        <v>12021</v>
      </c>
      <c r="B9" s="5">
        <v>44568</v>
      </c>
      <c r="C9" t="s">
        <v>38</v>
      </c>
      <c r="D9" t="s">
        <v>39</v>
      </c>
      <c r="E9" t="s">
        <v>42</v>
      </c>
      <c r="F9" t="s">
        <v>26</v>
      </c>
      <c r="G9" s="6">
        <v>44205</v>
      </c>
      <c r="H9" s="2">
        <v>12021</v>
      </c>
      <c r="I9">
        <v>860574</v>
      </c>
      <c r="J9" t="s">
        <v>27</v>
      </c>
      <c r="K9" t="s">
        <v>28</v>
      </c>
      <c r="L9">
        <v>18</v>
      </c>
      <c r="M9">
        <v>729300</v>
      </c>
      <c r="N9">
        <v>0</v>
      </c>
      <c r="O9">
        <v>65637</v>
      </c>
      <c r="P9">
        <v>65637</v>
      </c>
      <c r="Q9">
        <v>0</v>
      </c>
      <c r="R9" t="s">
        <v>29</v>
      </c>
    </row>
    <row r="10" spans="1:18" x14ac:dyDescent="0.25">
      <c r="A10">
        <v>12021</v>
      </c>
      <c r="B10" s="5">
        <v>44568</v>
      </c>
      <c r="C10" t="s">
        <v>38</v>
      </c>
      <c r="D10" t="s">
        <v>39</v>
      </c>
      <c r="E10" t="s">
        <v>43</v>
      </c>
      <c r="F10" t="s">
        <v>26</v>
      </c>
      <c r="G10" s="6">
        <v>44207</v>
      </c>
      <c r="H10" s="2">
        <v>12021</v>
      </c>
      <c r="I10">
        <v>820655</v>
      </c>
      <c r="J10" t="s">
        <v>27</v>
      </c>
      <c r="K10" t="s">
        <v>28</v>
      </c>
      <c r="L10">
        <v>18</v>
      </c>
      <c r="M10">
        <v>695470</v>
      </c>
      <c r="N10">
        <v>0</v>
      </c>
      <c r="O10">
        <v>62592.3</v>
      </c>
      <c r="P10">
        <v>62592.3</v>
      </c>
      <c r="Q10">
        <v>0</v>
      </c>
      <c r="R10" t="s">
        <v>29</v>
      </c>
    </row>
    <row r="11" spans="1:18" x14ac:dyDescent="0.25">
      <c r="A11">
        <v>12021</v>
      </c>
      <c r="B11" s="5">
        <v>44568</v>
      </c>
      <c r="C11" t="s">
        <v>44</v>
      </c>
      <c r="D11" t="s">
        <v>45</v>
      </c>
      <c r="E11" t="s">
        <v>46</v>
      </c>
      <c r="F11" t="s">
        <v>26</v>
      </c>
      <c r="G11" s="6">
        <v>44200</v>
      </c>
      <c r="H11" s="2">
        <v>12021</v>
      </c>
      <c r="I11">
        <v>370800</v>
      </c>
      <c r="J11" t="s">
        <v>27</v>
      </c>
      <c r="K11" t="s">
        <v>28</v>
      </c>
      <c r="L11">
        <v>18</v>
      </c>
      <c r="M11">
        <v>2600</v>
      </c>
      <c r="N11">
        <v>0</v>
      </c>
      <c r="O11">
        <v>234</v>
      </c>
      <c r="P11">
        <v>234</v>
      </c>
      <c r="Q11">
        <v>0</v>
      </c>
      <c r="R11" t="s">
        <v>29</v>
      </c>
    </row>
    <row r="12" spans="1:18" x14ac:dyDescent="0.25">
      <c r="A12">
        <v>12021</v>
      </c>
      <c r="B12" s="5">
        <v>44568</v>
      </c>
      <c r="C12" t="s">
        <v>47</v>
      </c>
      <c r="D12" t="s">
        <v>48</v>
      </c>
      <c r="E12" t="s">
        <v>49</v>
      </c>
      <c r="F12" t="s">
        <v>26</v>
      </c>
      <c r="G12" s="6">
        <v>44226</v>
      </c>
      <c r="H12" s="2">
        <v>12021</v>
      </c>
      <c r="I12">
        <v>26680</v>
      </c>
      <c r="J12" t="s">
        <v>27</v>
      </c>
      <c r="K12" t="s">
        <v>28</v>
      </c>
      <c r="L12">
        <v>18</v>
      </c>
      <c r="M12">
        <v>22610</v>
      </c>
      <c r="N12">
        <v>0</v>
      </c>
      <c r="O12">
        <v>2034.9</v>
      </c>
      <c r="P12">
        <v>2034.9</v>
      </c>
      <c r="Q12">
        <v>0</v>
      </c>
      <c r="R12" t="s">
        <v>29</v>
      </c>
    </row>
    <row r="13" spans="1:18" x14ac:dyDescent="0.25">
      <c r="A13">
        <v>12021</v>
      </c>
      <c r="B13" s="5">
        <v>44568</v>
      </c>
      <c r="C13" t="s">
        <v>50</v>
      </c>
      <c r="D13" t="s">
        <v>51</v>
      </c>
      <c r="E13" t="s">
        <v>52</v>
      </c>
      <c r="F13" t="s">
        <v>26</v>
      </c>
      <c r="G13" s="6">
        <v>44221</v>
      </c>
      <c r="H13" s="2">
        <v>12021</v>
      </c>
      <c r="I13">
        <v>11031</v>
      </c>
      <c r="J13" t="s">
        <v>27</v>
      </c>
      <c r="K13" t="s">
        <v>28</v>
      </c>
      <c r="L13">
        <v>18</v>
      </c>
      <c r="M13">
        <v>9348</v>
      </c>
      <c r="N13">
        <v>0</v>
      </c>
      <c r="O13">
        <v>841.32</v>
      </c>
      <c r="P13">
        <v>841.32</v>
      </c>
      <c r="Q13">
        <v>0</v>
      </c>
      <c r="R13" t="s">
        <v>29</v>
      </c>
    </row>
    <row r="14" spans="1:18" x14ac:dyDescent="0.25">
      <c r="A14">
        <v>12021</v>
      </c>
      <c r="B14" s="5">
        <v>44568</v>
      </c>
      <c r="C14" t="s">
        <v>53</v>
      </c>
      <c r="D14" t="s">
        <v>54</v>
      </c>
      <c r="E14" t="s">
        <v>55</v>
      </c>
      <c r="F14" t="s">
        <v>26</v>
      </c>
      <c r="G14" s="6">
        <v>44198</v>
      </c>
      <c r="H14" s="2">
        <v>12021</v>
      </c>
      <c r="I14">
        <v>586702</v>
      </c>
      <c r="J14" t="s">
        <v>27</v>
      </c>
      <c r="K14" t="s">
        <v>28</v>
      </c>
      <c r="L14">
        <v>18</v>
      </c>
      <c r="M14">
        <v>497205</v>
      </c>
      <c r="N14">
        <v>0</v>
      </c>
      <c r="O14">
        <v>44748.45</v>
      </c>
      <c r="P14">
        <v>44748.45</v>
      </c>
      <c r="Q14">
        <v>0</v>
      </c>
      <c r="R14" t="s">
        <v>29</v>
      </c>
    </row>
    <row r="15" spans="1:18" x14ac:dyDescent="0.25">
      <c r="A15">
        <v>12021</v>
      </c>
      <c r="B15" s="5">
        <v>44568</v>
      </c>
      <c r="C15" t="s">
        <v>53</v>
      </c>
      <c r="D15" t="s">
        <v>54</v>
      </c>
      <c r="E15" t="s">
        <v>56</v>
      </c>
      <c r="F15" t="s">
        <v>26</v>
      </c>
      <c r="G15" s="6">
        <v>44200</v>
      </c>
      <c r="H15" s="2">
        <v>12021</v>
      </c>
      <c r="I15">
        <v>525619</v>
      </c>
      <c r="J15" t="s">
        <v>27</v>
      </c>
      <c r="K15" t="s">
        <v>28</v>
      </c>
      <c r="L15">
        <v>18</v>
      </c>
      <c r="M15">
        <v>445440</v>
      </c>
      <c r="N15">
        <v>0</v>
      </c>
      <c r="O15">
        <v>40089.599999999999</v>
      </c>
      <c r="P15">
        <v>40089.599999999999</v>
      </c>
      <c r="Q15">
        <v>0</v>
      </c>
      <c r="R15" t="s">
        <v>29</v>
      </c>
    </row>
    <row r="16" spans="1:18" x14ac:dyDescent="0.25">
      <c r="A16">
        <v>12021</v>
      </c>
      <c r="B16" s="5">
        <v>44568</v>
      </c>
      <c r="C16" t="s">
        <v>57</v>
      </c>
      <c r="D16" t="s">
        <v>58</v>
      </c>
      <c r="E16" t="s">
        <v>59</v>
      </c>
      <c r="F16" t="s">
        <v>26</v>
      </c>
      <c r="G16" s="6">
        <v>44207</v>
      </c>
      <c r="H16" s="2">
        <v>12021</v>
      </c>
      <c r="I16">
        <v>344950</v>
      </c>
      <c r="J16" t="s">
        <v>27</v>
      </c>
      <c r="K16" t="s">
        <v>28</v>
      </c>
      <c r="L16">
        <v>18</v>
      </c>
      <c r="M16">
        <v>292330</v>
      </c>
      <c r="N16">
        <v>0</v>
      </c>
      <c r="O16">
        <v>26309.7</v>
      </c>
      <c r="P16">
        <v>26309.7</v>
      </c>
      <c r="Q16">
        <v>0</v>
      </c>
      <c r="R16" t="s">
        <v>29</v>
      </c>
    </row>
    <row r="17" spans="1:18" x14ac:dyDescent="0.25">
      <c r="A17">
        <v>12021</v>
      </c>
      <c r="B17" s="5">
        <v>44568</v>
      </c>
      <c r="C17" t="s">
        <v>60</v>
      </c>
      <c r="D17" t="s">
        <v>61</v>
      </c>
      <c r="E17" t="s">
        <v>62</v>
      </c>
      <c r="F17" t="s">
        <v>26</v>
      </c>
      <c r="G17" s="6">
        <v>44202</v>
      </c>
      <c r="H17" s="2">
        <v>12021</v>
      </c>
      <c r="I17">
        <v>151482</v>
      </c>
      <c r="J17" t="s">
        <v>27</v>
      </c>
      <c r="K17" t="s">
        <v>28</v>
      </c>
      <c r="L17">
        <v>5</v>
      </c>
      <c r="M17">
        <v>136417.59</v>
      </c>
      <c r="N17">
        <v>0</v>
      </c>
      <c r="O17">
        <v>3410.44</v>
      </c>
      <c r="P17">
        <v>3410.44</v>
      </c>
      <c r="Q17">
        <v>8244</v>
      </c>
      <c r="R17" t="s">
        <v>29</v>
      </c>
    </row>
    <row r="18" spans="1:18" x14ac:dyDescent="0.25">
      <c r="A18">
        <v>12021</v>
      </c>
      <c r="B18" s="5">
        <v>44568</v>
      </c>
      <c r="C18" t="s">
        <v>63</v>
      </c>
      <c r="D18" t="s">
        <v>64</v>
      </c>
      <c r="E18" t="s">
        <v>65</v>
      </c>
      <c r="F18" t="s">
        <v>26</v>
      </c>
      <c r="G18" s="6">
        <v>44211</v>
      </c>
      <c r="H18" s="2">
        <v>12021</v>
      </c>
      <c r="I18">
        <v>524982</v>
      </c>
      <c r="J18" t="s">
        <v>27</v>
      </c>
      <c r="K18" t="s">
        <v>28</v>
      </c>
      <c r="L18">
        <v>18</v>
      </c>
      <c r="M18">
        <v>444900</v>
      </c>
      <c r="N18">
        <v>0</v>
      </c>
      <c r="O18">
        <v>40041</v>
      </c>
      <c r="P18">
        <v>40041</v>
      </c>
      <c r="Q18">
        <v>0</v>
      </c>
      <c r="R18" t="s">
        <v>29</v>
      </c>
    </row>
    <row r="19" spans="1:18" x14ac:dyDescent="0.25">
      <c r="A19">
        <v>22021</v>
      </c>
      <c r="B19" s="5">
        <v>44568</v>
      </c>
      <c r="C19" t="s">
        <v>66</v>
      </c>
      <c r="D19" t="s">
        <v>67</v>
      </c>
      <c r="E19" t="s">
        <v>68</v>
      </c>
      <c r="F19" t="s">
        <v>26</v>
      </c>
      <c r="G19" s="6">
        <v>44243</v>
      </c>
      <c r="H19" s="2">
        <v>22021</v>
      </c>
      <c r="I19">
        <v>4660.32</v>
      </c>
      <c r="J19" t="s">
        <v>27</v>
      </c>
      <c r="K19" t="s">
        <v>28</v>
      </c>
      <c r="L19">
        <v>12</v>
      </c>
      <c r="M19">
        <v>4161</v>
      </c>
      <c r="N19">
        <v>499.32</v>
      </c>
      <c r="O19">
        <v>0</v>
      </c>
      <c r="P19">
        <v>0</v>
      </c>
      <c r="Q19">
        <v>0</v>
      </c>
      <c r="R19" t="s">
        <v>29</v>
      </c>
    </row>
    <row r="20" spans="1:18" x14ac:dyDescent="0.25">
      <c r="A20">
        <v>22021</v>
      </c>
      <c r="B20" s="5">
        <v>44568</v>
      </c>
      <c r="C20" t="s">
        <v>69</v>
      </c>
      <c r="D20" t="s">
        <v>70</v>
      </c>
      <c r="E20" t="s">
        <v>71</v>
      </c>
      <c r="F20" t="s">
        <v>26</v>
      </c>
      <c r="G20" s="6">
        <v>44247</v>
      </c>
      <c r="H20" s="2">
        <v>22021</v>
      </c>
      <c r="I20">
        <v>400374</v>
      </c>
      <c r="J20" t="s">
        <v>27</v>
      </c>
      <c r="K20" t="s">
        <v>28</v>
      </c>
      <c r="L20">
        <v>18</v>
      </c>
      <c r="M20">
        <v>339300</v>
      </c>
      <c r="N20">
        <v>0</v>
      </c>
      <c r="O20">
        <v>30537</v>
      </c>
      <c r="P20">
        <v>30537</v>
      </c>
      <c r="Q20">
        <v>0</v>
      </c>
      <c r="R20" t="s">
        <v>29</v>
      </c>
    </row>
    <row r="21" spans="1:18" x14ac:dyDescent="0.25">
      <c r="A21">
        <v>22021</v>
      </c>
      <c r="B21" s="5">
        <v>44568</v>
      </c>
      <c r="C21" t="s">
        <v>72</v>
      </c>
      <c r="D21" t="s">
        <v>73</v>
      </c>
      <c r="E21" t="s">
        <v>74</v>
      </c>
      <c r="F21" t="s">
        <v>26</v>
      </c>
      <c r="G21" s="6">
        <v>44238</v>
      </c>
      <c r="H21" s="2">
        <v>22021</v>
      </c>
      <c r="I21">
        <v>301584</v>
      </c>
      <c r="J21" t="s">
        <v>27</v>
      </c>
      <c r="K21" t="s">
        <v>28</v>
      </c>
      <c r="L21">
        <v>18</v>
      </c>
      <c r="M21">
        <v>255580</v>
      </c>
      <c r="N21">
        <v>0</v>
      </c>
      <c r="O21">
        <v>23002.2</v>
      </c>
      <c r="P21">
        <v>23002.2</v>
      </c>
      <c r="Q21">
        <v>0</v>
      </c>
      <c r="R21" t="s">
        <v>29</v>
      </c>
    </row>
    <row r="22" spans="1:18" x14ac:dyDescent="0.25">
      <c r="A22">
        <v>22021</v>
      </c>
      <c r="B22" s="5">
        <v>44568</v>
      </c>
      <c r="C22" t="s">
        <v>75</v>
      </c>
      <c r="D22" t="s">
        <v>76</v>
      </c>
      <c r="E22" t="s">
        <v>77</v>
      </c>
      <c r="F22" t="s">
        <v>26</v>
      </c>
      <c r="G22" s="6">
        <v>44230</v>
      </c>
      <c r="H22" s="2">
        <v>22021</v>
      </c>
      <c r="I22">
        <v>12600</v>
      </c>
      <c r="J22" t="s">
        <v>27</v>
      </c>
      <c r="K22" t="s">
        <v>28</v>
      </c>
      <c r="L22">
        <v>12</v>
      </c>
      <c r="M22">
        <v>11249.94</v>
      </c>
      <c r="N22">
        <v>0</v>
      </c>
      <c r="O22">
        <v>675</v>
      </c>
      <c r="P22">
        <v>675</v>
      </c>
      <c r="Q22">
        <v>0</v>
      </c>
      <c r="R22" t="s">
        <v>29</v>
      </c>
    </row>
    <row r="23" spans="1:18" x14ac:dyDescent="0.25">
      <c r="A23">
        <v>22021</v>
      </c>
      <c r="B23" s="5">
        <v>44568</v>
      </c>
      <c r="C23" t="s">
        <v>75</v>
      </c>
      <c r="D23" t="s">
        <v>76</v>
      </c>
      <c r="E23" t="s">
        <v>78</v>
      </c>
      <c r="F23" t="s">
        <v>26</v>
      </c>
      <c r="G23" s="6">
        <v>44231</v>
      </c>
      <c r="H23" s="2">
        <v>22021</v>
      </c>
      <c r="I23">
        <v>600</v>
      </c>
      <c r="J23" t="s">
        <v>27</v>
      </c>
      <c r="K23" t="s">
        <v>28</v>
      </c>
      <c r="L23">
        <v>12</v>
      </c>
      <c r="M23">
        <v>535.71</v>
      </c>
      <c r="N23">
        <v>0</v>
      </c>
      <c r="O23">
        <v>32.14</v>
      </c>
      <c r="P23">
        <v>32.14</v>
      </c>
      <c r="Q23">
        <v>0</v>
      </c>
      <c r="R23" t="s">
        <v>29</v>
      </c>
    </row>
    <row r="24" spans="1:18" x14ac:dyDescent="0.25">
      <c r="A24">
        <v>22021</v>
      </c>
      <c r="B24" s="5">
        <v>44568</v>
      </c>
      <c r="C24" t="s">
        <v>79</v>
      </c>
      <c r="D24" t="s">
        <v>80</v>
      </c>
      <c r="E24" t="s">
        <v>81</v>
      </c>
      <c r="F24" t="s">
        <v>26</v>
      </c>
      <c r="G24" s="6">
        <v>44247</v>
      </c>
      <c r="H24" s="2">
        <v>22021</v>
      </c>
      <c r="I24">
        <v>478</v>
      </c>
      <c r="J24" t="s">
        <v>27</v>
      </c>
      <c r="K24" t="s">
        <v>28</v>
      </c>
      <c r="L24">
        <v>18</v>
      </c>
      <c r="M24">
        <v>405</v>
      </c>
      <c r="N24">
        <v>0</v>
      </c>
      <c r="O24">
        <v>36.450000000000003</v>
      </c>
      <c r="P24">
        <v>36.450000000000003</v>
      </c>
      <c r="Q24">
        <v>0</v>
      </c>
      <c r="R24" t="s">
        <v>29</v>
      </c>
    </row>
    <row r="25" spans="1:18" x14ac:dyDescent="0.25">
      <c r="A25">
        <v>22021</v>
      </c>
      <c r="B25" s="5">
        <v>44568</v>
      </c>
      <c r="C25" t="s">
        <v>82</v>
      </c>
      <c r="D25" t="s">
        <v>83</v>
      </c>
      <c r="E25" t="s">
        <v>84</v>
      </c>
      <c r="F25" t="s">
        <v>26</v>
      </c>
      <c r="G25" s="6">
        <v>44251</v>
      </c>
      <c r="H25" s="2">
        <v>22021</v>
      </c>
      <c r="I25">
        <v>389400</v>
      </c>
      <c r="J25" t="s">
        <v>27</v>
      </c>
      <c r="K25" t="s">
        <v>28</v>
      </c>
      <c r="L25">
        <v>18</v>
      </c>
      <c r="M25">
        <v>330000</v>
      </c>
      <c r="N25">
        <v>0</v>
      </c>
      <c r="O25">
        <v>29700</v>
      </c>
      <c r="P25">
        <v>29700</v>
      </c>
      <c r="Q25">
        <v>0</v>
      </c>
      <c r="R25" t="s">
        <v>29</v>
      </c>
    </row>
    <row r="26" spans="1:18" x14ac:dyDescent="0.25">
      <c r="A26">
        <v>22021</v>
      </c>
      <c r="B26" s="5">
        <v>44568</v>
      </c>
      <c r="C26" t="s">
        <v>38</v>
      </c>
      <c r="D26" t="s">
        <v>39</v>
      </c>
      <c r="E26" t="s">
        <v>85</v>
      </c>
      <c r="F26" t="s">
        <v>26</v>
      </c>
      <c r="G26" s="6">
        <v>44229</v>
      </c>
      <c r="H26" s="2">
        <v>22021</v>
      </c>
      <c r="I26">
        <v>1093718</v>
      </c>
      <c r="J26" t="s">
        <v>27</v>
      </c>
      <c r="K26" t="s">
        <v>28</v>
      </c>
      <c r="L26">
        <v>18</v>
      </c>
      <c r="M26">
        <v>926880</v>
      </c>
      <c r="N26">
        <v>0</v>
      </c>
      <c r="O26">
        <v>83419.199999999997</v>
      </c>
      <c r="P26">
        <v>83419.199999999997</v>
      </c>
      <c r="Q26">
        <v>0</v>
      </c>
      <c r="R26" t="s">
        <v>29</v>
      </c>
    </row>
    <row r="27" spans="1:18" x14ac:dyDescent="0.25">
      <c r="A27">
        <v>22021</v>
      </c>
      <c r="B27" s="5">
        <v>44568</v>
      </c>
      <c r="C27" t="s">
        <v>38</v>
      </c>
      <c r="D27" t="s">
        <v>39</v>
      </c>
      <c r="E27" t="s">
        <v>86</v>
      </c>
      <c r="F27" t="s">
        <v>26</v>
      </c>
      <c r="G27" s="6">
        <v>44230</v>
      </c>
      <c r="H27" s="2">
        <v>22021</v>
      </c>
      <c r="I27">
        <v>771248</v>
      </c>
      <c r="J27" t="s">
        <v>27</v>
      </c>
      <c r="K27" t="s">
        <v>28</v>
      </c>
      <c r="L27">
        <v>18</v>
      </c>
      <c r="M27">
        <v>653600</v>
      </c>
      <c r="N27">
        <v>0</v>
      </c>
      <c r="O27">
        <v>58824</v>
      </c>
      <c r="P27">
        <v>58824</v>
      </c>
      <c r="Q27">
        <v>0</v>
      </c>
      <c r="R27" t="s">
        <v>29</v>
      </c>
    </row>
    <row r="28" spans="1:18" x14ac:dyDescent="0.25">
      <c r="A28">
        <v>22021</v>
      </c>
      <c r="B28" s="5">
        <v>44568</v>
      </c>
      <c r="C28" t="s">
        <v>38</v>
      </c>
      <c r="D28" t="s">
        <v>39</v>
      </c>
      <c r="E28" t="s">
        <v>87</v>
      </c>
      <c r="F28" t="s">
        <v>26</v>
      </c>
      <c r="G28" s="6">
        <v>44232</v>
      </c>
      <c r="H28" s="2">
        <v>22021</v>
      </c>
      <c r="I28">
        <v>603983</v>
      </c>
      <c r="J28" t="s">
        <v>27</v>
      </c>
      <c r="K28" t="s">
        <v>28</v>
      </c>
      <c r="L28">
        <v>18</v>
      </c>
      <c r="M28">
        <v>511850</v>
      </c>
      <c r="N28">
        <v>0</v>
      </c>
      <c r="O28">
        <v>46066.5</v>
      </c>
      <c r="P28">
        <v>46066.5</v>
      </c>
      <c r="Q28">
        <v>0</v>
      </c>
      <c r="R28" t="s">
        <v>29</v>
      </c>
    </row>
    <row r="29" spans="1:18" x14ac:dyDescent="0.25">
      <c r="A29">
        <v>22021</v>
      </c>
      <c r="B29" s="5">
        <v>44568</v>
      </c>
      <c r="C29" t="s">
        <v>38</v>
      </c>
      <c r="D29" t="s">
        <v>39</v>
      </c>
      <c r="E29" t="s">
        <v>88</v>
      </c>
      <c r="F29" t="s">
        <v>26</v>
      </c>
      <c r="G29" s="6">
        <v>44251</v>
      </c>
      <c r="H29" s="2">
        <v>22021</v>
      </c>
      <c r="I29">
        <v>779018</v>
      </c>
      <c r="J29" t="s">
        <v>27</v>
      </c>
      <c r="K29" t="s">
        <v>28</v>
      </c>
      <c r="L29">
        <v>18</v>
      </c>
      <c r="M29">
        <v>660185</v>
      </c>
      <c r="N29">
        <v>0</v>
      </c>
      <c r="O29">
        <v>59416.65</v>
      </c>
      <c r="P29">
        <v>59416.65</v>
      </c>
      <c r="Q29">
        <v>0</v>
      </c>
      <c r="R29" t="s">
        <v>29</v>
      </c>
    </row>
    <row r="30" spans="1:18" x14ac:dyDescent="0.25">
      <c r="A30">
        <v>22021</v>
      </c>
      <c r="B30" s="5">
        <v>44568</v>
      </c>
      <c r="C30" t="s">
        <v>60</v>
      </c>
      <c r="D30" t="s">
        <v>61</v>
      </c>
      <c r="E30" t="s">
        <v>89</v>
      </c>
      <c r="F30" t="s">
        <v>26</v>
      </c>
      <c r="G30" s="6">
        <v>44230</v>
      </c>
      <c r="H30" s="2">
        <v>22021</v>
      </c>
      <c r="I30">
        <v>163155</v>
      </c>
      <c r="J30" t="s">
        <v>27</v>
      </c>
      <c r="K30" t="s">
        <v>28</v>
      </c>
      <c r="L30">
        <v>5</v>
      </c>
      <c r="M30">
        <v>147312.88</v>
      </c>
      <c r="N30">
        <v>0</v>
      </c>
      <c r="O30">
        <v>3682.82</v>
      </c>
      <c r="P30">
        <v>3682.82</v>
      </c>
      <c r="Q30">
        <v>8476</v>
      </c>
      <c r="R30" t="s">
        <v>29</v>
      </c>
    </row>
    <row r="31" spans="1:18" x14ac:dyDescent="0.25">
      <c r="A31">
        <v>22021</v>
      </c>
      <c r="B31" s="5">
        <v>44568</v>
      </c>
      <c r="C31" t="s">
        <v>60</v>
      </c>
      <c r="D31" t="s">
        <v>61</v>
      </c>
      <c r="E31" t="s">
        <v>90</v>
      </c>
      <c r="F31" t="s">
        <v>26</v>
      </c>
      <c r="G31" s="6">
        <v>44249</v>
      </c>
      <c r="H31" s="2">
        <v>22021</v>
      </c>
      <c r="I31">
        <v>143492</v>
      </c>
      <c r="J31" t="s">
        <v>27</v>
      </c>
      <c r="K31" t="s">
        <v>28</v>
      </c>
      <c r="L31">
        <v>5</v>
      </c>
      <c r="M31">
        <v>128960.01</v>
      </c>
      <c r="N31">
        <v>0</v>
      </c>
      <c r="O31">
        <v>3224</v>
      </c>
      <c r="P31">
        <v>3224</v>
      </c>
      <c r="Q31">
        <v>8084</v>
      </c>
      <c r="R31" t="s">
        <v>29</v>
      </c>
    </row>
    <row r="32" spans="1:18" x14ac:dyDescent="0.25">
      <c r="A32">
        <v>22021</v>
      </c>
      <c r="B32" s="5">
        <v>44568</v>
      </c>
      <c r="C32" t="s">
        <v>63</v>
      </c>
      <c r="D32" t="s">
        <v>64</v>
      </c>
      <c r="E32" t="s">
        <v>91</v>
      </c>
      <c r="F32" t="s">
        <v>26</v>
      </c>
      <c r="G32" s="6">
        <v>44230</v>
      </c>
      <c r="H32" s="2">
        <v>22021</v>
      </c>
      <c r="I32">
        <v>186144</v>
      </c>
      <c r="J32" t="s">
        <v>27</v>
      </c>
      <c r="K32" t="s">
        <v>28</v>
      </c>
      <c r="L32">
        <v>18</v>
      </c>
      <c r="M32">
        <v>157750</v>
      </c>
      <c r="N32">
        <v>0</v>
      </c>
      <c r="O32">
        <v>14197</v>
      </c>
      <c r="P32">
        <v>14197</v>
      </c>
      <c r="Q32">
        <v>0</v>
      </c>
      <c r="R32" t="s">
        <v>29</v>
      </c>
    </row>
    <row r="33" spans="1:18" x14ac:dyDescent="0.25">
      <c r="A33">
        <v>22021</v>
      </c>
      <c r="B33" s="5">
        <v>44568</v>
      </c>
      <c r="C33" t="s">
        <v>92</v>
      </c>
      <c r="D33" t="s">
        <v>93</v>
      </c>
      <c r="E33" t="s">
        <v>94</v>
      </c>
      <c r="F33" t="s">
        <v>26</v>
      </c>
      <c r="G33" s="6">
        <v>44244</v>
      </c>
      <c r="H33" s="2">
        <v>22021</v>
      </c>
      <c r="I33">
        <v>16748.54</v>
      </c>
      <c r="J33" t="s">
        <v>27</v>
      </c>
      <c r="K33" t="s">
        <v>28</v>
      </c>
      <c r="L33">
        <v>18</v>
      </c>
      <c r="M33">
        <v>14193.68</v>
      </c>
      <c r="N33">
        <v>0</v>
      </c>
      <c r="O33">
        <v>1277.43</v>
      </c>
      <c r="P33">
        <v>1277.43</v>
      </c>
      <c r="Q33">
        <v>0</v>
      </c>
      <c r="R33" t="s">
        <v>29</v>
      </c>
    </row>
    <row r="34" spans="1:18" x14ac:dyDescent="0.25">
      <c r="A34">
        <v>22021</v>
      </c>
      <c r="B34" s="5">
        <v>44568</v>
      </c>
      <c r="C34" t="s">
        <v>95</v>
      </c>
      <c r="D34" t="s">
        <v>96</v>
      </c>
      <c r="E34" t="s">
        <v>97</v>
      </c>
      <c r="F34" t="s">
        <v>26</v>
      </c>
      <c r="G34" s="6">
        <v>44232</v>
      </c>
      <c r="H34" s="2">
        <v>22021</v>
      </c>
      <c r="I34">
        <v>792836</v>
      </c>
      <c r="J34" t="s">
        <v>27</v>
      </c>
      <c r="K34" t="s">
        <v>28</v>
      </c>
      <c r="L34">
        <v>18</v>
      </c>
      <c r="M34">
        <v>671895</v>
      </c>
      <c r="N34">
        <v>0</v>
      </c>
      <c r="O34">
        <v>60470.55</v>
      </c>
      <c r="P34">
        <v>60470.55</v>
      </c>
      <c r="Q34">
        <v>0</v>
      </c>
      <c r="R34" t="s">
        <v>29</v>
      </c>
    </row>
    <row r="35" spans="1:18" x14ac:dyDescent="0.25">
      <c r="A35">
        <v>22021</v>
      </c>
      <c r="B35" s="5">
        <v>44568</v>
      </c>
      <c r="C35" t="s">
        <v>35</v>
      </c>
      <c r="D35" t="s">
        <v>36</v>
      </c>
      <c r="E35" t="s">
        <v>98</v>
      </c>
      <c r="F35" t="s">
        <v>26</v>
      </c>
      <c r="G35" s="6">
        <v>44236</v>
      </c>
      <c r="H35" s="2">
        <v>22021</v>
      </c>
      <c r="I35">
        <v>487777</v>
      </c>
      <c r="J35" t="s">
        <v>27</v>
      </c>
      <c r="K35" t="s">
        <v>28</v>
      </c>
      <c r="L35">
        <v>18</v>
      </c>
      <c r="M35">
        <v>413370</v>
      </c>
      <c r="N35">
        <v>0</v>
      </c>
      <c r="O35">
        <v>37203.300000000003</v>
      </c>
      <c r="P35">
        <v>37203.300000000003</v>
      </c>
      <c r="Q35">
        <v>0</v>
      </c>
      <c r="R35" t="s">
        <v>29</v>
      </c>
    </row>
    <row r="36" spans="1:18" x14ac:dyDescent="0.25">
      <c r="A36">
        <v>22021</v>
      </c>
      <c r="B36" s="5">
        <v>44568</v>
      </c>
      <c r="C36" t="s">
        <v>99</v>
      </c>
      <c r="D36" t="s">
        <v>100</v>
      </c>
      <c r="E36" t="s">
        <v>101</v>
      </c>
      <c r="F36" t="s">
        <v>26</v>
      </c>
      <c r="G36" s="6">
        <v>44235</v>
      </c>
      <c r="H36" s="2">
        <v>22021</v>
      </c>
      <c r="I36">
        <v>20060</v>
      </c>
      <c r="J36" t="s">
        <v>27</v>
      </c>
      <c r="K36" t="s">
        <v>28</v>
      </c>
      <c r="L36">
        <v>18</v>
      </c>
      <c r="M36">
        <v>17000</v>
      </c>
      <c r="N36">
        <v>3060</v>
      </c>
      <c r="O36">
        <v>0</v>
      </c>
      <c r="P36">
        <v>0</v>
      </c>
      <c r="Q36">
        <v>0</v>
      </c>
      <c r="R36" t="s">
        <v>29</v>
      </c>
    </row>
    <row r="37" spans="1:18" x14ac:dyDescent="0.25">
      <c r="A37">
        <v>22021</v>
      </c>
      <c r="B37" s="5">
        <v>44568</v>
      </c>
      <c r="C37" t="s">
        <v>44</v>
      </c>
      <c r="D37" t="s">
        <v>45</v>
      </c>
      <c r="E37" t="s">
        <v>102</v>
      </c>
      <c r="F37" t="s">
        <v>26</v>
      </c>
      <c r="G37" s="6">
        <v>44229</v>
      </c>
      <c r="H37" s="2">
        <v>22021</v>
      </c>
      <c r="I37">
        <v>368559</v>
      </c>
      <c r="J37" t="s">
        <v>27</v>
      </c>
      <c r="K37" t="s">
        <v>28</v>
      </c>
      <c r="L37">
        <v>18</v>
      </c>
      <c r="M37">
        <v>2600</v>
      </c>
      <c r="N37">
        <v>0</v>
      </c>
      <c r="O37">
        <v>234</v>
      </c>
      <c r="P37">
        <v>234</v>
      </c>
      <c r="Q37">
        <v>0</v>
      </c>
      <c r="R37" t="s">
        <v>29</v>
      </c>
    </row>
    <row r="38" spans="1:18" x14ac:dyDescent="0.25">
      <c r="A38">
        <v>22021</v>
      </c>
      <c r="B38" s="5">
        <v>44568</v>
      </c>
      <c r="C38" t="s">
        <v>103</v>
      </c>
      <c r="D38" t="s">
        <v>104</v>
      </c>
      <c r="E38" t="s">
        <v>105</v>
      </c>
      <c r="F38" t="s">
        <v>26</v>
      </c>
      <c r="G38" s="6">
        <v>44228</v>
      </c>
      <c r="H38" s="2">
        <v>22021</v>
      </c>
      <c r="I38">
        <v>596726</v>
      </c>
      <c r="J38" t="s">
        <v>27</v>
      </c>
      <c r="K38" t="s">
        <v>28</v>
      </c>
      <c r="L38">
        <v>18</v>
      </c>
      <c r="M38">
        <v>505700</v>
      </c>
      <c r="N38">
        <v>0</v>
      </c>
      <c r="O38">
        <v>45513</v>
      </c>
      <c r="P38">
        <v>45513</v>
      </c>
      <c r="Q38">
        <v>0</v>
      </c>
      <c r="R38" t="s">
        <v>29</v>
      </c>
    </row>
    <row r="39" spans="1:18" x14ac:dyDescent="0.25">
      <c r="A39">
        <v>22021</v>
      </c>
      <c r="B39" s="5">
        <v>44568</v>
      </c>
      <c r="C39" t="s">
        <v>106</v>
      </c>
      <c r="D39" t="s">
        <v>107</v>
      </c>
      <c r="E39" t="s">
        <v>108</v>
      </c>
      <c r="F39" t="s">
        <v>26</v>
      </c>
      <c r="G39" s="6">
        <v>44251</v>
      </c>
      <c r="H39" s="2">
        <v>22021</v>
      </c>
      <c r="I39">
        <v>674830</v>
      </c>
      <c r="J39" t="s">
        <v>27</v>
      </c>
      <c r="K39" t="s">
        <v>28</v>
      </c>
      <c r="L39">
        <v>18</v>
      </c>
      <c r="M39">
        <v>571890</v>
      </c>
      <c r="N39">
        <v>0</v>
      </c>
      <c r="O39">
        <v>51470.1</v>
      </c>
      <c r="P39">
        <v>51470.1</v>
      </c>
      <c r="Q39">
        <v>0</v>
      </c>
      <c r="R39" t="s">
        <v>29</v>
      </c>
    </row>
    <row r="40" spans="1:18" x14ac:dyDescent="0.25">
      <c r="A40">
        <v>32021</v>
      </c>
      <c r="B40" s="5">
        <v>44568</v>
      </c>
      <c r="C40" t="s">
        <v>69</v>
      </c>
      <c r="D40" t="s">
        <v>70</v>
      </c>
      <c r="E40" t="s">
        <v>109</v>
      </c>
      <c r="F40" t="s">
        <v>26</v>
      </c>
      <c r="G40" s="6">
        <v>44258</v>
      </c>
      <c r="H40" s="2">
        <v>32021</v>
      </c>
      <c r="I40">
        <v>380231</v>
      </c>
      <c r="J40" t="s">
        <v>27</v>
      </c>
      <c r="K40" t="s">
        <v>28</v>
      </c>
      <c r="L40">
        <v>18</v>
      </c>
      <c r="M40">
        <v>322230</v>
      </c>
      <c r="N40">
        <v>0</v>
      </c>
      <c r="O40">
        <v>29000.7</v>
      </c>
      <c r="P40">
        <v>29000.7</v>
      </c>
      <c r="Q40">
        <v>0</v>
      </c>
      <c r="R40" t="s">
        <v>29</v>
      </c>
    </row>
    <row r="41" spans="1:18" x14ac:dyDescent="0.25">
      <c r="A41">
        <v>32021</v>
      </c>
      <c r="B41" s="5">
        <v>44568</v>
      </c>
      <c r="C41" t="s">
        <v>110</v>
      </c>
      <c r="D41" t="s">
        <v>111</v>
      </c>
      <c r="E41" t="s">
        <v>112</v>
      </c>
      <c r="F41" t="s">
        <v>26</v>
      </c>
      <c r="G41" s="6">
        <v>44257</v>
      </c>
      <c r="H41" s="2">
        <v>32021</v>
      </c>
      <c r="I41">
        <v>220448</v>
      </c>
      <c r="J41" t="s">
        <v>27</v>
      </c>
      <c r="K41" t="s">
        <v>28</v>
      </c>
      <c r="L41">
        <v>18</v>
      </c>
      <c r="M41">
        <v>186680</v>
      </c>
      <c r="N41">
        <v>0</v>
      </c>
      <c r="O41">
        <v>16801.2</v>
      </c>
      <c r="P41">
        <v>16801.2</v>
      </c>
      <c r="Q41">
        <v>0</v>
      </c>
      <c r="R41" t="s">
        <v>29</v>
      </c>
    </row>
    <row r="42" spans="1:18" x14ac:dyDescent="0.25">
      <c r="A42">
        <v>32021</v>
      </c>
      <c r="B42" s="5">
        <v>44568</v>
      </c>
      <c r="C42" t="s">
        <v>110</v>
      </c>
      <c r="D42" t="s">
        <v>111</v>
      </c>
      <c r="E42" t="s">
        <v>113</v>
      </c>
      <c r="F42" t="s">
        <v>26</v>
      </c>
      <c r="G42" s="6">
        <v>44266</v>
      </c>
      <c r="H42" s="2">
        <v>32021</v>
      </c>
      <c r="I42">
        <v>492926</v>
      </c>
      <c r="J42" t="s">
        <v>27</v>
      </c>
      <c r="K42" t="s">
        <v>28</v>
      </c>
      <c r="L42">
        <v>18</v>
      </c>
      <c r="M42">
        <v>417420</v>
      </c>
      <c r="N42">
        <v>0</v>
      </c>
      <c r="O42">
        <v>37567.800000000003</v>
      </c>
      <c r="P42">
        <v>37567.800000000003</v>
      </c>
      <c r="Q42">
        <v>0</v>
      </c>
      <c r="R42" t="s">
        <v>29</v>
      </c>
    </row>
    <row r="43" spans="1:18" x14ac:dyDescent="0.25">
      <c r="A43">
        <v>32021</v>
      </c>
      <c r="B43" s="5">
        <v>44568</v>
      </c>
      <c r="C43" t="s">
        <v>82</v>
      </c>
      <c r="D43" t="s">
        <v>83</v>
      </c>
      <c r="E43" t="s">
        <v>114</v>
      </c>
      <c r="F43" t="s">
        <v>26</v>
      </c>
      <c r="G43" s="6">
        <v>44256</v>
      </c>
      <c r="H43" s="2">
        <v>32021</v>
      </c>
      <c r="I43">
        <v>500184</v>
      </c>
      <c r="J43" t="s">
        <v>27</v>
      </c>
      <c r="K43" t="s">
        <v>28</v>
      </c>
      <c r="L43">
        <v>18</v>
      </c>
      <c r="M43">
        <v>423885</v>
      </c>
      <c r="N43">
        <v>0</v>
      </c>
      <c r="O43">
        <v>38149.65</v>
      </c>
      <c r="P43">
        <v>38149.65</v>
      </c>
      <c r="Q43">
        <v>0</v>
      </c>
      <c r="R43" t="s">
        <v>29</v>
      </c>
    </row>
    <row r="44" spans="1:18" x14ac:dyDescent="0.25">
      <c r="A44">
        <v>32021</v>
      </c>
      <c r="B44" s="5">
        <v>44568</v>
      </c>
      <c r="C44" t="s">
        <v>115</v>
      </c>
      <c r="D44" t="s">
        <v>116</v>
      </c>
      <c r="E44" t="s">
        <v>117</v>
      </c>
      <c r="F44" t="s">
        <v>26</v>
      </c>
      <c r="G44" s="6">
        <v>44283</v>
      </c>
      <c r="H44" s="2">
        <v>32021</v>
      </c>
      <c r="I44">
        <v>269205</v>
      </c>
      <c r="J44" t="s">
        <v>27</v>
      </c>
      <c r="K44" t="s">
        <v>28</v>
      </c>
      <c r="L44">
        <v>18</v>
      </c>
      <c r="M44">
        <v>228140</v>
      </c>
      <c r="N44">
        <v>0</v>
      </c>
      <c r="O44">
        <v>20532.599999999999</v>
      </c>
      <c r="P44">
        <v>20532.599999999999</v>
      </c>
      <c r="Q44">
        <v>0</v>
      </c>
      <c r="R44" t="s">
        <v>29</v>
      </c>
    </row>
    <row r="45" spans="1:18" x14ac:dyDescent="0.25">
      <c r="A45">
        <v>32021</v>
      </c>
      <c r="B45" s="5">
        <v>44568</v>
      </c>
      <c r="C45" t="s">
        <v>118</v>
      </c>
      <c r="D45" t="s">
        <v>119</v>
      </c>
      <c r="E45" t="s">
        <v>120</v>
      </c>
      <c r="F45" t="s">
        <v>26</v>
      </c>
      <c r="G45" s="6">
        <v>44202</v>
      </c>
      <c r="H45" s="2">
        <v>12021</v>
      </c>
      <c r="I45">
        <v>4213</v>
      </c>
      <c r="J45" t="s">
        <v>27</v>
      </c>
      <c r="K45" t="s">
        <v>28</v>
      </c>
      <c r="L45">
        <v>18</v>
      </c>
      <c r="M45">
        <v>3570</v>
      </c>
      <c r="N45">
        <v>0</v>
      </c>
      <c r="O45">
        <v>321.3</v>
      </c>
      <c r="P45">
        <v>321.3</v>
      </c>
      <c r="Q45">
        <v>0</v>
      </c>
      <c r="R45" t="s">
        <v>29</v>
      </c>
    </row>
    <row r="46" spans="1:18" x14ac:dyDescent="0.25">
      <c r="A46">
        <v>32021</v>
      </c>
      <c r="B46" s="5">
        <v>44568</v>
      </c>
      <c r="C46" t="s">
        <v>118</v>
      </c>
      <c r="D46" t="s">
        <v>119</v>
      </c>
      <c r="E46" t="s">
        <v>121</v>
      </c>
      <c r="F46" t="s">
        <v>26</v>
      </c>
      <c r="G46" s="6">
        <v>44208</v>
      </c>
      <c r="H46" s="2">
        <v>12021</v>
      </c>
      <c r="I46">
        <v>4774</v>
      </c>
      <c r="J46" t="s">
        <v>27</v>
      </c>
      <c r="K46" t="s">
        <v>28</v>
      </c>
      <c r="L46">
        <v>18</v>
      </c>
      <c r="M46">
        <v>4046</v>
      </c>
      <c r="N46">
        <v>0</v>
      </c>
      <c r="O46">
        <v>364.14</v>
      </c>
      <c r="P46">
        <v>364.14</v>
      </c>
      <c r="Q46">
        <v>0</v>
      </c>
      <c r="R46" t="s">
        <v>29</v>
      </c>
    </row>
    <row r="47" spans="1:18" x14ac:dyDescent="0.25">
      <c r="A47">
        <v>32021</v>
      </c>
      <c r="B47" s="5">
        <v>44568</v>
      </c>
      <c r="C47" t="s">
        <v>118</v>
      </c>
      <c r="D47" t="s">
        <v>119</v>
      </c>
      <c r="E47" t="s">
        <v>122</v>
      </c>
      <c r="F47" t="s">
        <v>26</v>
      </c>
      <c r="G47" s="6">
        <v>44219</v>
      </c>
      <c r="H47" s="2">
        <v>12021</v>
      </c>
      <c r="I47">
        <v>5617</v>
      </c>
      <c r="J47" t="s">
        <v>27</v>
      </c>
      <c r="K47" t="s">
        <v>28</v>
      </c>
      <c r="L47">
        <v>18</v>
      </c>
      <c r="M47">
        <v>4760</v>
      </c>
      <c r="N47">
        <v>0</v>
      </c>
      <c r="O47">
        <v>428.4</v>
      </c>
      <c r="P47">
        <v>428.4</v>
      </c>
      <c r="Q47">
        <v>0</v>
      </c>
      <c r="R47" t="s">
        <v>29</v>
      </c>
    </row>
    <row r="48" spans="1:18" x14ac:dyDescent="0.25">
      <c r="A48">
        <v>32021</v>
      </c>
      <c r="B48" s="5">
        <v>44568</v>
      </c>
      <c r="C48" t="s">
        <v>118</v>
      </c>
      <c r="D48" t="s">
        <v>119</v>
      </c>
      <c r="E48" t="s">
        <v>123</v>
      </c>
      <c r="F48" t="s">
        <v>26</v>
      </c>
      <c r="G48" s="6">
        <v>44228</v>
      </c>
      <c r="H48" s="2">
        <v>22021</v>
      </c>
      <c r="I48">
        <v>5617</v>
      </c>
      <c r="J48" t="s">
        <v>27</v>
      </c>
      <c r="K48" t="s">
        <v>28</v>
      </c>
      <c r="L48">
        <v>18</v>
      </c>
      <c r="M48">
        <v>4760</v>
      </c>
      <c r="N48">
        <v>0</v>
      </c>
      <c r="O48">
        <v>428.4</v>
      </c>
      <c r="P48">
        <v>428.4</v>
      </c>
      <c r="Q48">
        <v>0</v>
      </c>
      <c r="R48" t="s">
        <v>29</v>
      </c>
    </row>
    <row r="49" spans="1:18" x14ac:dyDescent="0.25">
      <c r="A49">
        <v>32021</v>
      </c>
      <c r="B49" s="5">
        <v>44568</v>
      </c>
      <c r="C49" t="s">
        <v>118</v>
      </c>
      <c r="D49" t="s">
        <v>119</v>
      </c>
      <c r="E49" t="s">
        <v>124</v>
      </c>
      <c r="F49" t="s">
        <v>26</v>
      </c>
      <c r="G49" s="6">
        <v>44235</v>
      </c>
      <c r="H49" s="2">
        <v>22021</v>
      </c>
      <c r="I49">
        <v>5617</v>
      </c>
      <c r="J49" t="s">
        <v>27</v>
      </c>
      <c r="K49" t="s">
        <v>28</v>
      </c>
      <c r="L49">
        <v>18</v>
      </c>
      <c r="M49">
        <v>4760</v>
      </c>
      <c r="N49">
        <v>0</v>
      </c>
      <c r="O49">
        <v>428.4</v>
      </c>
      <c r="P49">
        <v>428.4</v>
      </c>
      <c r="Q49">
        <v>0</v>
      </c>
      <c r="R49" t="s">
        <v>29</v>
      </c>
    </row>
    <row r="50" spans="1:18" x14ac:dyDescent="0.25">
      <c r="A50">
        <v>32021</v>
      </c>
      <c r="B50" s="5">
        <v>44568</v>
      </c>
      <c r="C50" t="s">
        <v>118</v>
      </c>
      <c r="D50" t="s">
        <v>119</v>
      </c>
      <c r="E50" t="s">
        <v>125</v>
      </c>
      <c r="F50" t="s">
        <v>26</v>
      </c>
      <c r="G50" s="6">
        <v>44243</v>
      </c>
      <c r="H50" s="2">
        <v>22021</v>
      </c>
      <c r="I50">
        <v>5617</v>
      </c>
      <c r="J50" t="s">
        <v>27</v>
      </c>
      <c r="K50" t="s">
        <v>28</v>
      </c>
      <c r="L50">
        <v>18</v>
      </c>
      <c r="M50">
        <v>4760</v>
      </c>
      <c r="N50">
        <v>0</v>
      </c>
      <c r="O50">
        <v>428.4</v>
      </c>
      <c r="P50">
        <v>428.4</v>
      </c>
      <c r="Q50">
        <v>0</v>
      </c>
      <c r="R50" t="s">
        <v>29</v>
      </c>
    </row>
    <row r="51" spans="1:18" x14ac:dyDescent="0.25">
      <c r="A51">
        <v>32021</v>
      </c>
      <c r="B51" s="5">
        <v>44568</v>
      </c>
      <c r="C51" t="s">
        <v>118</v>
      </c>
      <c r="D51" t="s">
        <v>119</v>
      </c>
      <c r="E51" t="s">
        <v>126</v>
      </c>
      <c r="F51" t="s">
        <v>26</v>
      </c>
      <c r="G51" s="6">
        <v>44250</v>
      </c>
      <c r="H51" s="2">
        <v>22021</v>
      </c>
      <c r="I51">
        <v>5616.8</v>
      </c>
      <c r="J51" t="s">
        <v>27</v>
      </c>
      <c r="K51" t="s">
        <v>28</v>
      </c>
      <c r="L51">
        <v>18</v>
      </c>
      <c r="M51">
        <v>4760</v>
      </c>
      <c r="N51">
        <v>0</v>
      </c>
      <c r="O51">
        <v>428.4</v>
      </c>
      <c r="P51">
        <v>428.4</v>
      </c>
      <c r="Q51">
        <v>0</v>
      </c>
      <c r="R51" t="s">
        <v>29</v>
      </c>
    </row>
    <row r="52" spans="1:18" x14ac:dyDescent="0.25">
      <c r="A52">
        <v>32021</v>
      </c>
      <c r="B52" s="5">
        <v>44568</v>
      </c>
      <c r="C52" t="s">
        <v>118</v>
      </c>
      <c r="D52" t="s">
        <v>119</v>
      </c>
      <c r="E52" t="s">
        <v>127</v>
      </c>
      <c r="F52" t="s">
        <v>26</v>
      </c>
      <c r="G52" s="6">
        <v>44257</v>
      </c>
      <c r="H52" s="2">
        <v>32021</v>
      </c>
      <c r="I52">
        <v>5056</v>
      </c>
      <c r="J52" t="s">
        <v>27</v>
      </c>
      <c r="K52" t="s">
        <v>28</v>
      </c>
      <c r="L52">
        <v>18</v>
      </c>
      <c r="M52">
        <v>4284</v>
      </c>
      <c r="N52">
        <v>0</v>
      </c>
      <c r="O52">
        <v>385.56</v>
      </c>
      <c r="P52">
        <v>385.56</v>
      </c>
      <c r="Q52">
        <v>0</v>
      </c>
      <c r="R52" t="s">
        <v>29</v>
      </c>
    </row>
    <row r="53" spans="1:18" x14ac:dyDescent="0.25">
      <c r="A53">
        <v>32021</v>
      </c>
      <c r="B53" s="5">
        <v>44568</v>
      </c>
      <c r="C53" t="s">
        <v>118</v>
      </c>
      <c r="D53" t="s">
        <v>119</v>
      </c>
      <c r="E53" t="s">
        <v>128</v>
      </c>
      <c r="F53" t="s">
        <v>26</v>
      </c>
      <c r="G53" s="6">
        <v>44262</v>
      </c>
      <c r="H53" s="2">
        <v>32021</v>
      </c>
      <c r="I53">
        <v>5616</v>
      </c>
      <c r="J53" t="s">
        <v>27</v>
      </c>
      <c r="K53" t="s">
        <v>28</v>
      </c>
      <c r="L53">
        <v>18</v>
      </c>
      <c r="M53">
        <v>4760</v>
      </c>
      <c r="N53">
        <v>0</v>
      </c>
      <c r="O53">
        <v>428.4</v>
      </c>
      <c r="P53">
        <v>428.4</v>
      </c>
      <c r="Q53">
        <v>0</v>
      </c>
      <c r="R53" t="s">
        <v>29</v>
      </c>
    </row>
    <row r="54" spans="1:18" x14ac:dyDescent="0.25">
      <c r="A54">
        <v>32021</v>
      </c>
      <c r="B54" s="5">
        <v>44568</v>
      </c>
      <c r="C54" t="s">
        <v>118</v>
      </c>
      <c r="D54" t="s">
        <v>119</v>
      </c>
      <c r="E54" t="s">
        <v>129</v>
      </c>
      <c r="F54" t="s">
        <v>26</v>
      </c>
      <c r="G54" s="6">
        <v>44268</v>
      </c>
      <c r="H54" s="2">
        <v>32021</v>
      </c>
      <c r="I54">
        <v>5616</v>
      </c>
      <c r="J54" t="s">
        <v>27</v>
      </c>
      <c r="K54" t="s">
        <v>28</v>
      </c>
      <c r="L54">
        <v>18</v>
      </c>
      <c r="M54">
        <v>4760</v>
      </c>
      <c r="N54">
        <v>0</v>
      </c>
      <c r="O54">
        <v>428.4</v>
      </c>
      <c r="P54">
        <v>428.4</v>
      </c>
      <c r="Q54">
        <v>0</v>
      </c>
      <c r="R54" t="s">
        <v>29</v>
      </c>
    </row>
    <row r="55" spans="1:18" x14ac:dyDescent="0.25">
      <c r="A55">
        <v>32021</v>
      </c>
      <c r="B55" s="5">
        <v>44568</v>
      </c>
      <c r="C55" t="s">
        <v>118</v>
      </c>
      <c r="D55" t="s">
        <v>119</v>
      </c>
      <c r="E55" t="s">
        <v>130</v>
      </c>
      <c r="F55" t="s">
        <v>26</v>
      </c>
      <c r="G55" s="6">
        <v>44273</v>
      </c>
      <c r="H55" s="2">
        <v>32021</v>
      </c>
      <c r="I55">
        <v>5616</v>
      </c>
      <c r="J55" t="s">
        <v>27</v>
      </c>
      <c r="K55" t="s">
        <v>28</v>
      </c>
      <c r="L55">
        <v>18</v>
      </c>
      <c r="M55">
        <v>4760</v>
      </c>
      <c r="N55">
        <v>0</v>
      </c>
      <c r="O55">
        <v>428.4</v>
      </c>
      <c r="P55">
        <v>428.4</v>
      </c>
      <c r="Q55">
        <v>0</v>
      </c>
      <c r="R55" t="s">
        <v>29</v>
      </c>
    </row>
    <row r="56" spans="1:18" x14ac:dyDescent="0.25">
      <c r="A56">
        <v>32021</v>
      </c>
      <c r="B56" s="5">
        <v>44568</v>
      </c>
      <c r="C56" t="s">
        <v>118</v>
      </c>
      <c r="D56" t="s">
        <v>119</v>
      </c>
      <c r="E56" t="s">
        <v>131</v>
      </c>
      <c r="F56" t="s">
        <v>26</v>
      </c>
      <c r="G56" s="6">
        <v>44278</v>
      </c>
      <c r="H56" s="2">
        <v>32021</v>
      </c>
      <c r="I56">
        <v>2808</v>
      </c>
      <c r="J56" t="s">
        <v>27</v>
      </c>
      <c r="K56" t="s">
        <v>28</v>
      </c>
      <c r="L56">
        <v>18</v>
      </c>
      <c r="M56">
        <v>2380</v>
      </c>
      <c r="N56">
        <v>0</v>
      </c>
      <c r="O56">
        <v>214.2</v>
      </c>
      <c r="P56">
        <v>214.2</v>
      </c>
      <c r="Q56">
        <v>0</v>
      </c>
      <c r="R56" t="s">
        <v>29</v>
      </c>
    </row>
    <row r="57" spans="1:18" x14ac:dyDescent="0.25">
      <c r="A57">
        <v>32021</v>
      </c>
      <c r="B57" s="5">
        <v>44568</v>
      </c>
      <c r="C57" t="s">
        <v>38</v>
      </c>
      <c r="D57" t="s">
        <v>39</v>
      </c>
      <c r="E57" t="s">
        <v>132</v>
      </c>
      <c r="F57" t="s">
        <v>26</v>
      </c>
      <c r="G57" s="6">
        <v>44277</v>
      </c>
      <c r="H57" s="2">
        <v>32021</v>
      </c>
      <c r="I57">
        <v>408481</v>
      </c>
      <c r="J57" t="s">
        <v>27</v>
      </c>
      <c r="K57" t="s">
        <v>28</v>
      </c>
      <c r="L57">
        <v>18</v>
      </c>
      <c r="M57">
        <v>346170</v>
      </c>
      <c r="N57">
        <v>0</v>
      </c>
      <c r="O57">
        <v>31155.3</v>
      </c>
      <c r="P57">
        <v>31155.3</v>
      </c>
      <c r="Q57">
        <v>0</v>
      </c>
      <c r="R57" t="s">
        <v>29</v>
      </c>
    </row>
    <row r="58" spans="1:18" x14ac:dyDescent="0.25">
      <c r="A58">
        <v>32021</v>
      </c>
      <c r="B58" s="5">
        <v>44568</v>
      </c>
      <c r="C58" t="s">
        <v>38</v>
      </c>
      <c r="D58" t="s">
        <v>39</v>
      </c>
      <c r="E58" t="s">
        <v>133</v>
      </c>
      <c r="F58" t="s">
        <v>26</v>
      </c>
      <c r="G58" s="6">
        <v>44277</v>
      </c>
      <c r="H58" s="2">
        <v>32021</v>
      </c>
      <c r="I58">
        <v>490255</v>
      </c>
      <c r="J58" t="s">
        <v>27</v>
      </c>
      <c r="K58" t="s">
        <v>28</v>
      </c>
      <c r="L58">
        <v>18</v>
      </c>
      <c r="M58">
        <v>415470</v>
      </c>
      <c r="N58">
        <v>0</v>
      </c>
      <c r="O58">
        <v>37392.300000000003</v>
      </c>
      <c r="P58">
        <v>37392.300000000003</v>
      </c>
      <c r="Q58">
        <v>0</v>
      </c>
      <c r="R58" t="s">
        <v>29</v>
      </c>
    </row>
    <row r="59" spans="1:18" x14ac:dyDescent="0.25">
      <c r="A59">
        <v>32021</v>
      </c>
      <c r="B59" s="5">
        <v>44568</v>
      </c>
      <c r="C59" t="s">
        <v>134</v>
      </c>
      <c r="D59" t="s">
        <v>135</v>
      </c>
      <c r="E59" t="s">
        <v>136</v>
      </c>
      <c r="F59" t="s">
        <v>26</v>
      </c>
      <c r="G59" s="6">
        <v>44259</v>
      </c>
      <c r="H59" s="2">
        <v>32021</v>
      </c>
      <c r="I59">
        <v>504598</v>
      </c>
      <c r="J59" t="s">
        <v>27</v>
      </c>
      <c r="K59" t="s">
        <v>28</v>
      </c>
      <c r="L59">
        <v>18</v>
      </c>
      <c r="M59">
        <v>427625</v>
      </c>
      <c r="N59">
        <v>0</v>
      </c>
      <c r="O59">
        <v>38486.25</v>
      </c>
      <c r="P59">
        <v>38486.25</v>
      </c>
      <c r="Q59">
        <v>0</v>
      </c>
      <c r="R59" t="s">
        <v>29</v>
      </c>
    </row>
    <row r="60" spans="1:18" x14ac:dyDescent="0.25">
      <c r="A60">
        <v>32021</v>
      </c>
      <c r="B60" s="5">
        <v>44568</v>
      </c>
      <c r="C60" t="s">
        <v>134</v>
      </c>
      <c r="D60" t="s">
        <v>135</v>
      </c>
      <c r="E60" t="s">
        <v>137</v>
      </c>
      <c r="F60" t="s">
        <v>26</v>
      </c>
      <c r="G60" s="6">
        <v>44260</v>
      </c>
      <c r="H60" s="2">
        <v>32021</v>
      </c>
      <c r="I60">
        <v>396923</v>
      </c>
      <c r="J60" t="s">
        <v>27</v>
      </c>
      <c r="K60" t="s">
        <v>28</v>
      </c>
      <c r="L60">
        <v>18</v>
      </c>
      <c r="M60">
        <v>336375</v>
      </c>
      <c r="N60">
        <v>0</v>
      </c>
      <c r="O60">
        <v>30273.75</v>
      </c>
      <c r="P60">
        <v>30273.75</v>
      </c>
      <c r="Q60">
        <v>0</v>
      </c>
      <c r="R60" t="s">
        <v>29</v>
      </c>
    </row>
    <row r="61" spans="1:18" x14ac:dyDescent="0.25">
      <c r="A61">
        <v>32021</v>
      </c>
      <c r="B61" s="5">
        <v>44568</v>
      </c>
      <c r="C61" t="s">
        <v>134</v>
      </c>
      <c r="D61" t="s">
        <v>135</v>
      </c>
      <c r="E61" t="s">
        <v>138</v>
      </c>
      <c r="F61" t="s">
        <v>26</v>
      </c>
      <c r="G61" s="6">
        <v>44273</v>
      </c>
      <c r="H61" s="2">
        <v>32021</v>
      </c>
      <c r="I61">
        <v>467870</v>
      </c>
      <c r="J61" t="s">
        <v>27</v>
      </c>
      <c r="K61" t="s">
        <v>28</v>
      </c>
      <c r="L61">
        <v>18</v>
      </c>
      <c r="M61">
        <v>396500</v>
      </c>
      <c r="N61">
        <v>0</v>
      </c>
      <c r="O61">
        <v>35685</v>
      </c>
      <c r="P61">
        <v>35685</v>
      </c>
      <c r="Q61">
        <v>0</v>
      </c>
      <c r="R61" t="s">
        <v>29</v>
      </c>
    </row>
    <row r="62" spans="1:18" x14ac:dyDescent="0.25">
      <c r="A62">
        <v>32021</v>
      </c>
      <c r="B62" s="5">
        <v>44568</v>
      </c>
      <c r="C62" t="s">
        <v>134</v>
      </c>
      <c r="D62" t="s">
        <v>135</v>
      </c>
      <c r="E62" t="s">
        <v>139</v>
      </c>
      <c r="F62" t="s">
        <v>26</v>
      </c>
      <c r="G62" s="6">
        <v>44273</v>
      </c>
      <c r="H62" s="2">
        <v>32021</v>
      </c>
      <c r="I62">
        <v>266533</v>
      </c>
      <c r="J62" t="s">
        <v>27</v>
      </c>
      <c r="K62" t="s">
        <v>28</v>
      </c>
      <c r="L62">
        <v>18</v>
      </c>
      <c r="M62">
        <v>225875</v>
      </c>
      <c r="N62">
        <v>0</v>
      </c>
      <c r="O62">
        <v>20328.75</v>
      </c>
      <c r="P62">
        <v>20328.75</v>
      </c>
      <c r="Q62">
        <v>0</v>
      </c>
      <c r="R62" t="s">
        <v>29</v>
      </c>
    </row>
    <row r="63" spans="1:18" x14ac:dyDescent="0.25">
      <c r="A63">
        <v>32021</v>
      </c>
      <c r="B63" s="5">
        <v>44568</v>
      </c>
      <c r="C63" t="s">
        <v>140</v>
      </c>
      <c r="D63" t="s">
        <v>141</v>
      </c>
      <c r="E63" t="s">
        <v>142</v>
      </c>
      <c r="F63" t="s">
        <v>26</v>
      </c>
      <c r="G63" s="6">
        <v>44263</v>
      </c>
      <c r="H63" s="2">
        <v>32021</v>
      </c>
      <c r="I63">
        <v>842710</v>
      </c>
      <c r="J63" t="s">
        <v>27</v>
      </c>
      <c r="K63" t="s">
        <v>28</v>
      </c>
      <c r="L63">
        <v>18</v>
      </c>
      <c r="M63">
        <v>709650</v>
      </c>
      <c r="N63">
        <v>0</v>
      </c>
      <c r="O63">
        <v>63868.5</v>
      </c>
      <c r="P63">
        <v>63868.5</v>
      </c>
      <c r="Q63">
        <v>0</v>
      </c>
      <c r="R63" t="s">
        <v>29</v>
      </c>
    </row>
    <row r="64" spans="1:18" x14ac:dyDescent="0.25">
      <c r="A64">
        <v>32021</v>
      </c>
      <c r="B64" s="5">
        <v>44568</v>
      </c>
      <c r="C64" t="s">
        <v>47</v>
      </c>
      <c r="D64" t="s">
        <v>48</v>
      </c>
      <c r="E64" t="s">
        <v>143</v>
      </c>
      <c r="F64" t="s">
        <v>26</v>
      </c>
      <c r="G64" s="6">
        <v>44271</v>
      </c>
      <c r="H64" s="2">
        <v>32021</v>
      </c>
      <c r="I64">
        <v>944</v>
      </c>
      <c r="J64" t="s">
        <v>27</v>
      </c>
      <c r="K64" t="s">
        <v>28</v>
      </c>
      <c r="L64">
        <v>18</v>
      </c>
      <c r="M64">
        <v>800</v>
      </c>
      <c r="N64">
        <v>0</v>
      </c>
      <c r="O64">
        <v>72</v>
      </c>
      <c r="P64">
        <v>72</v>
      </c>
      <c r="Q64">
        <v>0</v>
      </c>
      <c r="R64" t="s">
        <v>29</v>
      </c>
    </row>
    <row r="65" spans="1:18" x14ac:dyDescent="0.25">
      <c r="A65">
        <v>32021</v>
      </c>
      <c r="B65" s="5">
        <v>44568</v>
      </c>
      <c r="C65" t="s">
        <v>144</v>
      </c>
      <c r="D65" t="s">
        <v>145</v>
      </c>
      <c r="E65" t="s">
        <v>146</v>
      </c>
      <c r="F65" t="s">
        <v>26</v>
      </c>
      <c r="G65" s="6">
        <v>44277</v>
      </c>
      <c r="H65" s="2">
        <v>32021</v>
      </c>
      <c r="I65">
        <v>831220</v>
      </c>
      <c r="J65" t="s">
        <v>27</v>
      </c>
      <c r="K65" t="s">
        <v>28</v>
      </c>
      <c r="L65">
        <v>18</v>
      </c>
      <c r="M65">
        <v>699180</v>
      </c>
      <c r="N65">
        <v>0</v>
      </c>
      <c r="O65">
        <v>62926</v>
      </c>
      <c r="P65">
        <v>62926</v>
      </c>
      <c r="Q65">
        <v>0</v>
      </c>
      <c r="R65" t="s">
        <v>29</v>
      </c>
    </row>
    <row r="66" spans="1:18" x14ac:dyDescent="0.25">
      <c r="A66">
        <v>32021</v>
      </c>
      <c r="B66" s="5">
        <v>44568</v>
      </c>
      <c r="C66" t="s">
        <v>144</v>
      </c>
      <c r="D66" t="s">
        <v>145</v>
      </c>
      <c r="E66" t="s">
        <v>147</v>
      </c>
      <c r="F66" t="s">
        <v>26</v>
      </c>
      <c r="G66" s="6">
        <v>44277</v>
      </c>
      <c r="H66" s="2">
        <v>32021</v>
      </c>
      <c r="I66">
        <v>811667</v>
      </c>
      <c r="J66" t="s">
        <v>27</v>
      </c>
      <c r="K66" t="s">
        <v>28</v>
      </c>
      <c r="L66">
        <v>18</v>
      </c>
      <c r="M66">
        <v>682733</v>
      </c>
      <c r="N66">
        <v>0</v>
      </c>
      <c r="O66">
        <v>61446</v>
      </c>
      <c r="P66">
        <v>61446</v>
      </c>
      <c r="Q66">
        <v>0</v>
      </c>
      <c r="R66" t="s">
        <v>29</v>
      </c>
    </row>
    <row r="67" spans="1:18" x14ac:dyDescent="0.25">
      <c r="A67">
        <v>32021</v>
      </c>
      <c r="B67" s="5">
        <v>44568</v>
      </c>
      <c r="C67" t="s">
        <v>148</v>
      </c>
      <c r="D67" t="s">
        <v>149</v>
      </c>
      <c r="E67" t="s">
        <v>150</v>
      </c>
      <c r="F67" t="s">
        <v>26</v>
      </c>
      <c r="G67" s="6">
        <v>44265</v>
      </c>
      <c r="H67" s="2">
        <v>32021</v>
      </c>
      <c r="I67">
        <v>2808</v>
      </c>
      <c r="J67" t="s">
        <v>27</v>
      </c>
      <c r="K67" t="s">
        <v>28</v>
      </c>
      <c r="L67">
        <v>18</v>
      </c>
      <c r="M67">
        <v>2380</v>
      </c>
      <c r="N67">
        <v>0</v>
      </c>
      <c r="O67">
        <v>214.2</v>
      </c>
      <c r="P67">
        <v>214.2</v>
      </c>
      <c r="Q67">
        <v>0</v>
      </c>
      <c r="R67" t="s">
        <v>29</v>
      </c>
    </row>
    <row r="68" spans="1:18" x14ac:dyDescent="0.25">
      <c r="A68">
        <v>32021</v>
      </c>
      <c r="B68" s="5">
        <v>44568</v>
      </c>
      <c r="C68" t="s">
        <v>60</v>
      </c>
      <c r="D68" t="s">
        <v>61</v>
      </c>
      <c r="E68" t="s">
        <v>151</v>
      </c>
      <c r="F68" t="s">
        <v>26</v>
      </c>
      <c r="G68" s="6">
        <v>44264</v>
      </c>
      <c r="H68" s="2">
        <v>32021</v>
      </c>
      <c r="I68">
        <v>139303</v>
      </c>
      <c r="J68" t="s">
        <v>27</v>
      </c>
      <c r="K68" t="s">
        <v>28</v>
      </c>
      <c r="L68">
        <v>5</v>
      </c>
      <c r="M68">
        <v>125195.22</v>
      </c>
      <c r="N68">
        <v>0</v>
      </c>
      <c r="O68">
        <v>3129.88</v>
      </c>
      <c r="P68">
        <v>3129.88</v>
      </c>
      <c r="Q68">
        <v>7848</v>
      </c>
      <c r="R68" t="s">
        <v>29</v>
      </c>
    </row>
    <row r="69" spans="1:18" x14ac:dyDescent="0.25">
      <c r="A69">
        <v>32021</v>
      </c>
      <c r="B69" s="5">
        <v>44568</v>
      </c>
      <c r="C69" t="s">
        <v>60</v>
      </c>
      <c r="D69" t="s">
        <v>61</v>
      </c>
      <c r="E69" t="s">
        <v>152</v>
      </c>
      <c r="F69" t="s">
        <v>26</v>
      </c>
      <c r="G69" s="6">
        <v>44272</v>
      </c>
      <c r="H69" s="2">
        <v>32021</v>
      </c>
      <c r="I69">
        <v>148320</v>
      </c>
      <c r="J69" t="s">
        <v>27</v>
      </c>
      <c r="K69" t="s">
        <v>28</v>
      </c>
      <c r="L69">
        <v>5</v>
      </c>
      <c r="M69">
        <v>133299.09</v>
      </c>
      <c r="N69">
        <v>0</v>
      </c>
      <c r="O69">
        <v>3332.48</v>
      </c>
      <c r="P69">
        <v>3332.48</v>
      </c>
      <c r="Q69">
        <v>8356</v>
      </c>
      <c r="R69" t="s">
        <v>29</v>
      </c>
    </row>
    <row r="70" spans="1:18" x14ac:dyDescent="0.25">
      <c r="A70">
        <v>32021</v>
      </c>
      <c r="B70" s="5">
        <v>44568</v>
      </c>
      <c r="C70" t="s">
        <v>44</v>
      </c>
      <c r="D70" t="s">
        <v>45</v>
      </c>
      <c r="E70" t="s">
        <v>153</v>
      </c>
      <c r="F70" t="s">
        <v>26</v>
      </c>
      <c r="G70" s="6">
        <v>44257</v>
      </c>
      <c r="H70" s="2">
        <v>32021</v>
      </c>
      <c r="I70">
        <v>327473</v>
      </c>
      <c r="J70" t="s">
        <v>27</v>
      </c>
      <c r="K70" t="s">
        <v>28</v>
      </c>
      <c r="L70">
        <v>18</v>
      </c>
      <c r="M70">
        <v>2600</v>
      </c>
      <c r="N70">
        <v>0</v>
      </c>
      <c r="O70">
        <v>234</v>
      </c>
      <c r="P70">
        <v>234</v>
      </c>
      <c r="Q70">
        <v>0</v>
      </c>
      <c r="R70" t="s">
        <v>29</v>
      </c>
    </row>
    <row r="71" spans="1:18" x14ac:dyDescent="0.25">
      <c r="A71">
        <v>32021</v>
      </c>
      <c r="B71" s="5">
        <v>44568</v>
      </c>
      <c r="C71" t="s">
        <v>154</v>
      </c>
      <c r="D71" t="s">
        <v>155</v>
      </c>
      <c r="E71" t="s">
        <v>156</v>
      </c>
      <c r="F71" t="s">
        <v>26</v>
      </c>
      <c r="G71" s="6">
        <v>44224</v>
      </c>
      <c r="H71" s="2">
        <v>12021</v>
      </c>
      <c r="I71">
        <v>630872</v>
      </c>
      <c r="J71" t="s">
        <v>27</v>
      </c>
      <c r="K71" t="s">
        <v>28</v>
      </c>
      <c r="L71">
        <v>18</v>
      </c>
      <c r="M71">
        <v>534637.5</v>
      </c>
      <c r="N71">
        <v>0</v>
      </c>
      <c r="O71">
        <v>48117.38</v>
      </c>
      <c r="P71">
        <v>48117.38</v>
      </c>
      <c r="Q71">
        <v>0</v>
      </c>
      <c r="R71" t="s">
        <v>29</v>
      </c>
    </row>
    <row r="72" spans="1:18" x14ac:dyDescent="0.25">
      <c r="A72">
        <v>32021</v>
      </c>
      <c r="B72" s="5">
        <v>44568</v>
      </c>
      <c r="C72" t="s">
        <v>154</v>
      </c>
      <c r="D72" t="s">
        <v>155</v>
      </c>
      <c r="E72" t="s">
        <v>74</v>
      </c>
      <c r="F72" t="s">
        <v>26</v>
      </c>
      <c r="G72" s="6">
        <v>44254</v>
      </c>
      <c r="H72" s="2">
        <v>22021</v>
      </c>
      <c r="I72">
        <v>818891</v>
      </c>
      <c r="J72" t="s">
        <v>27</v>
      </c>
      <c r="K72" t="s">
        <v>28</v>
      </c>
      <c r="L72">
        <v>18</v>
      </c>
      <c r="M72">
        <v>693975</v>
      </c>
      <c r="N72">
        <v>0</v>
      </c>
      <c r="O72">
        <v>62457.75</v>
      </c>
      <c r="P72">
        <v>62457.75</v>
      </c>
      <c r="Q72">
        <v>0</v>
      </c>
      <c r="R72" t="s">
        <v>29</v>
      </c>
    </row>
    <row r="73" spans="1:18" x14ac:dyDescent="0.25">
      <c r="A73">
        <v>32021</v>
      </c>
      <c r="B73" s="5">
        <v>44568</v>
      </c>
      <c r="C73" t="s">
        <v>154</v>
      </c>
      <c r="D73" t="s">
        <v>155</v>
      </c>
      <c r="E73" t="s">
        <v>157</v>
      </c>
      <c r="F73" t="s">
        <v>26</v>
      </c>
      <c r="G73" s="6">
        <v>44270</v>
      </c>
      <c r="H73" s="2">
        <v>32021</v>
      </c>
      <c r="I73">
        <v>324972</v>
      </c>
      <c r="J73" t="s">
        <v>27</v>
      </c>
      <c r="K73" t="s">
        <v>28</v>
      </c>
      <c r="L73">
        <v>18</v>
      </c>
      <c r="M73">
        <v>275400</v>
      </c>
      <c r="N73">
        <v>0</v>
      </c>
      <c r="O73">
        <v>24786</v>
      </c>
      <c r="P73">
        <v>24786</v>
      </c>
      <c r="Q73">
        <v>0</v>
      </c>
      <c r="R73" t="s">
        <v>29</v>
      </c>
    </row>
    <row r="74" spans="1:18" x14ac:dyDescent="0.25">
      <c r="A74">
        <v>32021</v>
      </c>
      <c r="B74" s="5">
        <v>44568</v>
      </c>
      <c r="C74" t="s">
        <v>158</v>
      </c>
      <c r="D74" t="s">
        <v>159</v>
      </c>
      <c r="E74" t="s">
        <v>160</v>
      </c>
      <c r="F74" t="s">
        <v>26</v>
      </c>
      <c r="G74" s="6">
        <v>44257</v>
      </c>
      <c r="H74" s="2">
        <v>32021</v>
      </c>
      <c r="I74">
        <v>13452</v>
      </c>
      <c r="J74" t="s">
        <v>27</v>
      </c>
      <c r="K74" t="s">
        <v>28</v>
      </c>
      <c r="L74">
        <v>18</v>
      </c>
      <c r="M74">
        <v>11400</v>
      </c>
      <c r="N74">
        <v>0</v>
      </c>
      <c r="O74">
        <v>1026</v>
      </c>
      <c r="P74">
        <v>1026</v>
      </c>
      <c r="Q74">
        <v>0</v>
      </c>
      <c r="R74" t="s">
        <v>29</v>
      </c>
    </row>
    <row r="75" spans="1:18" x14ac:dyDescent="0.25">
      <c r="A75">
        <v>32021</v>
      </c>
      <c r="B75" s="5">
        <v>44568</v>
      </c>
      <c r="C75" t="s">
        <v>161</v>
      </c>
      <c r="D75" t="s">
        <v>162</v>
      </c>
      <c r="E75" t="s">
        <v>163</v>
      </c>
      <c r="F75" t="s">
        <v>26</v>
      </c>
      <c r="G75" s="6">
        <v>44284</v>
      </c>
      <c r="H75" s="2">
        <v>32021</v>
      </c>
      <c r="I75">
        <v>355221</v>
      </c>
      <c r="J75" t="s">
        <v>27</v>
      </c>
      <c r="K75" t="s">
        <v>28</v>
      </c>
      <c r="L75">
        <v>18</v>
      </c>
      <c r="M75">
        <v>301035</v>
      </c>
      <c r="N75">
        <v>0</v>
      </c>
      <c r="O75">
        <v>27093.15</v>
      </c>
      <c r="P75">
        <v>27093.15</v>
      </c>
      <c r="Q75">
        <v>0</v>
      </c>
      <c r="R75" t="s">
        <v>29</v>
      </c>
    </row>
    <row r="76" spans="1:18" x14ac:dyDescent="0.25">
      <c r="A76">
        <v>32021</v>
      </c>
      <c r="B76" s="5">
        <v>44568</v>
      </c>
      <c r="C76" t="s">
        <v>164</v>
      </c>
      <c r="D76" t="s">
        <v>165</v>
      </c>
      <c r="E76" t="s">
        <v>132</v>
      </c>
      <c r="F76" t="s">
        <v>26</v>
      </c>
      <c r="G76" s="6">
        <v>44265</v>
      </c>
      <c r="H76" s="2">
        <v>32021</v>
      </c>
      <c r="I76">
        <v>424652</v>
      </c>
      <c r="J76" t="s">
        <v>27</v>
      </c>
      <c r="K76" t="s">
        <v>28</v>
      </c>
      <c r="L76">
        <v>18</v>
      </c>
      <c r="M76">
        <v>359875</v>
      </c>
      <c r="N76">
        <v>0</v>
      </c>
      <c r="O76">
        <v>32388.75</v>
      </c>
      <c r="P76">
        <v>32388.75</v>
      </c>
      <c r="Q76">
        <v>0</v>
      </c>
      <c r="R76" t="s">
        <v>29</v>
      </c>
    </row>
    <row r="77" spans="1:18" x14ac:dyDescent="0.25">
      <c r="A77">
        <v>32021</v>
      </c>
      <c r="B77" s="5">
        <v>44568</v>
      </c>
      <c r="C77" t="s">
        <v>166</v>
      </c>
      <c r="D77" t="s">
        <v>167</v>
      </c>
      <c r="E77" t="s">
        <v>168</v>
      </c>
      <c r="F77" t="s">
        <v>26</v>
      </c>
      <c r="G77" s="6">
        <v>44286</v>
      </c>
      <c r="H77" s="2">
        <v>32021</v>
      </c>
      <c r="I77">
        <v>1133602</v>
      </c>
      <c r="J77" t="s">
        <v>27</v>
      </c>
      <c r="K77" t="s">
        <v>28</v>
      </c>
      <c r="L77">
        <v>18</v>
      </c>
      <c r="M77">
        <v>960680</v>
      </c>
      <c r="N77">
        <v>172922.4</v>
      </c>
      <c r="O77">
        <v>0</v>
      </c>
      <c r="P77">
        <v>0</v>
      </c>
      <c r="Q77">
        <v>0</v>
      </c>
      <c r="R77" t="s">
        <v>29</v>
      </c>
    </row>
    <row r="78" spans="1:18" x14ac:dyDescent="0.25">
      <c r="A78">
        <v>32021</v>
      </c>
      <c r="B78" s="5">
        <v>44568</v>
      </c>
      <c r="C78" t="s">
        <v>169</v>
      </c>
      <c r="D78" t="s">
        <v>170</v>
      </c>
      <c r="E78" t="s">
        <v>171</v>
      </c>
      <c r="F78" t="s">
        <v>26</v>
      </c>
      <c r="G78" s="6">
        <v>44286</v>
      </c>
      <c r="H78" s="2">
        <v>32021</v>
      </c>
      <c r="I78">
        <v>475865</v>
      </c>
      <c r="J78" t="s">
        <v>27</v>
      </c>
      <c r="K78" t="s">
        <v>28</v>
      </c>
      <c r="L78">
        <v>18</v>
      </c>
      <c r="M78">
        <v>403275</v>
      </c>
      <c r="N78">
        <v>0</v>
      </c>
      <c r="O78">
        <v>36294.75</v>
      </c>
      <c r="P78">
        <v>36294.75</v>
      </c>
      <c r="Q78">
        <v>0</v>
      </c>
      <c r="R78" t="s">
        <v>29</v>
      </c>
    </row>
    <row r="79" spans="1:18" x14ac:dyDescent="0.25">
      <c r="A79">
        <v>42020</v>
      </c>
      <c r="B79" s="5">
        <v>44580</v>
      </c>
      <c r="C79" t="s">
        <v>44</v>
      </c>
      <c r="D79" t="s">
        <v>45</v>
      </c>
      <c r="E79" t="s">
        <v>172</v>
      </c>
      <c r="F79" t="s">
        <v>26</v>
      </c>
      <c r="G79" s="6">
        <v>43951</v>
      </c>
      <c r="H79" s="2">
        <v>42020</v>
      </c>
      <c r="I79">
        <v>102651</v>
      </c>
      <c r="J79" t="s">
        <v>27</v>
      </c>
      <c r="K79" t="s">
        <v>28</v>
      </c>
      <c r="L79">
        <v>18</v>
      </c>
      <c r="M79">
        <v>2600</v>
      </c>
      <c r="N79">
        <v>0</v>
      </c>
      <c r="O79">
        <v>234</v>
      </c>
      <c r="P79">
        <v>234</v>
      </c>
      <c r="Q79">
        <v>0</v>
      </c>
      <c r="R79" t="s">
        <v>29</v>
      </c>
    </row>
    <row r="80" spans="1:18" x14ac:dyDescent="0.25">
      <c r="A80">
        <v>52020</v>
      </c>
      <c r="B80" s="5">
        <v>44568</v>
      </c>
      <c r="C80" t="s">
        <v>173</v>
      </c>
      <c r="D80" t="s">
        <v>174</v>
      </c>
      <c r="E80" t="s">
        <v>175</v>
      </c>
      <c r="F80" t="s">
        <v>26</v>
      </c>
      <c r="G80" s="6">
        <v>43973</v>
      </c>
      <c r="H80" s="2">
        <v>52020</v>
      </c>
      <c r="I80">
        <v>4253</v>
      </c>
      <c r="J80" t="s">
        <v>27</v>
      </c>
      <c r="K80" t="s">
        <v>28</v>
      </c>
      <c r="L80">
        <v>18</v>
      </c>
      <c r="M80">
        <v>3604</v>
      </c>
      <c r="N80">
        <v>0</v>
      </c>
      <c r="O80">
        <v>324.36</v>
      </c>
      <c r="P80">
        <v>324.36</v>
      </c>
      <c r="Q80">
        <v>0</v>
      </c>
      <c r="R80" t="s">
        <v>29</v>
      </c>
    </row>
    <row r="81" spans="1:18" x14ac:dyDescent="0.25">
      <c r="A81">
        <v>52020</v>
      </c>
      <c r="B81" s="5">
        <v>44568</v>
      </c>
      <c r="C81" t="s">
        <v>176</v>
      </c>
      <c r="D81" t="s">
        <v>177</v>
      </c>
      <c r="E81" t="s">
        <v>178</v>
      </c>
      <c r="F81" t="s">
        <v>26</v>
      </c>
      <c r="G81" s="6">
        <v>43973</v>
      </c>
      <c r="H81" s="2">
        <v>52020</v>
      </c>
      <c r="I81">
        <v>266</v>
      </c>
      <c r="J81" t="s">
        <v>27</v>
      </c>
      <c r="K81" t="s">
        <v>28</v>
      </c>
      <c r="L81">
        <v>18</v>
      </c>
      <c r="M81">
        <v>225</v>
      </c>
      <c r="N81">
        <v>0</v>
      </c>
      <c r="O81">
        <v>20.25</v>
      </c>
      <c r="P81">
        <v>20.25</v>
      </c>
      <c r="Q81">
        <v>0</v>
      </c>
      <c r="R81" t="s">
        <v>29</v>
      </c>
    </row>
    <row r="82" spans="1:18" x14ac:dyDescent="0.25">
      <c r="A82">
        <v>52020</v>
      </c>
      <c r="B82" s="5">
        <v>44568</v>
      </c>
      <c r="C82" t="s">
        <v>176</v>
      </c>
      <c r="D82" t="s">
        <v>177</v>
      </c>
      <c r="E82" t="s">
        <v>179</v>
      </c>
      <c r="F82" t="s">
        <v>26</v>
      </c>
      <c r="G82" s="6">
        <v>43978</v>
      </c>
      <c r="H82" s="2">
        <v>52020</v>
      </c>
      <c r="I82">
        <v>962</v>
      </c>
      <c r="J82" t="s">
        <v>27</v>
      </c>
      <c r="K82" t="s">
        <v>28</v>
      </c>
      <c r="L82">
        <v>18</v>
      </c>
      <c r="M82">
        <v>815</v>
      </c>
      <c r="N82">
        <v>0</v>
      </c>
      <c r="O82">
        <v>73.349999999999994</v>
      </c>
      <c r="P82">
        <v>73.349999999999994</v>
      </c>
      <c r="Q82">
        <v>0</v>
      </c>
      <c r="R82" t="s">
        <v>29</v>
      </c>
    </row>
    <row r="83" spans="1:18" x14ac:dyDescent="0.25">
      <c r="A83">
        <v>52020</v>
      </c>
      <c r="B83" s="5">
        <v>44568</v>
      </c>
      <c r="C83" t="s">
        <v>176</v>
      </c>
      <c r="D83" t="s">
        <v>177</v>
      </c>
      <c r="E83" t="s">
        <v>180</v>
      </c>
      <c r="F83" t="s">
        <v>26</v>
      </c>
      <c r="G83" s="6">
        <v>43978</v>
      </c>
      <c r="H83" s="2">
        <v>52020</v>
      </c>
      <c r="I83">
        <v>2619</v>
      </c>
      <c r="J83" t="s">
        <v>27</v>
      </c>
      <c r="K83" t="s">
        <v>28</v>
      </c>
      <c r="L83">
        <v>18</v>
      </c>
      <c r="M83">
        <v>2219.1999999999998</v>
      </c>
      <c r="N83">
        <v>0</v>
      </c>
      <c r="O83">
        <v>199.73</v>
      </c>
      <c r="P83">
        <v>199.73</v>
      </c>
      <c r="Q83">
        <v>0</v>
      </c>
      <c r="R83" t="s">
        <v>29</v>
      </c>
    </row>
    <row r="84" spans="1:18" x14ac:dyDescent="0.25">
      <c r="A84">
        <v>52020</v>
      </c>
      <c r="B84" s="5">
        <v>44568</v>
      </c>
      <c r="C84" t="s">
        <v>44</v>
      </c>
      <c r="D84" t="s">
        <v>45</v>
      </c>
      <c r="E84" t="s">
        <v>181</v>
      </c>
      <c r="F84" t="s">
        <v>26</v>
      </c>
      <c r="G84" s="6">
        <v>43982</v>
      </c>
      <c r="H84" s="2">
        <v>52020</v>
      </c>
      <c r="I84">
        <v>99528</v>
      </c>
      <c r="J84" t="s">
        <v>27</v>
      </c>
      <c r="K84" t="s">
        <v>28</v>
      </c>
      <c r="L84">
        <v>18</v>
      </c>
      <c r="M84">
        <v>2600</v>
      </c>
      <c r="N84">
        <v>0</v>
      </c>
      <c r="O84">
        <v>234</v>
      </c>
      <c r="P84">
        <v>234</v>
      </c>
      <c r="Q84">
        <v>0</v>
      </c>
      <c r="R84" t="s">
        <v>29</v>
      </c>
    </row>
    <row r="85" spans="1:18" x14ac:dyDescent="0.25">
      <c r="A85">
        <v>62020</v>
      </c>
      <c r="B85" s="5">
        <v>44568</v>
      </c>
      <c r="C85" t="s">
        <v>182</v>
      </c>
      <c r="D85" t="s">
        <v>183</v>
      </c>
      <c r="E85" t="s">
        <v>184</v>
      </c>
      <c r="F85" t="s">
        <v>26</v>
      </c>
      <c r="G85" s="6">
        <v>43986</v>
      </c>
      <c r="H85" s="2">
        <v>62020</v>
      </c>
      <c r="I85">
        <v>42111.07</v>
      </c>
      <c r="J85" t="s">
        <v>27</v>
      </c>
      <c r="K85" t="s">
        <v>28</v>
      </c>
      <c r="L85">
        <v>18</v>
      </c>
      <c r="M85">
        <v>35687.35</v>
      </c>
      <c r="N85">
        <v>0</v>
      </c>
      <c r="O85">
        <v>3211.86</v>
      </c>
      <c r="P85">
        <v>3211.86</v>
      </c>
      <c r="Q85">
        <v>0</v>
      </c>
      <c r="R85" t="s">
        <v>29</v>
      </c>
    </row>
    <row r="86" spans="1:18" x14ac:dyDescent="0.25">
      <c r="A86">
        <v>62020</v>
      </c>
      <c r="B86" s="5">
        <v>44568</v>
      </c>
      <c r="C86" t="s">
        <v>185</v>
      </c>
      <c r="D86" t="s">
        <v>186</v>
      </c>
      <c r="E86" t="s">
        <v>187</v>
      </c>
      <c r="F86" t="s">
        <v>26</v>
      </c>
      <c r="G86" s="6">
        <v>43994</v>
      </c>
      <c r="H86" s="2">
        <v>62020</v>
      </c>
      <c r="I86">
        <v>1338.79</v>
      </c>
      <c r="J86" t="s">
        <v>27</v>
      </c>
      <c r="K86" t="s">
        <v>28</v>
      </c>
      <c r="L86">
        <v>18</v>
      </c>
      <c r="M86">
        <v>1134.57</v>
      </c>
      <c r="N86">
        <v>0</v>
      </c>
      <c r="O86">
        <v>102.11</v>
      </c>
      <c r="P86">
        <v>102.11</v>
      </c>
      <c r="Q86">
        <v>0</v>
      </c>
      <c r="R86" t="s">
        <v>29</v>
      </c>
    </row>
    <row r="87" spans="1:18" x14ac:dyDescent="0.25">
      <c r="A87">
        <v>62020</v>
      </c>
      <c r="B87" s="5">
        <v>44568</v>
      </c>
      <c r="C87" t="s">
        <v>188</v>
      </c>
      <c r="D87" t="s">
        <v>189</v>
      </c>
      <c r="E87" t="s">
        <v>190</v>
      </c>
      <c r="F87" t="s">
        <v>26</v>
      </c>
      <c r="G87" s="6">
        <v>43998</v>
      </c>
      <c r="H87" s="2">
        <v>62020</v>
      </c>
      <c r="I87">
        <v>17666</v>
      </c>
      <c r="J87" t="s">
        <v>27</v>
      </c>
      <c r="K87" t="s">
        <v>28</v>
      </c>
      <c r="L87">
        <v>18</v>
      </c>
      <c r="M87">
        <v>14972</v>
      </c>
      <c r="N87">
        <v>0</v>
      </c>
      <c r="O87">
        <v>1347</v>
      </c>
      <c r="P87">
        <v>1347</v>
      </c>
      <c r="Q87">
        <v>0</v>
      </c>
      <c r="R87" t="s">
        <v>29</v>
      </c>
    </row>
    <row r="88" spans="1:18" x14ac:dyDescent="0.25">
      <c r="A88">
        <v>62020</v>
      </c>
      <c r="B88" s="5">
        <v>44568</v>
      </c>
      <c r="C88" t="s">
        <v>118</v>
      </c>
      <c r="D88" t="s">
        <v>119</v>
      </c>
      <c r="E88" t="s">
        <v>191</v>
      </c>
      <c r="F88" t="s">
        <v>26</v>
      </c>
      <c r="G88" s="6">
        <v>43977</v>
      </c>
      <c r="H88" s="2">
        <v>52020</v>
      </c>
      <c r="I88">
        <v>3469</v>
      </c>
      <c r="J88" t="s">
        <v>27</v>
      </c>
      <c r="K88" t="s">
        <v>28</v>
      </c>
      <c r="L88">
        <v>18</v>
      </c>
      <c r="M88">
        <v>2940</v>
      </c>
      <c r="N88">
        <v>0</v>
      </c>
      <c r="O88">
        <v>264.60000000000002</v>
      </c>
      <c r="P88">
        <v>264.60000000000002</v>
      </c>
      <c r="Q88">
        <v>0</v>
      </c>
      <c r="R88" t="s">
        <v>29</v>
      </c>
    </row>
    <row r="89" spans="1:18" x14ac:dyDescent="0.25">
      <c r="A89">
        <v>62020</v>
      </c>
      <c r="B89" s="5">
        <v>44568</v>
      </c>
      <c r="C89" t="s">
        <v>44</v>
      </c>
      <c r="D89" t="s">
        <v>45</v>
      </c>
      <c r="E89" t="s">
        <v>192</v>
      </c>
      <c r="F89" t="s">
        <v>26</v>
      </c>
      <c r="G89" s="6">
        <v>44012</v>
      </c>
      <c r="H89" s="2">
        <v>62020</v>
      </c>
      <c r="I89">
        <v>98878</v>
      </c>
      <c r="J89" t="s">
        <v>27</v>
      </c>
      <c r="K89" t="s">
        <v>28</v>
      </c>
      <c r="L89">
        <v>18</v>
      </c>
      <c r="M89">
        <v>2600</v>
      </c>
      <c r="N89">
        <v>0</v>
      </c>
      <c r="O89">
        <v>234</v>
      </c>
      <c r="P89">
        <v>234</v>
      </c>
      <c r="Q89">
        <v>0</v>
      </c>
      <c r="R89" t="s">
        <v>29</v>
      </c>
    </row>
    <row r="90" spans="1:18" x14ac:dyDescent="0.25">
      <c r="A90">
        <v>62020</v>
      </c>
      <c r="B90" s="5">
        <v>44568</v>
      </c>
      <c r="C90" t="s">
        <v>193</v>
      </c>
      <c r="D90" t="s">
        <v>194</v>
      </c>
      <c r="E90" t="s">
        <v>195</v>
      </c>
      <c r="F90" t="s">
        <v>26</v>
      </c>
      <c r="G90" s="6">
        <v>43992</v>
      </c>
      <c r="H90" s="2">
        <v>62020</v>
      </c>
      <c r="I90">
        <v>312691</v>
      </c>
      <c r="J90" t="s">
        <v>27</v>
      </c>
      <c r="K90" t="s">
        <v>28</v>
      </c>
      <c r="L90">
        <v>18</v>
      </c>
      <c r="M90">
        <v>264992</v>
      </c>
      <c r="N90">
        <v>0</v>
      </c>
      <c r="O90">
        <v>23849.279999999999</v>
      </c>
      <c r="P90">
        <v>23849.279999999999</v>
      </c>
      <c r="Q90">
        <v>0</v>
      </c>
      <c r="R90" t="s">
        <v>29</v>
      </c>
    </row>
    <row r="91" spans="1:18" x14ac:dyDescent="0.25">
      <c r="A91">
        <v>72020</v>
      </c>
      <c r="B91" s="5">
        <v>44568</v>
      </c>
      <c r="C91" t="s">
        <v>196</v>
      </c>
      <c r="D91" t="s">
        <v>197</v>
      </c>
      <c r="E91" t="s">
        <v>198</v>
      </c>
      <c r="F91" t="s">
        <v>26</v>
      </c>
      <c r="G91" s="6">
        <v>44027</v>
      </c>
      <c r="H91" s="2">
        <v>72020</v>
      </c>
      <c r="I91">
        <v>1938</v>
      </c>
      <c r="J91" t="s">
        <v>27</v>
      </c>
      <c r="K91" t="s">
        <v>28</v>
      </c>
      <c r="L91">
        <v>18</v>
      </c>
      <c r="M91">
        <v>1642.17</v>
      </c>
      <c r="N91">
        <v>0</v>
      </c>
      <c r="O91">
        <v>147.79</v>
      </c>
      <c r="P91">
        <v>147.79</v>
      </c>
      <c r="Q91">
        <v>0</v>
      </c>
      <c r="R91" t="s">
        <v>29</v>
      </c>
    </row>
    <row r="92" spans="1:18" x14ac:dyDescent="0.25">
      <c r="A92">
        <v>72020</v>
      </c>
      <c r="B92" s="5">
        <v>44568</v>
      </c>
      <c r="C92" t="s">
        <v>193</v>
      </c>
      <c r="D92" t="s">
        <v>194</v>
      </c>
      <c r="E92" t="s">
        <v>199</v>
      </c>
      <c r="F92" t="s">
        <v>26</v>
      </c>
      <c r="G92" s="6">
        <v>44033</v>
      </c>
      <c r="H92" s="2">
        <v>72020</v>
      </c>
      <c r="I92">
        <v>440217</v>
      </c>
      <c r="J92" t="s">
        <v>27</v>
      </c>
      <c r="K92" t="s">
        <v>28</v>
      </c>
      <c r="L92">
        <v>18</v>
      </c>
      <c r="M92">
        <v>373065</v>
      </c>
      <c r="N92">
        <v>0</v>
      </c>
      <c r="O92">
        <v>33575.85</v>
      </c>
      <c r="P92">
        <v>33575.85</v>
      </c>
      <c r="Q92">
        <v>0</v>
      </c>
      <c r="R92" t="s">
        <v>29</v>
      </c>
    </row>
    <row r="93" spans="1:18" x14ac:dyDescent="0.25">
      <c r="A93">
        <v>82020</v>
      </c>
      <c r="B93" s="5">
        <v>44568</v>
      </c>
      <c r="C93" t="s">
        <v>69</v>
      </c>
      <c r="D93" t="s">
        <v>70</v>
      </c>
      <c r="E93" t="s">
        <v>200</v>
      </c>
      <c r="F93" t="s">
        <v>26</v>
      </c>
      <c r="G93" s="6">
        <v>44071</v>
      </c>
      <c r="H93" s="2">
        <v>82020</v>
      </c>
      <c r="I93">
        <v>497459</v>
      </c>
      <c r="J93" t="s">
        <v>27</v>
      </c>
      <c r="K93" t="s">
        <v>28</v>
      </c>
      <c r="L93">
        <v>18</v>
      </c>
      <c r="M93">
        <v>421575</v>
      </c>
      <c r="N93">
        <v>0</v>
      </c>
      <c r="O93">
        <v>37941.75</v>
      </c>
      <c r="P93">
        <v>37941.75</v>
      </c>
      <c r="Q93">
        <v>0</v>
      </c>
      <c r="R93" t="s">
        <v>29</v>
      </c>
    </row>
    <row r="94" spans="1:18" x14ac:dyDescent="0.25">
      <c r="A94">
        <v>82020</v>
      </c>
      <c r="B94" s="5">
        <v>44568</v>
      </c>
      <c r="C94" t="s">
        <v>92</v>
      </c>
      <c r="D94" t="s">
        <v>93</v>
      </c>
      <c r="E94" t="s">
        <v>201</v>
      </c>
      <c r="F94" t="s">
        <v>26</v>
      </c>
      <c r="G94" s="6">
        <v>44046</v>
      </c>
      <c r="H94" s="2">
        <v>82020</v>
      </c>
      <c r="I94">
        <v>5774</v>
      </c>
      <c r="J94" t="s">
        <v>27</v>
      </c>
      <c r="K94" t="s">
        <v>28</v>
      </c>
      <c r="L94">
        <v>18</v>
      </c>
      <c r="M94">
        <v>4893.5</v>
      </c>
      <c r="N94">
        <v>0</v>
      </c>
      <c r="O94">
        <v>440.42</v>
      </c>
      <c r="P94">
        <v>440.42</v>
      </c>
      <c r="Q94">
        <v>0</v>
      </c>
      <c r="R94" t="s">
        <v>28</v>
      </c>
    </row>
    <row r="95" spans="1:18" x14ac:dyDescent="0.25">
      <c r="A95">
        <v>82020</v>
      </c>
      <c r="B95" s="5">
        <v>44568</v>
      </c>
      <c r="C95" t="s">
        <v>92</v>
      </c>
      <c r="D95" t="s">
        <v>93</v>
      </c>
      <c r="E95" t="s">
        <v>202</v>
      </c>
      <c r="F95" t="s">
        <v>26</v>
      </c>
      <c r="G95" s="6">
        <v>44068</v>
      </c>
      <c r="H95" s="2">
        <v>82020</v>
      </c>
      <c r="I95">
        <v>21154</v>
      </c>
      <c r="J95" t="s">
        <v>27</v>
      </c>
      <c r="K95" t="s">
        <v>28</v>
      </c>
      <c r="L95">
        <v>18</v>
      </c>
      <c r="M95">
        <v>17926.71</v>
      </c>
      <c r="N95">
        <v>0</v>
      </c>
      <c r="O95">
        <v>1613.4</v>
      </c>
      <c r="P95">
        <v>1613.4</v>
      </c>
      <c r="Q95">
        <v>0</v>
      </c>
      <c r="R95" t="s">
        <v>28</v>
      </c>
    </row>
    <row r="96" spans="1:18" x14ac:dyDescent="0.25">
      <c r="A96">
        <v>82020</v>
      </c>
      <c r="B96" s="5">
        <v>44568</v>
      </c>
      <c r="C96" t="s">
        <v>185</v>
      </c>
      <c r="D96" t="s">
        <v>186</v>
      </c>
      <c r="E96" t="s">
        <v>203</v>
      </c>
      <c r="F96" t="s">
        <v>26</v>
      </c>
      <c r="G96" s="6">
        <v>44068</v>
      </c>
      <c r="H96" s="2">
        <v>82020</v>
      </c>
      <c r="I96">
        <v>6009.14</v>
      </c>
      <c r="J96" t="s">
        <v>27</v>
      </c>
      <c r="K96" t="s">
        <v>28</v>
      </c>
      <c r="L96">
        <v>18</v>
      </c>
      <c r="M96">
        <v>822</v>
      </c>
      <c r="N96">
        <v>0</v>
      </c>
      <c r="O96">
        <v>73.98</v>
      </c>
      <c r="P96">
        <v>73.98</v>
      </c>
      <c r="Q96">
        <v>0</v>
      </c>
      <c r="R96" t="s">
        <v>29</v>
      </c>
    </row>
    <row r="97" spans="1:18" x14ac:dyDescent="0.25">
      <c r="A97">
        <v>82020</v>
      </c>
      <c r="B97" s="5">
        <v>44568</v>
      </c>
      <c r="C97" t="s">
        <v>185</v>
      </c>
      <c r="D97" t="s">
        <v>186</v>
      </c>
      <c r="E97" t="s">
        <v>203</v>
      </c>
      <c r="F97" t="s">
        <v>26</v>
      </c>
      <c r="G97" s="6">
        <v>44068</v>
      </c>
      <c r="H97" s="2">
        <v>82020</v>
      </c>
      <c r="I97">
        <v>6009.14</v>
      </c>
      <c r="J97" t="s">
        <v>27</v>
      </c>
      <c r="K97" t="s">
        <v>28</v>
      </c>
      <c r="L97">
        <v>28</v>
      </c>
      <c r="M97">
        <v>3936.85</v>
      </c>
      <c r="N97">
        <v>0</v>
      </c>
      <c r="O97">
        <v>551.16</v>
      </c>
      <c r="P97">
        <v>551.16</v>
      </c>
      <c r="Q97">
        <v>0</v>
      </c>
      <c r="R97" t="s">
        <v>29</v>
      </c>
    </row>
    <row r="98" spans="1:18" x14ac:dyDescent="0.25">
      <c r="A98">
        <v>82020</v>
      </c>
      <c r="B98" s="5">
        <v>44568</v>
      </c>
      <c r="C98" t="s">
        <v>204</v>
      </c>
      <c r="D98" t="s">
        <v>205</v>
      </c>
      <c r="E98" t="s">
        <v>206</v>
      </c>
      <c r="F98" t="s">
        <v>26</v>
      </c>
      <c r="G98" s="6">
        <v>44074</v>
      </c>
      <c r="H98" s="2">
        <v>82020</v>
      </c>
      <c r="I98">
        <v>491</v>
      </c>
      <c r="J98" t="s">
        <v>27</v>
      </c>
      <c r="K98" t="s">
        <v>28</v>
      </c>
      <c r="L98">
        <v>18</v>
      </c>
      <c r="M98">
        <v>416</v>
      </c>
      <c r="N98">
        <v>0</v>
      </c>
      <c r="O98">
        <v>37.44</v>
      </c>
      <c r="P98">
        <v>37.44</v>
      </c>
      <c r="Q98">
        <v>0</v>
      </c>
      <c r="R98" t="s">
        <v>29</v>
      </c>
    </row>
    <row r="99" spans="1:18" x14ac:dyDescent="0.25">
      <c r="A99">
        <v>82020</v>
      </c>
      <c r="B99" s="5">
        <v>44568</v>
      </c>
      <c r="C99" t="s">
        <v>79</v>
      </c>
      <c r="D99" t="s">
        <v>80</v>
      </c>
      <c r="E99" t="s">
        <v>207</v>
      </c>
      <c r="F99" t="s">
        <v>26</v>
      </c>
      <c r="G99" s="6">
        <v>44074</v>
      </c>
      <c r="H99" s="2">
        <v>82020</v>
      </c>
      <c r="I99">
        <v>1080</v>
      </c>
      <c r="J99" t="s">
        <v>27</v>
      </c>
      <c r="K99" t="s">
        <v>28</v>
      </c>
      <c r="L99">
        <v>18</v>
      </c>
      <c r="M99">
        <v>915</v>
      </c>
      <c r="N99">
        <v>0</v>
      </c>
      <c r="O99">
        <v>82.35</v>
      </c>
      <c r="P99">
        <v>82.35</v>
      </c>
      <c r="Q99">
        <v>0</v>
      </c>
      <c r="R99" t="s">
        <v>29</v>
      </c>
    </row>
    <row r="100" spans="1:18" x14ac:dyDescent="0.25">
      <c r="A100">
        <v>82020</v>
      </c>
      <c r="B100" s="5">
        <v>44568</v>
      </c>
      <c r="C100" t="s">
        <v>176</v>
      </c>
      <c r="D100" t="s">
        <v>177</v>
      </c>
      <c r="E100" t="s">
        <v>208</v>
      </c>
      <c r="F100" t="s">
        <v>26</v>
      </c>
      <c r="G100" s="6">
        <v>44048</v>
      </c>
      <c r="H100" s="2">
        <v>82020</v>
      </c>
      <c r="I100">
        <v>13936</v>
      </c>
      <c r="J100" t="s">
        <v>27</v>
      </c>
      <c r="K100" t="s">
        <v>28</v>
      </c>
      <c r="L100">
        <v>18</v>
      </c>
      <c r="M100">
        <v>11810</v>
      </c>
      <c r="N100">
        <v>0</v>
      </c>
      <c r="O100">
        <v>1062.9000000000001</v>
      </c>
      <c r="P100">
        <v>1062.9000000000001</v>
      </c>
      <c r="Q100">
        <v>0</v>
      </c>
      <c r="R100" t="s">
        <v>29</v>
      </c>
    </row>
    <row r="101" spans="1:18" x14ac:dyDescent="0.25">
      <c r="A101">
        <v>82020</v>
      </c>
      <c r="B101" s="5">
        <v>44568</v>
      </c>
      <c r="C101" t="s">
        <v>176</v>
      </c>
      <c r="D101" t="s">
        <v>177</v>
      </c>
      <c r="E101" t="s">
        <v>209</v>
      </c>
      <c r="F101" t="s">
        <v>26</v>
      </c>
      <c r="G101" s="6">
        <v>44060</v>
      </c>
      <c r="H101" s="2">
        <v>82020</v>
      </c>
      <c r="I101">
        <v>3039</v>
      </c>
      <c r="J101" t="s">
        <v>27</v>
      </c>
      <c r="K101" t="s">
        <v>28</v>
      </c>
      <c r="L101">
        <v>18</v>
      </c>
      <c r="M101">
        <v>2575</v>
      </c>
      <c r="N101">
        <v>0</v>
      </c>
      <c r="O101">
        <v>231.75</v>
      </c>
      <c r="P101">
        <v>231.75</v>
      </c>
      <c r="Q101">
        <v>0</v>
      </c>
      <c r="R101" t="s">
        <v>29</v>
      </c>
    </row>
    <row r="102" spans="1:18" x14ac:dyDescent="0.25">
      <c r="A102">
        <v>82020</v>
      </c>
      <c r="B102" s="5">
        <v>44568</v>
      </c>
      <c r="C102" t="s">
        <v>44</v>
      </c>
      <c r="D102" t="s">
        <v>45</v>
      </c>
      <c r="E102" t="s">
        <v>210</v>
      </c>
      <c r="F102" t="s">
        <v>26</v>
      </c>
      <c r="G102" s="6">
        <v>44046</v>
      </c>
      <c r="H102" s="2">
        <v>82020</v>
      </c>
      <c r="I102">
        <v>98359</v>
      </c>
      <c r="J102" t="s">
        <v>27</v>
      </c>
      <c r="K102" t="s">
        <v>28</v>
      </c>
      <c r="L102">
        <v>18</v>
      </c>
      <c r="M102">
        <v>2600</v>
      </c>
      <c r="N102">
        <v>0</v>
      </c>
      <c r="O102">
        <v>234</v>
      </c>
      <c r="P102">
        <v>234</v>
      </c>
      <c r="Q102">
        <v>0</v>
      </c>
      <c r="R102" t="s">
        <v>29</v>
      </c>
    </row>
    <row r="103" spans="1:18" x14ac:dyDescent="0.25">
      <c r="A103">
        <v>82020</v>
      </c>
      <c r="B103" s="5">
        <v>44568</v>
      </c>
      <c r="C103" t="s">
        <v>154</v>
      </c>
      <c r="D103" t="s">
        <v>155</v>
      </c>
      <c r="E103" t="s">
        <v>211</v>
      </c>
      <c r="F103" t="s">
        <v>26</v>
      </c>
      <c r="G103" s="6">
        <v>44070</v>
      </c>
      <c r="H103" s="2">
        <v>82020</v>
      </c>
      <c r="I103">
        <v>559603</v>
      </c>
      <c r="J103" t="s">
        <v>27</v>
      </c>
      <c r="K103" t="s">
        <v>28</v>
      </c>
      <c r="L103">
        <v>18</v>
      </c>
      <c r="M103">
        <v>474240</v>
      </c>
      <c r="N103">
        <v>0</v>
      </c>
      <c r="O103">
        <v>42681.599999999999</v>
      </c>
      <c r="P103">
        <v>42681.599999999999</v>
      </c>
      <c r="Q103">
        <v>0</v>
      </c>
      <c r="R103" t="s">
        <v>29</v>
      </c>
    </row>
    <row r="104" spans="1:18" x14ac:dyDescent="0.25">
      <c r="A104">
        <v>82020</v>
      </c>
      <c r="B104" s="5">
        <v>44568</v>
      </c>
      <c r="C104" t="s">
        <v>193</v>
      </c>
      <c r="D104" t="s">
        <v>194</v>
      </c>
      <c r="E104" t="s">
        <v>212</v>
      </c>
      <c r="F104" t="s">
        <v>26</v>
      </c>
      <c r="G104" s="6">
        <v>44048</v>
      </c>
      <c r="H104" s="2">
        <v>82020</v>
      </c>
      <c r="I104">
        <v>256248</v>
      </c>
      <c r="J104" t="s">
        <v>27</v>
      </c>
      <c r="K104" t="s">
        <v>28</v>
      </c>
      <c r="L104">
        <v>18</v>
      </c>
      <c r="M104">
        <v>217159</v>
      </c>
      <c r="N104">
        <v>0</v>
      </c>
      <c r="O104">
        <v>19544.310000000001</v>
      </c>
      <c r="P104">
        <v>19544.310000000001</v>
      </c>
      <c r="Q104">
        <v>0</v>
      </c>
      <c r="R104" t="s">
        <v>29</v>
      </c>
    </row>
    <row r="105" spans="1:18" x14ac:dyDescent="0.25">
      <c r="A105">
        <v>82020</v>
      </c>
      <c r="B105" s="5">
        <v>44568</v>
      </c>
      <c r="C105" t="s">
        <v>60</v>
      </c>
      <c r="D105" t="s">
        <v>61</v>
      </c>
      <c r="E105" t="s">
        <v>213</v>
      </c>
      <c r="F105" t="s">
        <v>26</v>
      </c>
      <c r="G105" s="6">
        <v>44067</v>
      </c>
      <c r="H105" s="2">
        <v>82020</v>
      </c>
      <c r="I105">
        <v>90852</v>
      </c>
      <c r="J105" t="s">
        <v>27</v>
      </c>
      <c r="K105" t="s">
        <v>28</v>
      </c>
      <c r="L105">
        <v>5</v>
      </c>
      <c r="M105">
        <v>79462.44</v>
      </c>
      <c r="N105">
        <v>0</v>
      </c>
      <c r="O105">
        <v>1986.56</v>
      </c>
      <c r="P105">
        <v>1986.56</v>
      </c>
      <c r="Q105">
        <v>7416</v>
      </c>
      <c r="R105" t="s">
        <v>29</v>
      </c>
    </row>
    <row r="106" spans="1:18" x14ac:dyDescent="0.25">
      <c r="A106">
        <v>82020</v>
      </c>
      <c r="B106" s="5">
        <v>44568</v>
      </c>
      <c r="C106" t="s">
        <v>214</v>
      </c>
      <c r="D106" t="s">
        <v>215</v>
      </c>
      <c r="E106" t="s">
        <v>216</v>
      </c>
      <c r="F106" t="s">
        <v>26</v>
      </c>
      <c r="G106" s="6">
        <v>44074</v>
      </c>
      <c r="H106" s="2">
        <v>82020</v>
      </c>
      <c r="I106">
        <v>1219</v>
      </c>
      <c r="J106" t="s">
        <v>27</v>
      </c>
      <c r="K106" t="s">
        <v>28</v>
      </c>
      <c r="L106">
        <v>18</v>
      </c>
      <c r="M106">
        <v>1032.72</v>
      </c>
      <c r="N106">
        <v>0</v>
      </c>
      <c r="O106">
        <v>92.94</v>
      </c>
      <c r="P106">
        <v>92.94</v>
      </c>
      <c r="Q106">
        <v>0</v>
      </c>
      <c r="R106" t="s">
        <v>29</v>
      </c>
    </row>
    <row r="107" spans="1:18" x14ac:dyDescent="0.25">
      <c r="A107">
        <v>92020</v>
      </c>
      <c r="B107" s="5">
        <v>44568</v>
      </c>
      <c r="C107" t="s">
        <v>69</v>
      </c>
      <c r="D107" t="s">
        <v>70</v>
      </c>
      <c r="E107" t="s">
        <v>217</v>
      </c>
      <c r="F107" t="s">
        <v>26</v>
      </c>
      <c r="G107" s="6">
        <v>44100</v>
      </c>
      <c r="H107" s="2">
        <v>92020</v>
      </c>
      <c r="I107">
        <v>510798</v>
      </c>
      <c r="J107" t="s">
        <v>27</v>
      </c>
      <c r="K107" t="s">
        <v>28</v>
      </c>
      <c r="L107">
        <v>18</v>
      </c>
      <c r="M107">
        <v>432880</v>
      </c>
      <c r="N107">
        <v>0</v>
      </c>
      <c r="O107">
        <v>38959.199999999997</v>
      </c>
      <c r="P107">
        <v>38959.199999999997</v>
      </c>
      <c r="Q107">
        <v>0</v>
      </c>
      <c r="R107" t="s">
        <v>29</v>
      </c>
    </row>
    <row r="108" spans="1:18" x14ac:dyDescent="0.25">
      <c r="A108">
        <v>92020</v>
      </c>
      <c r="B108" s="5">
        <v>44568</v>
      </c>
      <c r="C108" t="s">
        <v>110</v>
      </c>
      <c r="D108" t="s">
        <v>111</v>
      </c>
      <c r="E108" t="s">
        <v>218</v>
      </c>
      <c r="F108" t="s">
        <v>26</v>
      </c>
      <c r="G108" s="6">
        <v>44079</v>
      </c>
      <c r="H108" s="2">
        <v>92020</v>
      </c>
      <c r="I108">
        <v>201709</v>
      </c>
      <c r="J108" t="s">
        <v>27</v>
      </c>
      <c r="K108" t="s">
        <v>28</v>
      </c>
      <c r="L108">
        <v>18</v>
      </c>
      <c r="M108">
        <v>170940</v>
      </c>
      <c r="N108">
        <v>0</v>
      </c>
      <c r="O108">
        <v>15384.6</v>
      </c>
      <c r="P108">
        <v>15384.6</v>
      </c>
      <c r="Q108">
        <v>0</v>
      </c>
      <c r="R108" t="s">
        <v>29</v>
      </c>
    </row>
    <row r="109" spans="1:18" x14ac:dyDescent="0.25">
      <c r="A109">
        <v>92020</v>
      </c>
      <c r="B109" s="5">
        <v>44568</v>
      </c>
      <c r="C109" t="s">
        <v>110</v>
      </c>
      <c r="D109" t="s">
        <v>111</v>
      </c>
      <c r="E109" t="s">
        <v>219</v>
      </c>
      <c r="F109" t="s">
        <v>26</v>
      </c>
      <c r="G109" s="6">
        <v>44082</v>
      </c>
      <c r="H109" s="2">
        <v>92020</v>
      </c>
      <c r="I109">
        <v>178416</v>
      </c>
      <c r="J109" t="s">
        <v>27</v>
      </c>
      <c r="K109" t="s">
        <v>28</v>
      </c>
      <c r="L109">
        <v>18</v>
      </c>
      <c r="M109">
        <v>151200</v>
      </c>
      <c r="N109">
        <v>0</v>
      </c>
      <c r="O109">
        <v>13608</v>
      </c>
      <c r="P109">
        <v>13608</v>
      </c>
      <c r="Q109">
        <v>0</v>
      </c>
      <c r="R109" t="s">
        <v>29</v>
      </c>
    </row>
    <row r="110" spans="1:18" x14ac:dyDescent="0.25">
      <c r="A110">
        <v>92020</v>
      </c>
      <c r="B110" s="5">
        <v>44568</v>
      </c>
      <c r="C110" t="s">
        <v>110</v>
      </c>
      <c r="D110" t="s">
        <v>111</v>
      </c>
      <c r="E110" t="s">
        <v>220</v>
      </c>
      <c r="F110" t="s">
        <v>26</v>
      </c>
      <c r="G110" s="6">
        <v>44083</v>
      </c>
      <c r="H110" s="2">
        <v>92020</v>
      </c>
      <c r="I110">
        <v>103333</v>
      </c>
      <c r="J110" t="s">
        <v>27</v>
      </c>
      <c r="K110" t="s">
        <v>28</v>
      </c>
      <c r="L110">
        <v>18</v>
      </c>
      <c r="M110">
        <v>87570</v>
      </c>
      <c r="N110">
        <v>0</v>
      </c>
      <c r="O110">
        <v>7881.3</v>
      </c>
      <c r="P110">
        <v>7881.3</v>
      </c>
      <c r="Q110">
        <v>0</v>
      </c>
      <c r="R110" t="s">
        <v>29</v>
      </c>
    </row>
    <row r="111" spans="1:18" x14ac:dyDescent="0.25">
      <c r="A111">
        <v>92020</v>
      </c>
      <c r="B111" s="5">
        <v>44568</v>
      </c>
      <c r="C111" t="s">
        <v>110</v>
      </c>
      <c r="D111" t="s">
        <v>111</v>
      </c>
      <c r="E111" t="s">
        <v>221</v>
      </c>
      <c r="F111" t="s">
        <v>26</v>
      </c>
      <c r="G111" s="6">
        <v>44098</v>
      </c>
      <c r="H111" s="2">
        <v>92020</v>
      </c>
      <c r="I111">
        <v>126378</v>
      </c>
      <c r="J111" t="s">
        <v>27</v>
      </c>
      <c r="K111" t="s">
        <v>28</v>
      </c>
      <c r="L111">
        <v>18</v>
      </c>
      <c r="M111">
        <v>107100</v>
      </c>
      <c r="N111">
        <v>0</v>
      </c>
      <c r="O111">
        <v>9639</v>
      </c>
      <c r="P111">
        <v>9639</v>
      </c>
      <c r="Q111">
        <v>0</v>
      </c>
      <c r="R111" t="s">
        <v>29</v>
      </c>
    </row>
    <row r="112" spans="1:18" x14ac:dyDescent="0.25">
      <c r="A112">
        <v>92020</v>
      </c>
      <c r="B112" s="5">
        <v>44568</v>
      </c>
      <c r="C112" t="s">
        <v>222</v>
      </c>
      <c r="D112" t="s">
        <v>223</v>
      </c>
      <c r="E112" t="s">
        <v>224</v>
      </c>
      <c r="F112" t="s">
        <v>26</v>
      </c>
      <c r="G112" s="6">
        <v>44092</v>
      </c>
      <c r="H112" s="2">
        <v>92020</v>
      </c>
      <c r="I112">
        <v>350425</v>
      </c>
      <c r="J112" t="s">
        <v>27</v>
      </c>
      <c r="K112" t="s">
        <v>28</v>
      </c>
      <c r="L112">
        <v>18</v>
      </c>
      <c r="M112">
        <v>296970</v>
      </c>
      <c r="N112">
        <v>53454.6</v>
      </c>
      <c r="O112">
        <v>0</v>
      </c>
      <c r="P112">
        <v>0</v>
      </c>
      <c r="Q112">
        <v>0</v>
      </c>
      <c r="R112" t="s">
        <v>29</v>
      </c>
    </row>
    <row r="113" spans="1:18" x14ac:dyDescent="0.25">
      <c r="A113">
        <v>92020</v>
      </c>
      <c r="B113" s="5">
        <v>44568</v>
      </c>
      <c r="C113" t="s">
        <v>118</v>
      </c>
      <c r="D113" t="s">
        <v>119</v>
      </c>
      <c r="E113" t="s">
        <v>225</v>
      </c>
      <c r="F113" t="s">
        <v>26</v>
      </c>
      <c r="G113" s="6">
        <v>44060</v>
      </c>
      <c r="H113" s="2">
        <v>82020</v>
      </c>
      <c r="I113">
        <v>2313</v>
      </c>
      <c r="J113" t="s">
        <v>27</v>
      </c>
      <c r="K113" t="s">
        <v>28</v>
      </c>
      <c r="L113">
        <v>18</v>
      </c>
      <c r="M113">
        <v>1960</v>
      </c>
      <c r="N113">
        <v>0</v>
      </c>
      <c r="O113">
        <v>176.4</v>
      </c>
      <c r="P113">
        <v>176.4</v>
      </c>
      <c r="Q113">
        <v>0</v>
      </c>
      <c r="R113" t="s">
        <v>29</v>
      </c>
    </row>
    <row r="114" spans="1:18" x14ac:dyDescent="0.25">
      <c r="A114">
        <v>92020</v>
      </c>
      <c r="B114" s="5">
        <v>44568</v>
      </c>
      <c r="C114" t="s">
        <v>118</v>
      </c>
      <c r="D114" t="s">
        <v>119</v>
      </c>
      <c r="E114" t="s">
        <v>226</v>
      </c>
      <c r="F114" t="s">
        <v>26</v>
      </c>
      <c r="G114" s="6">
        <v>44069</v>
      </c>
      <c r="H114" s="2">
        <v>82020</v>
      </c>
      <c r="I114">
        <v>3469</v>
      </c>
      <c r="J114" t="s">
        <v>27</v>
      </c>
      <c r="K114" t="s">
        <v>28</v>
      </c>
      <c r="L114">
        <v>18</v>
      </c>
      <c r="M114">
        <v>2940</v>
      </c>
      <c r="N114">
        <v>0</v>
      </c>
      <c r="O114">
        <v>264.60000000000002</v>
      </c>
      <c r="P114">
        <v>264.60000000000002</v>
      </c>
      <c r="Q114">
        <v>0</v>
      </c>
      <c r="R114" t="s">
        <v>29</v>
      </c>
    </row>
    <row r="115" spans="1:18" x14ac:dyDescent="0.25">
      <c r="A115">
        <v>92020</v>
      </c>
      <c r="B115" s="5">
        <v>44568</v>
      </c>
      <c r="C115" t="s">
        <v>118</v>
      </c>
      <c r="D115" t="s">
        <v>119</v>
      </c>
      <c r="E115" t="s">
        <v>227</v>
      </c>
      <c r="F115" t="s">
        <v>26</v>
      </c>
      <c r="G115" s="6">
        <v>44078</v>
      </c>
      <c r="H115" s="2">
        <v>92020</v>
      </c>
      <c r="I115">
        <v>4787</v>
      </c>
      <c r="J115" t="s">
        <v>27</v>
      </c>
      <c r="K115" t="s">
        <v>28</v>
      </c>
      <c r="L115">
        <v>18</v>
      </c>
      <c r="M115">
        <v>4056.5</v>
      </c>
      <c r="N115">
        <v>0</v>
      </c>
      <c r="O115">
        <v>365.09</v>
      </c>
      <c r="P115">
        <v>365.09</v>
      </c>
      <c r="Q115">
        <v>0</v>
      </c>
      <c r="R115" t="s">
        <v>29</v>
      </c>
    </row>
    <row r="116" spans="1:18" x14ac:dyDescent="0.25">
      <c r="A116">
        <v>92020</v>
      </c>
      <c r="B116" s="5">
        <v>44568</v>
      </c>
      <c r="C116" t="s">
        <v>118</v>
      </c>
      <c r="D116" t="s">
        <v>119</v>
      </c>
      <c r="E116" t="s">
        <v>228</v>
      </c>
      <c r="F116" t="s">
        <v>26</v>
      </c>
      <c r="G116" s="6">
        <v>44085</v>
      </c>
      <c r="H116" s="2">
        <v>92020</v>
      </c>
      <c r="I116">
        <v>3779</v>
      </c>
      <c r="J116" t="s">
        <v>27</v>
      </c>
      <c r="K116" t="s">
        <v>28</v>
      </c>
      <c r="L116">
        <v>18</v>
      </c>
      <c r="M116">
        <v>3202.5</v>
      </c>
      <c r="N116">
        <v>0</v>
      </c>
      <c r="O116">
        <v>288.23</v>
      </c>
      <c r="P116">
        <v>288.23</v>
      </c>
      <c r="Q116">
        <v>0</v>
      </c>
      <c r="R116" t="s">
        <v>29</v>
      </c>
    </row>
    <row r="117" spans="1:18" x14ac:dyDescent="0.25">
      <c r="A117">
        <v>92020</v>
      </c>
      <c r="B117" s="5">
        <v>44568</v>
      </c>
      <c r="C117" t="s">
        <v>118</v>
      </c>
      <c r="D117" t="s">
        <v>119</v>
      </c>
      <c r="E117" t="s">
        <v>229</v>
      </c>
      <c r="F117" t="s">
        <v>26</v>
      </c>
      <c r="G117" s="6">
        <v>44096</v>
      </c>
      <c r="H117" s="2">
        <v>92020</v>
      </c>
      <c r="I117">
        <v>5286</v>
      </c>
      <c r="J117" t="s">
        <v>27</v>
      </c>
      <c r="K117" t="s">
        <v>28</v>
      </c>
      <c r="L117">
        <v>18</v>
      </c>
      <c r="M117">
        <v>4480</v>
      </c>
      <c r="N117">
        <v>0</v>
      </c>
      <c r="O117">
        <v>403.2</v>
      </c>
      <c r="P117">
        <v>403.2</v>
      </c>
      <c r="Q117">
        <v>0</v>
      </c>
      <c r="R117" t="s">
        <v>29</v>
      </c>
    </row>
    <row r="118" spans="1:18" x14ac:dyDescent="0.25">
      <c r="A118">
        <v>92020</v>
      </c>
      <c r="B118" s="5">
        <v>44568</v>
      </c>
      <c r="C118" t="s">
        <v>118</v>
      </c>
      <c r="D118" t="s">
        <v>119</v>
      </c>
      <c r="E118" t="s">
        <v>230</v>
      </c>
      <c r="F118" t="s">
        <v>26</v>
      </c>
      <c r="G118" s="6">
        <v>44104</v>
      </c>
      <c r="H118" s="2">
        <v>92020</v>
      </c>
      <c r="I118">
        <v>2643</v>
      </c>
      <c r="J118" t="s">
        <v>27</v>
      </c>
      <c r="K118" t="s">
        <v>28</v>
      </c>
      <c r="L118">
        <v>18</v>
      </c>
      <c r="M118">
        <v>2240</v>
      </c>
      <c r="N118">
        <v>0</v>
      </c>
      <c r="O118">
        <v>201.6</v>
      </c>
      <c r="P118">
        <v>201.6</v>
      </c>
      <c r="Q118">
        <v>0</v>
      </c>
      <c r="R118" t="s">
        <v>29</v>
      </c>
    </row>
    <row r="119" spans="1:18" x14ac:dyDescent="0.25">
      <c r="A119">
        <v>92020</v>
      </c>
      <c r="B119" s="5">
        <v>44568</v>
      </c>
      <c r="C119" t="s">
        <v>38</v>
      </c>
      <c r="D119" t="s">
        <v>39</v>
      </c>
      <c r="E119" t="s">
        <v>231</v>
      </c>
      <c r="F119" t="s">
        <v>26</v>
      </c>
      <c r="G119" s="6">
        <v>44082</v>
      </c>
      <c r="H119" s="2">
        <v>92020</v>
      </c>
      <c r="I119">
        <v>453267.5</v>
      </c>
      <c r="J119" t="s">
        <v>27</v>
      </c>
      <c r="K119" t="s">
        <v>28</v>
      </c>
      <c r="L119">
        <v>18</v>
      </c>
      <c r="M119">
        <v>384125</v>
      </c>
      <c r="N119">
        <v>0</v>
      </c>
      <c r="O119">
        <v>34571.25</v>
      </c>
      <c r="P119">
        <v>34571.25</v>
      </c>
      <c r="Q119">
        <v>0</v>
      </c>
      <c r="R119" t="s">
        <v>29</v>
      </c>
    </row>
    <row r="120" spans="1:18" x14ac:dyDescent="0.25">
      <c r="A120">
        <v>92020</v>
      </c>
      <c r="B120" s="5">
        <v>44568</v>
      </c>
      <c r="C120" t="s">
        <v>38</v>
      </c>
      <c r="D120" t="s">
        <v>39</v>
      </c>
      <c r="E120" t="s">
        <v>232</v>
      </c>
      <c r="F120" t="s">
        <v>26</v>
      </c>
      <c r="G120" s="6">
        <v>44096</v>
      </c>
      <c r="H120" s="2">
        <v>92020</v>
      </c>
      <c r="I120">
        <v>402232</v>
      </c>
      <c r="J120" t="s">
        <v>27</v>
      </c>
      <c r="K120" t="s">
        <v>28</v>
      </c>
      <c r="L120">
        <v>18</v>
      </c>
      <c r="M120">
        <v>340875</v>
      </c>
      <c r="N120">
        <v>0</v>
      </c>
      <c r="O120">
        <v>30678.75</v>
      </c>
      <c r="P120">
        <v>30678.75</v>
      </c>
      <c r="Q120">
        <v>0</v>
      </c>
      <c r="R120" t="s">
        <v>29</v>
      </c>
    </row>
    <row r="121" spans="1:18" x14ac:dyDescent="0.25">
      <c r="A121">
        <v>92020</v>
      </c>
      <c r="B121" s="5">
        <v>44568</v>
      </c>
      <c r="C121" t="s">
        <v>38</v>
      </c>
      <c r="D121" t="s">
        <v>39</v>
      </c>
      <c r="E121" t="s">
        <v>233</v>
      </c>
      <c r="F121" t="s">
        <v>26</v>
      </c>
      <c r="G121" s="6">
        <v>44104</v>
      </c>
      <c r="H121" s="2">
        <v>92020</v>
      </c>
      <c r="I121">
        <v>376426</v>
      </c>
      <c r="J121" t="s">
        <v>27</v>
      </c>
      <c r="K121" t="s">
        <v>28</v>
      </c>
      <c r="L121">
        <v>18</v>
      </c>
      <c r="M121">
        <v>319005</v>
      </c>
      <c r="N121">
        <v>0</v>
      </c>
      <c r="O121">
        <v>28710.45</v>
      </c>
      <c r="P121">
        <v>28710.45</v>
      </c>
      <c r="Q121">
        <v>0</v>
      </c>
      <c r="R121" t="s">
        <v>29</v>
      </c>
    </row>
    <row r="122" spans="1:18" x14ac:dyDescent="0.25">
      <c r="A122">
        <v>92020</v>
      </c>
      <c r="B122" s="5">
        <v>44568</v>
      </c>
      <c r="C122" t="s">
        <v>176</v>
      </c>
      <c r="D122" t="s">
        <v>177</v>
      </c>
      <c r="E122" t="s">
        <v>234</v>
      </c>
      <c r="F122" t="s">
        <v>26</v>
      </c>
      <c r="G122" s="6">
        <v>44099</v>
      </c>
      <c r="H122" s="2">
        <v>92020</v>
      </c>
      <c r="I122">
        <v>797</v>
      </c>
      <c r="J122" t="s">
        <v>27</v>
      </c>
      <c r="K122" t="s">
        <v>28</v>
      </c>
      <c r="L122">
        <v>18</v>
      </c>
      <c r="M122">
        <v>675</v>
      </c>
      <c r="N122">
        <v>0</v>
      </c>
      <c r="O122">
        <v>60.75</v>
      </c>
      <c r="P122">
        <v>60.75</v>
      </c>
      <c r="Q122">
        <v>0</v>
      </c>
      <c r="R122" t="s">
        <v>29</v>
      </c>
    </row>
    <row r="123" spans="1:18" x14ac:dyDescent="0.25">
      <c r="A123">
        <v>92020</v>
      </c>
      <c r="B123" s="5">
        <v>44568</v>
      </c>
      <c r="C123" t="s">
        <v>235</v>
      </c>
      <c r="D123" t="s">
        <v>236</v>
      </c>
      <c r="E123" t="s">
        <v>237</v>
      </c>
      <c r="F123" t="s">
        <v>26</v>
      </c>
      <c r="G123" s="6">
        <v>44077</v>
      </c>
      <c r="H123" s="2">
        <v>92020</v>
      </c>
      <c r="I123">
        <v>620492</v>
      </c>
      <c r="J123" t="s">
        <v>27</v>
      </c>
      <c r="K123" t="s">
        <v>28</v>
      </c>
      <c r="L123">
        <v>18</v>
      </c>
      <c r="M123">
        <v>525840</v>
      </c>
      <c r="N123">
        <v>0</v>
      </c>
      <c r="O123">
        <v>47326</v>
      </c>
      <c r="P123">
        <v>47326</v>
      </c>
      <c r="Q123">
        <v>0</v>
      </c>
      <c r="R123" t="s">
        <v>29</v>
      </c>
    </row>
    <row r="124" spans="1:18" x14ac:dyDescent="0.25">
      <c r="A124">
        <v>92020</v>
      </c>
      <c r="B124" s="5">
        <v>44568</v>
      </c>
      <c r="C124" t="s">
        <v>60</v>
      </c>
      <c r="D124" t="s">
        <v>61</v>
      </c>
      <c r="E124" t="s">
        <v>238</v>
      </c>
      <c r="F124" t="s">
        <v>26</v>
      </c>
      <c r="G124" s="6">
        <v>44077</v>
      </c>
      <c r="H124" s="2">
        <v>92020</v>
      </c>
      <c r="I124">
        <v>88023</v>
      </c>
      <c r="J124" t="s">
        <v>27</v>
      </c>
      <c r="K124" t="s">
        <v>28</v>
      </c>
      <c r="L124">
        <v>5</v>
      </c>
      <c r="M124">
        <v>76844.600000000006</v>
      </c>
      <c r="N124">
        <v>0</v>
      </c>
      <c r="O124">
        <v>1921.12</v>
      </c>
      <c r="P124">
        <v>1921.12</v>
      </c>
      <c r="Q124">
        <v>7336</v>
      </c>
      <c r="R124" t="s">
        <v>29</v>
      </c>
    </row>
    <row r="125" spans="1:18" x14ac:dyDescent="0.25">
      <c r="A125">
        <v>92020</v>
      </c>
      <c r="B125" s="5">
        <v>44568</v>
      </c>
      <c r="C125" t="s">
        <v>60</v>
      </c>
      <c r="D125" t="s">
        <v>61</v>
      </c>
      <c r="E125" t="s">
        <v>239</v>
      </c>
      <c r="F125" t="s">
        <v>26</v>
      </c>
      <c r="G125" s="6">
        <v>44093</v>
      </c>
      <c r="H125" s="2">
        <v>92020</v>
      </c>
      <c r="I125">
        <v>96614</v>
      </c>
      <c r="J125" t="s">
        <v>27</v>
      </c>
      <c r="K125" t="s">
        <v>28</v>
      </c>
      <c r="L125">
        <v>5</v>
      </c>
      <c r="M125">
        <v>84344.7</v>
      </c>
      <c r="N125">
        <v>0</v>
      </c>
      <c r="O125">
        <v>2108.62</v>
      </c>
      <c r="P125">
        <v>2108.62</v>
      </c>
      <c r="Q125">
        <v>8052</v>
      </c>
      <c r="R125" t="s">
        <v>29</v>
      </c>
    </row>
    <row r="126" spans="1:18" x14ac:dyDescent="0.25">
      <c r="A126">
        <v>92020</v>
      </c>
      <c r="B126" s="5">
        <v>44568</v>
      </c>
      <c r="C126" t="s">
        <v>60</v>
      </c>
      <c r="D126" t="s">
        <v>61</v>
      </c>
      <c r="E126" t="s">
        <v>240</v>
      </c>
      <c r="F126" t="s">
        <v>26</v>
      </c>
      <c r="G126" s="6">
        <v>44103</v>
      </c>
      <c r="H126" s="2">
        <v>92020</v>
      </c>
      <c r="I126">
        <v>91910</v>
      </c>
      <c r="J126" t="s">
        <v>27</v>
      </c>
      <c r="K126" t="s">
        <v>28</v>
      </c>
      <c r="L126">
        <v>5</v>
      </c>
      <c r="M126">
        <v>80238.5</v>
      </c>
      <c r="N126">
        <v>0</v>
      </c>
      <c r="O126">
        <v>2005.96</v>
      </c>
      <c r="P126">
        <v>2005.96</v>
      </c>
      <c r="Q126">
        <v>7660</v>
      </c>
      <c r="R126" t="s">
        <v>29</v>
      </c>
    </row>
    <row r="127" spans="1:18" x14ac:dyDescent="0.25">
      <c r="A127">
        <v>92020</v>
      </c>
      <c r="B127" s="5">
        <v>44568</v>
      </c>
      <c r="C127" t="s">
        <v>63</v>
      </c>
      <c r="D127" t="s">
        <v>64</v>
      </c>
      <c r="E127" t="s">
        <v>241</v>
      </c>
      <c r="F127" t="s">
        <v>26</v>
      </c>
      <c r="G127" s="6">
        <v>44083</v>
      </c>
      <c r="H127" s="2">
        <v>92020</v>
      </c>
      <c r="I127">
        <v>593728</v>
      </c>
      <c r="J127" t="s">
        <v>27</v>
      </c>
      <c r="K127" t="s">
        <v>28</v>
      </c>
      <c r="L127">
        <v>18</v>
      </c>
      <c r="M127">
        <v>503160</v>
      </c>
      <c r="N127">
        <v>0</v>
      </c>
      <c r="O127">
        <v>45284</v>
      </c>
      <c r="P127">
        <v>45284</v>
      </c>
      <c r="Q127">
        <v>0</v>
      </c>
      <c r="R127" t="s">
        <v>29</v>
      </c>
    </row>
    <row r="128" spans="1:18" x14ac:dyDescent="0.25">
      <c r="A128">
        <v>92020</v>
      </c>
      <c r="B128" s="5">
        <v>44568</v>
      </c>
      <c r="C128" t="s">
        <v>242</v>
      </c>
      <c r="D128" t="s">
        <v>243</v>
      </c>
      <c r="E128" t="s">
        <v>244</v>
      </c>
      <c r="F128" t="s">
        <v>26</v>
      </c>
      <c r="G128" s="6">
        <v>44081</v>
      </c>
      <c r="H128" s="2">
        <v>92020</v>
      </c>
      <c r="I128">
        <v>455725</v>
      </c>
      <c r="J128" t="s">
        <v>27</v>
      </c>
      <c r="K128" t="s">
        <v>28</v>
      </c>
      <c r="L128">
        <v>18</v>
      </c>
      <c r="M128">
        <v>386208</v>
      </c>
      <c r="N128">
        <v>0</v>
      </c>
      <c r="O128">
        <v>34758.720000000001</v>
      </c>
      <c r="P128">
        <v>34758.720000000001</v>
      </c>
      <c r="Q128">
        <v>0</v>
      </c>
      <c r="R128" t="s">
        <v>29</v>
      </c>
    </row>
    <row r="129" spans="1:18" x14ac:dyDescent="0.25">
      <c r="A129">
        <v>92020</v>
      </c>
      <c r="B129" s="5">
        <v>44568</v>
      </c>
      <c r="C129" t="s">
        <v>242</v>
      </c>
      <c r="D129" t="s">
        <v>243</v>
      </c>
      <c r="E129" t="s">
        <v>245</v>
      </c>
      <c r="F129" t="s">
        <v>26</v>
      </c>
      <c r="G129" s="6">
        <v>44086</v>
      </c>
      <c r="H129" s="2">
        <v>92020</v>
      </c>
      <c r="I129">
        <v>621737</v>
      </c>
      <c r="J129" t="s">
        <v>27</v>
      </c>
      <c r="K129" t="s">
        <v>28</v>
      </c>
      <c r="L129">
        <v>18</v>
      </c>
      <c r="M129">
        <v>526896</v>
      </c>
      <c r="N129">
        <v>0</v>
      </c>
      <c r="O129">
        <v>47420.639999999999</v>
      </c>
      <c r="P129">
        <v>47420.639999999999</v>
      </c>
      <c r="Q129">
        <v>0</v>
      </c>
      <c r="R129" t="s">
        <v>29</v>
      </c>
    </row>
    <row r="130" spans="1:18" x14ac:dyDescent="0.25">
      <c r="A130">
        <v>92020</v>
      </c>
      <c r="B130" s="5">
        <v>44568</v>
      </c>
      <c r="C130" t="s">
        <v>44</v>
      </c>
      <c r="D130" t="s">
        <v>45</v>
      </c>
      <c r="E130" t="s">
        <v>246</v>
      </c>
      <c r="F130" t="s">
        <v>26</v>
      </c>
      <c r="G130" s="6">
        <v>44075</v>
      </c>
      <c r="H130" s="2">
        <v>92020</v>
      </c>
      <c r="I130">
        <v>184184</v>
      </c>
      <c r="J130" t="s">
        <v>27</v>
      </c>
      <c r="K130" t="s">
        <v>28</v>
      </c>
      <c r="L130">
        <v>18</v>
      </c>
      <c r="M130">
        <v>2600</v>
      </c>
      <c r="N130">
        <v>0</v>
      </c>
      <c r="O130">
        <v>234</v>
      </c>
      <c r="P130">
        <v>234</v>
      </c>
      <c r="Q130">
        <v>0</v>
      </c>
      <c r="R130" t="s">
        <v>29</v>
      </c>
    </row>
    <row r="131" spans="1:18" x14ac:dyDescent="0.25">
      <c r="A131">
        <v>92020</v>
      </c>
      <c r="B131" s="5">
        <v>44568</v>
      </c>
      <c r="C131" t="s">
        <v>154</v>
      </c>
      <c r="D131" t="s">
        <v>155</v>
      </c>
      <c r="E131" t="s">
        <v>109</v>
      </c>
      <c r="F131" t="s">
        <v>26</v>
      </c>
      <c r="G131" s="6">
        <v>44088</v>
      </c>
      <c r="H131" s="2">
        <v>92020</v>
      </c>
      <c r="I131">
        <v>479835</v>
      </c>
      <c r="J131" t="s">
        <v>27</v>
      </c>
      <c r="K131" t="s">
        <v>28</v>
      </c>
      <c r="L131">
        <v>18</v>
      </c>
      <c r="M131">
        <v>406640</v>
      </c>
      <c r="N131">
        <v>0</v>
      </c>
      <c r="O131">
        <v>36597.599999999999</v>
      </c>
      <c r="P131">
        <v>36597.599999999999</v>
      </c>
      <c r="Q131">
        <v>0</v>
      </c>
      <c r="R131" t="s">
        <v>29</v>
      </c>
    </row>
    <row r="132" spans="1:18" x14ac:dyDescent="0.25">
      <c r="A132">
        <v>92020</v>
      </c>
      <c r="B132" s="5">
        <v>44568</v>
      </c>
      <c r="C132" t="s">
        <v>247</v>
      </c>
      <c r="D132" t="s">
        <v>248</v>
      </c>
      <c r="E132" t="s">
        <v>249</v>
      </c>
      <c r="F132" t="s">
        <v>26</v>
      </c>
      <c r="G132" s="6">
        <v>44100</v>
      </c>
      <c r="H132" s="2">
        <v>92020</v>
      </c>
      <c r="I132">
        <v>565.22</v>
      </c>
      <c r="J132" t="s">
        <v>27</v>
      </c>
      <c r="K132" t="s">
        <v>28</v>
      </c>
      <c r="L132">
        <v>18</v>
      </c>
      <c r="M132">
        <v>479</v>
      </c>
      <c r="N132">
        <v>0</v>
      </c>
      <c r="O132">
        <v>43.11</v>
      </c>
      <c r="P132">
        <v>43.11</v>
      </c>
      <c r="Q132">
        <v>0</v>
      </c>
      <c r="R132" t="s">
        <v>29</v>
      </c>
    </row>
    <row r="133" spans="1:18" x14ac:dyDescent="0.25">
      <c r="A133">
        <v>102020</v>
      </c>
      <c r="B133" s="5">
        <v>44568</v>
      </c>
      <c r="C133" t="s">
        <v>69</v>
      </c>
      <c r="D133" t="s">
        <v>70</v>
      </c>
      <c r="E133" t="s">
        <v>250</v>
      </c>
      <c r="F133" t="s">
        <v>26</v>
      </c>
      <c r="G133" s="6">
        <v>44105</v>
      </c>
      <c r="H133" s="2">
        <v>102020</v>
      </c>
      <c r="I133">
        <v>421921</v>
      </c>
      <c r="J133" t="s">
        <v>27</v>
      </c>
      <c r="K133" t="s">
        <v>28</v>
      </c>
      <c r="L133">
        <v>18</v>
      </c>
      <c r="M133">
        <v>357560</v>
      </c>
      <c r="N133">
        <v>0</v>
      </c>
      <c r="O133">
        <v>32180.400000000001</v>
      </c>
      <c r="P133">
        <v>32180.400000000001</v>
      </c>
      <c r="Q133">
        <v>0</v>
      </c>
      <c r="R133" t="s">
        <v>29</v>
      </c>
    </row>
    <row r="134" spans="1:18" x14ac:dyDescent="0.25">
      <c r="A134">
        <v>102020</v>
      </c>
      <c r="B134" s="5">
        <v>44568</v>
      </c>
      <c r="C134" t="s">
        <v>69</v>
      </c>
      <c r="D134" t="s">
        <v>70</v>
      </c>
      <c r="E134" t="s">
        <v>251</v>
      </c>
      <c r="F134" t="s">
        <v>26</v>
      </c>
      <c r="G134" s="6">
        <v>44112</v>
      </c>
      <c r="H134" s="2">
        <v>102020</v>
      </c>
      <c r="I134">
        <v>330990</v>
      </c>
      <c r="J134" t="s">
        <v>27</v>
      </c>
      <c r="K134" t="s">
        <v>28</v>
      </c>
      <c r="L134">
        <v>18</v>
      </c>
      <c r="M134">
        <v>280500</v>
      </c>
      <c r="N134">
        <v>0</v>
      </c>
      <c r="O134">
        <v>25245</v>
      </c>
      <c r="P134">
        <v>25245</v>
      </c>
      <c r="Q134">
        <v>0</v>
      </c>
      <c r="R134" t="s">
        <v>29</v>
      </c>
    </row>
    <row r="135" spans="1:18" x14ac:dyDescent="0.25">
      <c r="A135">
        <v>102020</v>
      </c>
      <c r="B135" s="5">
        <v>44568</v>
      </c>
      <c r="C135" t="s">
        <v>69</v>
      </c>
      <c r="D135" t="s">
        <v>70</v>
      </c>
      <c r="E135" t="s">
        <v>252</v>
      </c>
      <c r="F135" t="s">
        <v>26</v>
      </c>
      <c r="G135" s="6">
        <v>44119</v>
      </c>
      <c r="H135" s="2">
        <v>102020</v>
      </c>
      <c r="I135">
        <v>299189</v>
      </c>
      <c r="J135" t="s">
        <v>27</v>
      </c>
      <c r="K135" t="s">
        <v>28</v>
      </c>
      <c r="L135">
        <v>18</v>
      </c>
      <c r="M135">
        <v>253550</v>
      </c>
      <c r="N135">
        <v>0</v>
      </c>
      <c r="O135">
        <v>22819.5</v>
      </c>
      <c r="P135">
        <v>22819.5</v>
      </c>
      <c r="Q135">
        <v>0</v>
      </c>
      <c r="R135" t="s">
        <v>29</v>
      </c>
    </row>
    <row r="136" spans="1:18" x14ac:dyDescent="0.25">
      <c r="A136">
        <v>102020</v>
      </c>
      <c r="B136" s="5">
        <v>44568</v>
      </c>
      <c r="C136" t="s">
        <v>38</v>
      </c>
      <c r="D136" t="s">
        <v>39</v>
      </c>
      <c r="E136" t="s">
        <v>253</v>
      </c>
      <c r="F136" t="s">
        <v>26</v>
      </c>
      <c r="G136" s="6">
        <v>44109</v>
      </c>
      <c r="H136" s="2">
        <v>102020</v>
      </c>
      <c r="I136">
        <v>500839</v>
      </c>
      <c r="J136" t="s">
        <v>27</v>
      </c>
      <c r="K136" t="s">
        <v>28</v>
      </c>
      <c r="L136">
        <v>18</v>
      </c>
      <c r="M136">
        <v>424440</v>
      </c>
      <c r="N136">
        <v>0</v>
      </c>
      <c r="O136">
        <v>38199.599999999999</v>
      </c>
      <c r="P136">
        <v>38199.599999999999</v>
      </c>
      <c r="Q136">
        <v>0</v>
      </c>
      <c r="R136" t="s">
        <v>29</v>
      </c>
    </row>
    <row r="137" spans="1:18" x14ac:dyDescent="0.25">
      <c r="A137">
        <v>102020</v>
      </c>
      <c r="B137" s="5">
        <v>44568</v>
      </c>
      <c r="C137" t="s">
        <v>38</v>
      </c>
      <c r="D137" t="s">
        <v>39</v>
      </c>
      <c r="E137" t="s">
        <v>254</v>
      </c>
      <c r="F137" t="s">
        <v>26</v>
      </c>
      <c r="G137" s="6">
        <v>44110</v>
      </c>
      <c r="H137" s="2">
        <v>102020</v>
      </c>
      <c r="I137">
        <v>482360</v>
      </c>
      <c r="J137" t="s">
        <v>27</v>
      </c>
      <c r="K137" t="s">
        <v>28</v>
      </c>
      <c r="L137">
        <v>18</v>
      </c>
      <c r="M137">
        <v>408780</v>
      </c>
      <c r="N137">
        <v>0</v>
      </c>
      <c r="O137">
        <v>36790.199999999997</v>
      </c>
      <c r="P137">
        <v>36790.199999999997</v>
      </c>
      <c r="Q137">
        <v>0</v>
      </c>
      <c r="R137" t="s">
        <v>29</v>
      </c>
    </row>
    <row r="138" spans="1:18" x14ac:dyDescent="0.25">
      <c r="A138">
        <v>102020</v>
      </c>
      <c r="B138" s="5">
        <v>44568</v>
      </c>
      <c r="C138" t="s">
        <v>38</v>
      </c>
      <c r="D138" t="s">
        <v>39</v>
      </c>
      <c r="E138" t="s">
        <v>255</v>
      </c>
      <c r="F138" t="s">
        <v>26</v>
      </c>
      <c r="G138" s="6">
        <v>44119</v>
      </c>
      <c r="H138" s="2">
        <v>102020</v>
      </c>
      <c r="I138">
        <v>493671</v>
      </c>
      <c r="J138" t="s">
        <v>27</v>
      </c>
      <c r="K138" t="s">
        <v>28</v>
      </c>
      <c r="L138">
        <v>18</v>
      </c>
      <c r="M138">
        <v>418365</v>
      </c>
      <c r="N138">
        <v>0</v>
      </c>
      <c r="O138">
        <v>37652.85</v>
      </c>
      <c r="P138">
        <v>37652.85</v>
      </c>
      <c r="Q138">
        <v>0</v>
      </c>
      <c r="R138" t="s">
        <v>29</v>
      </c>
    </row>
    <row r="139" spans="1:18" x14ac:dyDescent="0.25">
      <c r="A139">
        <v>102020</v>
      </c>
      <c r="B139" s="5">
        <v>44568</v>
      </c>
      <c r="C139" t="s">
        <v>38</v>
      </c>
      <c r="D139" t="s">
        <v>39</v>
      </c>
      <c r="E139" t="s">
        <v>256</v>
      </c>
      <c r="F139" t="s">
        <v>26</v>
      </c>
      <c r="G139" s="6">
        <v>44124</v>
      </c>
      <c r="H139" s="2">
        <v>102020</v>
      </c>
      <c r="I139">
        <v>570772</v>
      </c>
      <c r="J139" t="s">
        <v>27</v>
      </c>
      <c r="K139" t="s">
        <v>28</v>
      </c>
      <c r="L139">
        <v>18</v>
      </c>
      <c r="M139">
        <v>483705</v>
      </c>
      <c r="N139">
        <v>0</v>
      </c>
      <c r="O139">
        <v>43533.45</v>
      </c>
      <c r="P139">
        <v>43533.45</v>
      </c>
      <c r="Q139">
        <v>0</v>
      </c>
      <c r="R139" t="s">
        <v>29</v>
      </c>
    </row>
    <row r="140" spans="1:18" x14ac:dyDescent="0.25">
      <c r="A140">
        <v>102020</v>
      </c>
      <c r="B140" s="5">
        <v>44568</v>
      </c>
      <c r="C140" t="s">
        <v>176</v>
      </c>
      <c r="D140" t="s">
        <v>177</v>
      </c>
      <c r="E140" t="s">
        <v>257</v>
      </c>
      <c r="F140" t="s">
        <v>26</v>
      </c>
      <c r="G140" s="6">
        <v>44123</v>
      </c>
      <c r="H140" s="2">
        <v>102020</v>
      </c>
      <c r="I140">
        <v>5098</v>
      </c>
      <c r="J140" t="s">
        <v>27</v>
      </c>
      <c r="K140" t="s">
        <v>28</v>
      </c>
      <c r="L140">
        <v>18</v>
      </c>
      <c r="M140">
        <v>4320</v>
      </c>
      <c r="N140">
        <v>0</v>
      </c>
      <c r="O140">
        <v>388.8</v>
      </c>
      <c r="P140">
        <v>388.8</v>
      </c>
      <c r="Q140">
        <v>0</v>
      </c>
      <c r="R140" t="s">
        <v>29</v>
      </c>
    </row>
    <row r="141" spans="1:18" x14ac:dyDescent="0.25">
      <c r="A141">
        <v>102020</v>
      </c>
      <c r="B141" s="5">
        <v>44568</v>
      </c>
      <c r="C141" t="s">
        <v>176</v>
      </c>
      <c r="D141" t="s">
        <v>177</v>
      </c>
      <c r="E141" t="s">
        <v>258</v>
      </c>
      <c r="F141" t="s">
        <v>26</v>
      </c>
      <c r="G141" s="6">
        <v>44123</v>
      </c>
      <c r="H141" s="2">
        <v>102020</v>
      </c>
      <c r="I141">
        <v>390</v>
      </c>
      <c r="J141" t="s">
        <v>27</v>
      </c>
      <c r="K141" t="s">
        <v>28</v>
      </c>
      <c r="L141">
        <v>18</v>
      </c>
      <c r="M141">
        <v>331</v>
      </c>
      <c r="N141">
        <v>0</v>
      </c>
      <c r="O141">
        <v>29.79</v>
      </c>
      <c r="P141">
        <v>29.79</v>
      </c>
      <c r="Q141">
        <v>0</v>
      </c>
      <c r="R141" t="s">
        <v>29</v>
      </c>
    </row>
    <row r="142" spans="1:18" x14ac:dyDescent="0.25">
      <c r="A142">
        <v>102020</v>
      </c>
      <c r="B142" s="5">
        <v>44568</v>
      </c>
      <c r="C142" t="s">
        <v>47</v>
      </c>
      <c r="D142" t="s">
        <v>48</v>
      </c>
      <c r="E142" t="s">
        <v>259</v>
      </c>
      <c r="F142" t="s">
        <v>26</v>
      </c>
      <c r="G142" s="6">
        <v>44127</v>
      </c>
      <c r="H142" s="2">
        <v>102020</v>
      </c>
      <c r="I142">
        <v>20000</v>
      </c>
      <c r="J142" t="s">
        <v>27</v>
      </c>
      <c r="K142" t="s">
        <v>28</v>
      </c>
      <c r="L142">
        <v>18</v>
      </c>
      <c r="M142">
        <v>16949.12</v>
      </c>
      <c r="N142">
        <v>0</v>
      </c>
      <c r="O142">
        <v>1525.42</v>
      </c>
      <c r="P142">
        <v>1525.42</v>
      </c>
      <c r="Q142">
        <v>0</v>
      </c>
      <c r="R142" t="s">
        <v>29</v>
      </c>
    </row>
    <row r="143" spans="1:18" x14ac:dyDescent="0.25">
      <c r="A143">
        <v>102020</v>
      </c>
      <c r="B143" s="5">
        <v>44568</v>
      </c>
      <c r="C143" t="s">
        <v>235</v>
      </c>
      <c r="D143" t="s">
        <v>236</v>
      </c>
      <c r="E143" t="s">
        <v>260</v>
      </c>
      <c r="F143" t="s">
        <v>26</v>
      </c>
      <c r="G143" s="6">
        <v>44105</v>
      </c>
      <c r="H143" s="2">
        <v>102020</v>
      </c>
      <c r="I143">
        <v>568736</v>
      </c>
      <c r="J143" t="s">
        <v>27</v>
      </c>
      <c r="K143" t="s">
        <v>28</v>
      </c>
      <c r="L143">
        <v>18</v>
      </c>
      <c r="M143">
        <v>481980</v>
      </c>
      <c r="N143">
        <v>0</v>
      </c>
      <c r="O143">
        <v>43378</v>
      </c>
      <c r="P143">
        <v>43378</v>
      </c>
      <c r="Q143">
        <v>0</v>
      </c>
      <c r="R143" t="s">
        <v>29</v>
      </c>
    </row>
    <row r="144" spans="1:18" x14ac:dyDescent="0.25">
      <c r="A144">
        <v>102020</v>
      </c>
      <c r="B144" s="5">
        <v>44568</v>
      </c>
      <c r="C144" t="s">
        <v>235</v>
      </c>
      <c r="D144" t="s">
        <v>236</v>
      </c>
      <c r="E144" t="s">
        <v>261</v>
      </c>
      <c r="F144" t="s">
        <v>26</v>
      </c>
      <c r="G144" s="6">
        <v>44110</v>
      </c>
      <c r="H144" s="2">
        <v>102020</v>
      </c>
      <c r="I144">
        <v>528356</v>
      </c>
      <c r="J144" t="s">
        <v>27</v>
      </c>
      <c r="K144" t="s">
        <v>28</v>
      </c>
      <c r="L144">
        <v>18</v>
      </c>
      <c r="M144">
        <v>447760</v>
      </c>
      <c r="N144">
        <v>0</v>
      </c>
      <c r="O144">
        <v>40298</v>
      </c>
      <c r="P144">
        <v>40298</v>
      </c>
      <c r="Q144">
        <v>0</v>
      </c>
      <c r="R144" t="s">
        <v>29</v>
      </c>
    </row>
    <row r="145" spans="1:18" x14ac:dyDescent="0.25">
      <c r="A145">
        <v>102020</v>
      </c>
      <c r="B145" s="5">
        <v>44568</v>
      </c>
      <c r="C145" t="s">
        <v>262</v>
      </c>
      <c r="D145" t="s">
        <v>263</v>
      </c>
      <c r="E145" t="s">
        <v>264</v>
      </c>
      <c r="F145" t="s">
        <v>26</v>
      </c>
      <c r="G145" s="6">
        <v>44125</v>
      </c>
      <c r="H145" s="2">
        <v>102020</v>
      </c>
      <c r="I145">
        <v>34395</v>
      </c>
      <c r="J145" t="s">
        <v>27</v>
      </c>
      <c r="K145" t="s">
        <v>28</v>
      </c>
      <c r="L145">
        <v>18</v>
      </c>
      <c r="M145">
        <v>29148</v>
      </c>
      <c r="N145">
        <v>0</v>
      </c>
      <c r="O145">
        <v>2623.32</v>
      </c>
      <c r="P145">
        <v>2623.32</v>
      </c>
      <c r="Q145">
        <v>0</v>
      </c>
      <c r="R145" t="s">
        <v>29</v>
      </c>
    </row>
    <row r="146" spans="1:18" x14ac:dyDescent="0.25">
      <c r="A146">
        <v>102020</v>
      </c>
      <c r="B146" s="5">
        <v>44568</v>
      </c>
      <c r="C146" t="s">
        <v>60</v>
      </c>
      <c r="D146" t="s">
        <v>61</v>
      </c>
      <c r="E146" t="s">
        <v>265</v>
      </c>
      <c r="F146" t="s">
        <v>26</v>
      </c>
      <c r="G146" s="6">
        <v>44112</v>
      </c>
      <c r="H146" s="2">
        <v>102020</v>
      </c>
      <c r="I146">
        <v>99350</v>
      </c>
      <c r="J146" t="s">
        <v>27</v>
      </c>
      <c r="K146" t="s">
        <v>28</v>
      </c>
      <c r="L146">
        <v>5</v>
      </c>
      <c r="M146">
        <v>86733</v>
      </c>
      <c r="N146">
        <v>0</v>
      </c>
      <c r="O146">
        <v>2168.33</v>
      </c>
      <c r="P146">
        <v>2168.33</v>
      </c>
      <c r="Q146">
        <v>8280</v>
      </c>
      <c r="R146" t="s">
        <v>29</v>
      </c>
    </row>
    <row r="147" spans="1:18" x14ac:dyDescent="0.25">
      <c r="A147">
        <v>102020</v>
      </c>
      <c r="B147" s="5">
        <v>44568</v>
      </c>
      <c r="C147" t="s">
        <v>60</v>
      </c>
      <c r="D147" t="s">
        <v>61</v>
      </c>
      <c r="E147" t="s">
        <v>266</v>
      </c>
      <c r="F147" t="s">
        <v>26</v>
      </c>
      <c r="G147" s="6">
        <v>44132</v>
      </c>
      <c r="H147" s="2">
        <v>102020</v>
      </c>
      <c r="I147">
        <v>93974</v>
      </c>
      <c r="J147" t="s">
        <v>27</v>
      </c>
      <c r="K147" t="s">
        <v>28</v>
      </c>
      <c r="L147">
        <v>5</v>
      </c>
      <c r="M147">
        <v>82040.2</v>
      </c>
      <c r="N147">
        <v>0</v>
      </c>
      <c r="O147">
        <v>2051.0100000000002</v>
      </c>
      <c r="P147">
        <v>2051.0100000000002</v>
      </c>
      <c r="Q147">
        <v>7832</v>
      </c>
      <c r="R147" t="s">
        <v>29</v>
      </c>
    </row>
    <row r="148" spans="1:18" x14ac:dyDescent="0.25">
      <c r="A148">
        <v>102020</v>
      </c>
      <c r="B148" s="5">
        <v>44568</v>
      </c>
      <c r="C148" t="s">
        <v>63</v>
      </c>
      <c r="D148" t="s">
        <v>64</v>
      </c>
      <c r="E148" t="s">
        <v>267</v>
      </c>
      <c r="F148" t="s">
        <v>26</v>
      </c>
      <c r="G148" s="6">
        <v>44107</v>
      </c>
      <c r="H148" s="2">
        <v>102020</v>
      </c>
      <c r="I148">
        <v>453332</v>
      </c>
      <c r="J148" t="s">
        <v>27</v>
      </c>
      <c r="K148" t="s">
        <v>28</v>
      </c>
      <c r="L148">
        <v>18</v>
      </c>
      <c r="M148">
        <v>384180</v>
      </c>
      <c r="N148">
        <v>0</v>
      </c>
      <c r="O148">
        <v>34576</v>
      </c>
      <c r="P148">
        <v>34576</v>
      </c>
      <c r="Q148">
        <v>0</v>
      </c>
      <c r="R148" t="s">
        <v>29</v>
      </c>
    </row>
    <row r="149" spans="1:18" x14ac:dyDescent="0.25">
      <c r="A149">
        <v>102020</v>
      </c>
      <c r="B149" s="5">
        <v>44568</v>
      </c>
      <c r="C149" t="s">
        <v>242</v>
      </c>
      <c r="D149" t="s">
        <v>243</v>
      </c>
      <c r="E149" t="s">
        <v>268</v>
      </c>
      <c r="F149" t="s">
        <v>26</v>
      </c>
      <c r="G149" s="6">
        <v>44114</v>
      </c>
      <c r="H149" s="2">
        <v>102020</v>
      </c>
      <c r="I149">
        <v>364648</v>
      </c>
      <c r="J149" t="s">
        <v>27</v>
      </c>
      <c r="K149" t="s">
        <v>28</v>
      </c>
      <c r="L149">
        <v>18</v>
      </c>
      <c r="M149">
        <v>309024</v>
      </c>
      <c r="N149">
        <v>0</v>
      </c>
      <c r="O149">
        <v>27812.16</v>
      </c>
      <c r="P149">
        <v>27812.16</v>
      </c>
      <c r="Q149">
        <v>0</v>
      </c>
      <c r="R149" t="s">
        <v>29</v>
      </c>
    </row>
    <row r="150" spans="1:18" x14ac:dyDescent="0.25">
      <c r="A150">
        <v>102020</v>
      </c>
      <c r="B150" s="5">
        <v>44568</v>
      </c>
      <c r="C150" t="s">
        <v>269</v>
      </c>
      <c r="D150" t="s">
        <v>270</v>
      </c>
      <c r="E150" t="s">
        <v>271</v>
      </c>
      <c r="F150" t="s">
        <v>26</v>
      </c>
      <c r="G150" s="6">
        <v>44111</v>
      </c>
      <c r="H150" s="2">
        <v>102020</v>
      </c>
      <c r="I150">
        <v>621152</v>
      </c>
      <c r="J150" t="s">
        <v>27</v>
      </c>
      <c r="K150" t="s">
        <v>28</v>
      </c>
      <c r="L150">
        <v>18</v>
      </c>
      <c r="M150">
        <v>526400</v>
      </c>
      <c r="N150">
        <v>0</v>
      </c>
      <c r="O150">
        <v>47376</v>
      </c>
      <c r="P150">
        <v>47376</v>
      </c>
      <c r="Q150">
        <v>0</v>
      </c>
      <c r="R150" t="s">
        <v>29</v>
      </c>
    </row>
    <row r="151" spans="1:18" x14ac:dyDescent="0.25">
      <c r="A151">
        <v>102020</v>
      </c>
      <c r="B151" s="5">
        <v>44568</v>
      </c>
      <c r="C151" t="s">
        <v>92</v>
      </c>
      <c r="D151" t="s">
        <v>93</v>
      </c>
      <c r="E151" t="s">
        <v>272</v>
      </c>
      <c r="F151" t="s">
        <v>26</v>
      </c>
      <c r="G151" s="6">
        <v>44118</v>
      </c>
      <c r="H151" s="2">
        <v>102020</v>
      </c>
      <c r="I151">
        <v>15197.34</v>
      </c>
      <c r="J151" t="s">
        <v>27</v>
      </c>
      <c r="K151" t="s">
        <v>28</v>
      </c>
      <c r="L151">
        <v>18</v>
      </c>
      <c r="M151">
        <v>12879.1</v>
      </c>
      <c r="N151">
        <v>0</v>
      </c>
      <c r="O151">
        <v>1159.1199999999999</v>
      </c>
      <c r="P151">
        <v>1159.1199999999999</v>
      </c>
      <c r="Q151">
        <v>0</v>
      </c>
      <c r="R151" t="s">
        <v>29</v>
      </c>
    </row>
    <row r="152" spans="1:18" x14ac:dyDescent="0.25">
      <c r="A152">
        <v>102020</v>
      </c>
      <c r="B152" s="5">
        <v>44568</v>
      </c>
      <c r="C152" t="s">
        <v>173</v>
      </c>
      <c r="D152" t="s">
        <v>174</v>
      </c>
      <c r="E152" t="s">
        <v>273</v>
      </c>
      <c r="F152" t="s">
        <v>26</v>
      </c>
      <c r="G152" s="6">
        <v>44125</v>
      </c>
      <c r="H152" s="2">
        <v>102020</v>
      </c>
      <c r="I152">
        <v>36723</v>
      </c>
      <c r="J152" t="s">
        <v>27</v>
      </c>
      <c r="K152" t="s">
        <v>28</v>
      </c>
      <c r="L152">
        <v>18</v>
      </c>
      <c r="M152">
        <v>31121</v>
      </c>
      <c r="N152">
        <v>0</v>
      </c>
      <c r="O152">
        <v>2800.89</v>
      </c>
      <c r="P152">
        <v>2800.89</v>
      </c>
      <c r="Q152">
        <v>0</v>
      </c>
      <c r="R152" t="s">
        <v>29</v>
      </c>
    </row>
    <row r="153" spans="1:18" x14ac:dyDescent="0.25">
      <c r="A153">
        <v>102020</v>
      </c>
      <c r="B153" s="5">
        <v>44568</v>
      </c>
      <c r="C153" t="s">
        <v>274</v>
      </c>
      <c r="D153" t="s">
        <v>275</v>
      </c>
      <c r="E153" t="s">
        <v>276</v>
      </c>
      <c r="F153" t="s">
        <v>26</v>
      </c>
      <c r="G153" s="6">
        <v>44105</v>
      </c>
      <c r="H153" s="2">
        <v>102020</v>
      </c>
      <c r="I153">
        <v>379189</v>
      </c>
      <c r="J153" t="s">
        <v>27</v>
      </c>
      <c r="K153" t="s">
        <v>28</v>
      </c>
      <c r="L153">
        <v>18</v>
      </c>
      <c r="M153">
        <v>321346.5</v>
      </c>
      <c r="N153">
        <v>0</v>
      </c>
      <c r="O153">
        <v>28921.19</v>
      </c>
      <c r="P153">
        <v>28921.19</v>
      </c>
      <c r="Q153">
        <v>0</v>
      </c>
      <c r="R153" t="s">
        <v>29</v>
      </c>
    </row>
    <row r="154" spans="1:18" x14ac:dyDescent="0.25">
      <c r="A154">
        <v>102020</v>
      </c>
      <c r="B154" s="5">
        <v>44568</v>
      </c>
      <c r="C154" t="s">
        <v>44</v>
      </c>
      <c r="D154" t="s">
        <v>45</v>
      </c>
      <c r="E154" t="s">
        <v>277</v>
      </c>
      <c r="F154" t="s">
        <v>26</v>
      </c>
      <c r="G154" s="6">
        <v>44105</v>
      </c>
      <c r="H154" s="2">
        <v>102020</v>
      </c>
      <c r="I154">
        <v>357908</v>
      </c>
      <c r="J154" t="s">
        <v>27</v>
      </c>
      <c r="K154" t="s">
        <v>28</v>
      </c>
      <c r="L154">
        <v>18</v>
      </c>
      <c r="M154">
        <v>2600</v>
      </c>
      <c r="N154">
        <v>0</v>
      </c>
      <c r="O154">
        <v>234</v>
      </c>
      <c r="P154">
        <v>234</v>
      </c>
      <c r="Q154">
        <v>0</v>
      </c>
      <c r="R154" t="s">
        <v>29</v>
      </c>
    </row>
    <row r="155" spans="1:18" x14ac:dyDescent="0.25">
      <c r="A155">
        <v>102020</v>
      </c>
      <c r="B155" s="5">
        <v>44568</v>
      </c>
      <c r="C155" t="s">
        <v>278</v>
      </c>
      <c r="D155" t="s">
        <v>279</v>
      </c>
      <c r="E155" t="s">
        <v>280</v>
      </c>
      <c r="F155" t="s">
        <v>26</v>
      </c>
      <c r="G155" s="6">
        <v>44118</v>
      </c>
      <c r="H155" s="2">
        <v>102020</v>
      </c>
      <c r="I155">
        <v>433662</v>
      </c>
      <c r="J155" t="s">
        <v>27</v>
      </c>
      <c r="K155" t="s">
        <v>28</v>
      </c>
      <c r="L155">
        <v>18</v>
      </c>
      <c r="M155">
        <v>367510</v>
      </c>
      <c r="N155">
        <v>0</v>
      </c>
      <c r="O155">
        <v>33075.9</v>
      </c>
      <c r="P155">
        <v>33075.9</v>
      </c>
      <c r="Q155">
        <v>0</v>
      </c>
      <c r="R155" t="s">
        <v>29</v>
      </c>
    </row>
    <row r="156" spans="1:18" x14ac:dyDescent="0.25">
      <c r="A156">
        <v>102020</v>
      </c>
      <c r="B156" s="5">
        <v>44568</v>
      </c>
      <c r="C156" t="s">
        <v>281</v>
      </c>
      <c r="D156" t="s">
        <v>282</v>
      </c>
      <c r="E156" t="s">
        <v>283</v>
      </c>
      <c r="F156" t="s">
        <v>26</v>
      </c>
      <c r="G156" s="6">
        <v>44119</v>
      </c>
      <c r="H156" s="2">
        <v>102020</v>
      </c>
      <c r="I156">
        <v>26981</v>
      </c>
      <c r="J156" t="s">
        <v>27</v>
      </c>
      <c r="K156" t="s">
        <v>28</v>
      </c>
      <c r="L156">
        <v>12</v>
      </c>
      <c r="M156">
        <v>23822.26</v>
      </c>
      <c r="N156">
        <v>0</v>
      </c>
      <c r="O156">
        <v>1429.34</v>
      </c>
      <c r="P156">
        <v>1429.34</v>
      </c>
      <c r="Q156">
        <v>0</v>
      </c>
      <c r="R156" t="s">
        <v>29</v>
      </c>
    </row>
    <row r="157" spans="1:18" x14ac:dyDescent="0.25">
      <c r="A157">
        <v>102020</v>
      </c>
      <c r="B157" s="5">
        <v>44568</v>
      </c>
      <c r="C157" t="s">
        <v>281</v>
      </c>
      <c r="D157" t="s">
        <v>282</v>
      </c>
      <c r="E157" t="s">
        <v>284</v>
      </c>
      <c r="F157" t="s">
        <v>26</v>
      </c>
      <c r="G157" s="6">
        <v>44127</v>
      </c>
      <c r="H157" s="2">
        <v>102020</v>
      </c>
      <c r="I157">
        <v>3724</v>
      </c>
      <c r="J157" t="s">
        <v>27</v>
      </c>
      <c r="K157" t="s">
        <v>28</v>
      </c>
      <c r="L157">
        <v>12</v>
      </c>
      <c r="M157">
        <v>3324.98</v>
      </c>
      <c r="N157">
        <v>0</v>
      </c>
      <c r="O157">
        <v>199.5</v>
      </c>
      <c r="P157">
        <v>199.5</v>
      </c>
      <c r="Q157">
        <v>0</v>
      </c>
      <c r="R157" t="s">
        <v>29</v>
      </c>
    </row>
    <row r="158" spans="1:18" x14ac:dyDescent="0.25">
      <c r="A158">
        <v>102020</v>
      </c>
      <c r="B158" s="5">
        <v>44568</v>
      </c>
      <c r="C158" t="s">
        <v>214</v>
      </c>
      <c r="D158" t="s">
        <v>215</v>
      </c>
      <c r="E158" t="s">
        <v>285</v>
      </c>
      <c r="F158" t="s">
        <v>26</v>
      </c>
      <c r="G158" s="6">
        <v>44114</v>
      </c>
      <c r="H158" s="2">
        <v>102020</v>
      </c>
      <c r="I158">
        <v>642</v>
      </c>
      <c r="J158" t="s">
        <v>27</v>
      </c>
      <c r="K158" t="s">
        <v>28</v>
      </c>
      <c r="L158">
        <v>18</v>
      </c>
      <c r="M158">
        <v>543.78</v>
      </c>
      <c r="N158">
        <v>0</v>
      </c>
      <c r="O158">
        <v>48.94</v>
      </c>
      <c r="P158">
        <v>48.94</v>
      </c>
      <c r="Q158">
        <v>0</v>
      </c>
      <c r="R158" t="s">
        <v>29</v>
      </c>
    </row>
    <row r="159" spans="1:18" x14ac:dyDescent="0.25">
      <c r="A159">
        <v>112020</v>
      </c>
      <c r="B159" s="5">
        <v>44568</v>
      </c>
      <c r="C159" t="s">
        <v>204</v>
      </c>
      <c r="D159" t="s">
        <v>205</v>
      </c>
      <c r="E159" t="s">
        <v>286</v>
      </c>
      <c r="F159" t="s">
        <v>26</v>
      </c>
      <c r="G159" s="6">
        <v>44152</v>
      </c>
      <c r="H159" s="2">
        <v>112020</v>
      </c>
      <c r="I159">
        <v>2272</v>
      </c>
      <c r="J159" t="s">
        <v>27</v>
      </c>
      <c r="K159" t="s">
        <v>28</v>
      </c>
      <c r="L159">
        <v>18</v>
      </c>
      <c r="M159">
        <v>1925.5</v>
      </c>
      <c r="N159">
        <v>0</v>
      </c>
      <c r="O159">
        <v>173.3</v>
      </c>
      <c r="P159">
        <v>173.3</v>
      </c>
      <c r="Q159">
        <v>0</v>
      </c>
      <c r="R159" t="s">
        <v>29</v>
      </c>
    </row>
    <row r="160" spans="1:18" x14ac:dyDescent="0.25">
      <c r="A160">
        <v>112020</v>
      </c>
      <c r="B160" s="5">
        <v>44568</v>
      </c>
      <c r="C160" t="s">
        <v>79</v>
      </c>
      <c r="D160" t="s">
        <v>80</v>
      </c>
      <c r="E160" t="s">
        <v>287</v>
      </c>
      <c r="F160" t="s">
        <v>26</v>
      </c>
      <c r="G160" s="6">
        <v>44140</v>
      </c>
      <c r="H160" s="2">
        <v>112020</v>
      </c>
      <c r="I160">
        <v>472</v>
      </c>
      <c r="J160" t="s">
        <v>27</v>
      </c>
      <c r="K160" t="s">
        <v>28</v>
      </c>
      <c r="L160">
        <v>18</v>
      </c>
      <c r="M160">
        <v>400</v>
      </c>
      <c r="N160">
        <v>0</v>
      </c>
      <c r="O160">
        <v>36</v>
      </c>
      <c r="P160">
        <v>36</v>
      </c>
      <c r="Q160">
        <v>0</v>
      </c>
      <c r="R160" t="s">
        <v>29</v>
      </c>
    </row>
    <row r="161" spans="1:18" x14ac:dyDescent="0.25">
      <c r="A161">
        <v>112020</v>
      </c>
      <c r="B161" s="5">
        <v>44568</v>
      </c>
      <c r="C161" t="s">
        <v>288</v>
      </c>
      <c r="D161" t="s">
        <v>289</v>
      </c>
      <c r="E161" t="s">
        <v>290</v>
      </c>
      <c r="F161" t="s">
        <v>26</v>
      </c>
      <c r="G161" s="6">
        <v>44152</v>
      </c>
      <c r="H161" s="2">
        <v>112020</v>
      </c>
      <c r="I161">
        <v>1600</v>
      </c>
      <c r="J161" t="s">
        <v>27</v>
      </c>
      <c r="K161" t="s">
        <v>28</v>
      </c>
      <c r="L161">
        <v>18</v>
      </c>
      <c r="M161">
        <v>1355.93</v>
      </c>
      <c r="N161">
        <v>0</v>
      </c>
      <c r="O161">
        <v>122.03</v>
      </c>
      <c r="P161">
        <v>122.03</v>
      </c>
      <c r="Q161">
        <v>0</v>
      </c>
      <c r="R161" t="s">
        <v>29</v>
      </c>
    </row>
    <row r="162" spans="1:18" x14ac:dyDescent="0.25">
      <c r="A162">
        <v>112020</v>
      </c>
      <c r="B162" s="5">
        <v>44568</v>
      </c>
      <c r="C162" t="s">
        <v>38</v>
      </c>
      <c r="D162" t="s">
        <v>39</v>
      </c>
      <c r="E162" t="s">
        <v>291</v>
      </c>
      <c r="F162" t="s">
        <v>26</v>
      </c>
      <c r="G162" s="6">
        <v>44138</v>
      </c>
      <c r="H162" s="2">
        <v>112020</v>
      </c>
      <c r="I162">
        <v>522345</v>
      </c>
      <c r="J162" t="s">
        <v>27</v>
      </c>
      <c r="K162" t="s">
        <v>28</v>
      </c>
      <c r="L162">
        <v>18</v>
      </c>
      <c r="M162">
        <v>442665</v>
      </c>
      <c r="N162">
        <v>0</v>
      </c>
      <c r="O162">
        <v>39839.85</v>
      </c>
      <c r="P162">
        <v>39839.85</v>
      </c>
      <c r="Q162">
        <v>0</v>
      </c>
      <c r="R162" t="s">
        <v>29</v>
      </c>
    </row>
    <row r="163" spans="1:18" x14ac:dyDescent="0.25">
      <c r="A163">
        <v>112020</v>
      </c>
      <c r="B163" s="5">
        <v>44568</v>
      </c>
      <c r="C163" t="s">
        <v>38</v>
      </c>
      <c r="D163" t="s">
        <v>39</v>
      </c>
      <c r="E163" t="s">
        <v>292</v>
      </c>
      <c r="F163" t="s">
        <v>26</v>
      </c>
      <c r="G163" s="6">
        <v>44151</v>
      </c>
      <c r="H163" s="2">
        <v>112020</v>
      </c>
      <c r="I163">
        <v>217126</v>
      </c>
      <c r="J163" t="s">
        <v>27</v>
      </c>
      <c r="K163" t="s">
        <v>28</v>
      </c>
      <c r="L163">
        <v>18</v>
      </c>
      <c r="M163">
        <v>184005</v>
      </c>
      <c r="N163">
        <v>0</v>
      </c>
      <c r="O163">
        <v>16560.45</v>
      </c>
      <c r="P163">
        <v>16560.45</v>
      </c>
      <c r="Q163">
        <v>0</v>
      </c>
      <c r="R163" t="s">
        <v>29</v>
      </c>
    </row>
    <row r="164" spans="1:18" x14ac:dyDescent="0.25">
      <c r="A164">
        <v>112020</v>
      </c>
      <c r="B164" s="5">
        <v>44568</v>
      </c>
      <c r="C164" t="s">
        <v>38</v>
      </c>
      <c r="D164" t="s">
        <v>39</v>
      </c>
      <c r="E164" t="s">
        <v>293</v>
      </c>
      <c r="F164" t="s">
        <v>26</v>
      </c>
      <c r="G164" s="6">
        <v>44154</v>
      </c>
      <c r="H164" s="2">
        <v>112020</v>
      </c>
      <c r="I164">
        <v>869943</v>
      </c>
      <c r="J164" t="s">
        <v>27</v>
      </c>
      <c r="K164" t="s">
        <v>28</v>
      </c>
      <c r="L164">
        <v>18</v>
      </c>
      <c r="M164">
        <v>737240</v>
      </c>
      <c r="N164">
        <v>0</v>
      </c>
      <c r="O164">
        <v>66351.600000000006</v>
      </c>
      <c r="P164">
        <v>66351.600000000006</v>
      </c>
      <c r="Q164">
        <v>0</v>
      </c>
      <c r="R164" t="s">
        <v>29</v>
      </c>
    </row>
    <row r="165" spans="1:18" x14ac:dyDescent="0.25">
      <c r="A165">
        <v>112020</v>
      </c>
      <c r="B165" s="5">
        <v>44568</v>
      </c>
      <c r="C165" t="s">
        <v>38</v>
      </c>
      <c r="D165" t="s">
        <v>39</v>
      </c>
      <c r="E165" t="s">
        <v>294</v>
      </c>
      <c r="F165" t="s">
        <v>26</v>
      </c>
      <c r="G165" s="6">
        <v>44157</v>
      </c>
      <c r="H165" s="2">
        <v>112020</v>
      </c>
      <c r="I165">
        <v>401436</v>
      </c>
      <c r="J165" t="s">
        <v>27</v>
      </c>
      <c r="K165" t="s">
        <v>28</v>
      </c>
      <c r="L165">
        <v>18</v>
      </c>
      <c r="M165">
        <v>340200</v>
      </c>
      <c r="N165">
        <v>0</v>
      </c>
      <c r="O165">
        <v>30618</v>
      </c>
      <c r="P165">
        <v>30618</v>
      </c>
      <c r="Q165">
        <v>0</v>
      </c>
      <c r="R165" t="s">
        <v>29</v>
      </c>
    </row>
    <row r="166" spans="1:18" x14ac:dyDescent="0.25">
      <c r="A166">
        <v>112020</v>
      </c>
      <c r="B166" s="5">
        <v>44568</v>
      </c>
      <c r="C166" t="s">
        <v>38</v>
      </c>
      <c r="D166" t="s">
        <v>39</v>
      </c>
      <c r="E166" t="s">
        <v>295</v>
      </c>
      <c r="F166" t="s">
        <v>26</v>
      </c>
      <c r="G166" s="6">
        <v>44162</v>
      </c>
      <c r="H166" s="2">
        <v>112020</v>
      </c>
      <c r="I166">
        <v>401436</v>
      </c>
      <c r="J166" t="s">
        <v>27</v>
      </c>
      <c r="K166" t="s">
        <v>28</v>
      </c>
      <c r="L166">
        <v>18</v>
      </c>
      <c r="M166">
        <v>340200</v>
      </c>
      <c r="N166">
        <v>0</v>
      </c>
      <c r="O166">
        <v>30618</v>
      </c>
      <c r="P166">
        <v>30618</v>
      </c>
      <c r="Q166">
        <v>0</v>
      </c>
      <c r="R166" t="s">
        <v>29</v>
      </c>
    </row>
    <row r="167" spans="1:18" x14ac:dyDescent="0.25">
      <c r="A167">
        <v>112020</v>
      </c>
      <c r="B167" s="5">
        <v>44568</v>
      </c>
      <c r="C167" t="s">
        <v>296</v>
      </c>
      <c r="D167" t="s">
        <v>297</v>
      </c>
      <c r="E167" t="s">
        <v>298</v>
      </c>
      <c r="F167" t="s">
        <v>26</v>
      </c>
      <c r="G167" s="6">
        <v>44153</v>
      </c>
      <c r="H167" s="2">
        <v>112020</v>
      </c>
      <c r="I167">
        <v>1200</v>
      </c>
      <c r="J167" t="s">
        <v>27</v>
      </c>
      <c r="K167" t="s">
        <v>28</v>
      </c>
      <c r="L167">
        <v>18</v>
      </c>
      <c r="M167">
        <v>1016.95</v>
      </c>
      <c r="N167">
        <v>0</v>
      </c>
      <c r="O167">
        <v>91.53</v>
      </c>
      <c r="P167">
        <v>91.53</v>
      </c>
      <c r="Q167">
        <v>0</v>
      </c>
      <c r="R167" t="s">
        <v>29</v>
      </c>
    </row>
    <row r="168" spans="1:18" x14ac:dyDescent="0.25">
      <c r="A168">
        <v>112020</v>
      </c>
      <c r="B168" s="5">
        <v>44568</v>
      </c>
      <c r="C168" t="s">
        <v>296</v>
      </c>
      <c r="D168" t="s">
        <v>297</v>
      </c>
      <c r="E168" t="s">
        <v>299</v>
      </c>
      <c r="F168" t="s">
        <v>26</v>
      </c>
      <c r="G168" s="6">
        <v>44155</v>
      </c>
      <c r="H168" s="2">
        <v>112020</v>
      </c>
      <c r="I168">
        <v>12500</v>
      </c>
      <c r="J168" t="s">
        <v>27</v>
      </c>
      <c r="K168" t="s">
        <v>28</v>
      </c>
      <c r="L168">
        <v>18</v>
      </c>
      <c r="M168">
        <v>10593.22</v>
      </c>
      <c r="N168">
        <v>0</v>
      </c>
      <c r="O168">
        <v>953.39</v>
      </c>
      <c r="P168">
        <v>953.39</v>
      </c>
      <c r="Q168">
        <v>0</v>
      </c>
      <c r="R168" t="s">
        <v>29</v>
      </c>
    </row>
    <row r="169" spans="1:18" x14ac:dyDescent="0.25">
      <c r="A169">
        <v>112020</v>
      </c>
      <c r="B169" s="5">
        <v>44568</v>
      </c>
      <c r="C169" t="s">
        <v>148</v>
      </c>
      <c r="D169" t="s">
        <v>149</v>
      </c>
      <c r="E169" t="s">
        <v>300</v>
      </c>
      <c r="F169" t="s">
        <v>26</v>
      </c>
      <c r="G169" s="6">
        <v>44156</v>
      </c>
      <c r="H169" s="2">
        <v>112020</v>
      </c>
      <c r="I169">
        <v>10090</v>
      </c>
      <c r="J169" t="s">
        <v>27</v>
      </c>
      <c r="K169" t="s">
        <v>28</v>
      </c>
      <c r="L169">
        <v>18</v>
      </c>
      <c r="M169">
        <v>8550.77</v>
      </c>
      <c r="N169">
        <v>0</v>
      </c>
      <c r="O169">
        <v>769.57</v>
      </c>
      <c r="P169">
        <v>769.57</v>
      </c>
      <c r="Q169">
        <v>0</v>
      </c>
      <c r="R169" t="s">
        <v>29</v>
      </c>
    </row>
    <row r="170" spans="1:18" x14ac:dyDescent="0.25">
      <c r="A170">
        <v>112020</v>
      </c>
      <c r="B170" s="5">
        <v>44568</v>
      </c>
      <c r="C170" t="s">
        <v>148</v>
      </c>
      <c r="D170" t="s">
        <v>149</v>
      </c>
      <c r="E170" t="s">
        <v>301</v>
      </c>
      <c r="F170" t="s">
        <v>26</v>
      </c>
      <c r="G170" s="6">
        <v>44164</v>
      </c>
      <c r="H170" s="2">
        <v>112020</v>
      </c>
      <c r="I170">
        <v>9530</v>
      </c>
      <c r="J170" t="s">
        <v>27</v>
      </c>
      <c r="K170" t="s">
        <v>28</v>
      </c>
      <c r="L170">
        <v>18</v>
      </c>
      <c r="M170">
        <v>3713.22</v>
      </c>
      <c r="N170">
        <v>0</v>
      </c>
      <c r="O170">
        <v>334.19</v>
      </c>
      <c r="P170">
        <v>334.19</v>
      </c>
      <c r="Q170">
        <v>0</v>
      </c>
      <c r="R170" t="s">
        <v>29</v>
      </c>
    </row>
    <row r="171" spans="1:18" x14ac:dyDescent="0.25">
      <c r="A171">
        <v>112020</v>
      </c>
      <c r="B171" s="5">
        <v>44568</v>
      </c>
      <c r="C171" t="s">
        <v>148</v>
      </c>
      <c r="D171" t="s">
        <v>149</v>
      </c>
      <c r="E171" t="s">
        <v>301</v>
      </c>
      <c r="F171" t="s">
        <v>26</v>
      </c>
      <c r="G171" s="6">
        <v>44164</v>
      </c>
      <c r="H171" s="2">
        <v>112020</v>
      </c>
      <c r="I171">
        <v>9530</v>
      </c>
      <c r="J171" t="s">
        <v>27</v>
      </c>
      <c r="K171" t="s">
        <v>28</v>
      </c>
      <c r="L171">
        <v>28</v>
      </c>
      <c r="M171">
        <v>4022</v>
      </c>
      <c r="N171">
        <v>0</v>
      </c>
      <c r="O171">
        <v>563.08000000000004</v>
      </c>
      <c r="P171">
        <v>563.08000000000004</v>
      </c>
      <c r="Q171">
        <v>0</v>
      </c>
      <c r="R171" t="s">
        <v>29</v>
      </c>
    </row>
    <row r="172" spans="1:18" x14ac:dyDescent="0.25">
      <c r="A172">
        <v>112020</v>
      </c>
      <c r="B172" s="5">
        <v>44568</v>
      </c>
      <c r="C172" t="s">
        <v>60</v>
      </c>
      <c r="D172" t="s">
        <v>61</v>
      </c>
      <c r="E172" t="s">
        <v>302</v>
      </c>
      <c r="F172" t="s">
        <v>26</v>
      </c>
      <c r="G172" s="6">
        <v>44146</v>
      </c>
      <c r="H172" s="2">
        <v>112020</v>
      </c>
      <c r="I172">
        <v>95366</v>
      </c>
      <c r="J172" t="s">
        <v>27</v>
      </c>
      <c r="K172" t="s">
        <v>28</v>
      </c>
      <c r="L172">
        <v>5</v>
      </c>
      <c r="M172">
        <v>83255.3</v>
      </c>
      <c r="N172">
        <v>0</v>
      </c>
      <c r="O172">
        <v>2081.38</v>
      </c>
      <c r="P172">
        <v>2081.38</v>
      </c>
      <c r="Q172">
        <v>7948</v>
      </c>
      <c r="R172" t="s">
        <v>29</v>
      </c>
    </row>
    <row r="173" spans="1:18" x14ac:dyDescent="0.25">
      <c r="A173">
        <v>112020</v>
      </c>
      <c r="B173" s="5">
        <v>44568</v>
      </c>
      <c r="C173" t="s">
        <v>63</v>
      </c>
      <c r="D173" t="s">
        <v>64</v>
      </c>
      <c r="E173" t="s">
        <v>303</v>
      </c>
      <c r="F173" t="s">
        <v>26</v>
      </c>
      <c r="G173" s="6">
        <v>44152</v>
      </c>
      <c r="H173" s="2">
        <v>112020</v>
      </c>
      <c r="I173">
        <v>578082</v>
      </c>
      <c r="J173" t="s">
        <v>27</v>
      </c>
      <c r="K173" t="s">
        <v>28</v>
      </c>
      <c r="L173">
        <v>18</v>
      </c>
      <c r="M173">
        <v>489900</v>
      </c>
      <c r="N173">
        <v>0</v>
      </c>
      <c r="O173">
        <v>44091</v>
      </c>
      <c r="P173">
        <v>44091</v>
      </c>
      <c r="Q173">
        <v>0</v>
      </c>
      <c r="R173" t="s">
        <v>29</v>
      </c>
    </row>
    <row r="174" spans="1:18" x14ac:dyDescent="0.25">
      <c r="A174">
        <v>112020</v>
      </c>
      <c r="B174" s="5">
        <v>44568</v>
      </c>
      <c r="C174" t="s">
        <v>242</v>
      </c>
      <c r="D174" t="s">
        <v>243</v>
      </c>
      <c r="E174" t="s">
        <v>304</v>
      </c>
      <c r="F174" t="s">
        <v>26</v>
      </c>
      <c r="G174" s="6">
        <v>44137</v>
      </c>
      <c r="H174" s="2">
        <v>112020</v>
      </c>
      <c r="I174">
        <v>208152</v>
      </c>
      <c r="J174" t="s">
        <v>27</v>
      </c>
      <c r="K174" t="s">
        <v>28</v>
      </c>
      <c r="L174">
        <v>18</v>
      </c>
      <c r="M174">
        <v>176400</v>
      </c>
      <c r="N174">
        <v>0</v>
      </c>
      <c r="O174">
        <v>15876</v>
      </c>
      <c r="P174">
        <v>15876</v>
      </c>
      <c r="Q174">
        <v>0</v>
      </c>
      <c r="R174" t="s">
        <v>29</v>
      </c>
    </row>
    <row r="175" spans="1:18" x14ac:dyDescent="0.25">
      <c r="A175">
        <v>112020</v>
      </c>
      <c r="B175" s="5">
        <v>44568</v>
      </c>
      <c r="C175" t="s">
        <v>305</v>
      </c>
      <c r="D175" t="s">
        <v>306</v>
      </c>
      <c r="E175" t="s">
        <v>307</v>
      </c>
      <c r="F175" t="s">
        <v>26</v>
      </c>
      <c r="G175" s="6">
        <v>44152</v>
      </c>
      <c r="H175" s="2">
        <v>112020</v>
      </c>
      <c r="I175">
        <v>1040</v>
      </c>
      <c r="J175" t="s">
        <v>27</v>
      </c>
      <c r="K175" t="s">
        <v>28</v>
      </c>
      <c r="L175">
        <v>18</v>
      </c>
      <c r="M175">
        <v>881.6</v>
      </c>
      <c r="N175">
        <v>0</v>
      </c>
      <c r="O175">
        <v>79.349999999999994</v>
      </c>
      <c r="P175">
        <v>79.349999999999994</v>
      </c>
      <c r="Q175">
        <v>0</v>
      </c>
      <c r="R175" t="s">
        <v>29</v>
      </c>
    </row>
    <row r="176" spans="1:18" x14ac:dyDescent="0.25">
      <c r="A176">
        <v>112020</v>
      </c>
      <c r="B176" s="5">
        <v>44568</v>
      </c>
      <c r="C176" t="s">
        <v>185</v>
      </c>
      <c r="D176" t="s">
        <v>186</v>
      </c>
      <c r="E176" t="s">
        <v>308</v>
      </c>
      <c r="F176" t="s">
        <v>26</v>
      </c>
      <c r="G176" s="6">
        <v>44152</v>
      </c>
      <c r="H176" s="2">
        <v>112020</v>
      </c>
      <c r="I176">
        <v>5410.05</v>
      </c>
      <c r="J176" t="s">
        <v>27</v>
      </c>
      <c r="K176" t="s">
        <v>28</v>
      </c>
      <c r="L176">
        <v>12</v>
      </c>
      <c r="M176">
        <v>50</v>
      </c>
      <c r="N176">
        <v>0</v>
      </c>
      <c r="O176">
        <v>3</v>
      </c>
      <c r="P176">
        <v>3</v>
      </c>
      <c r="Q176">
        <v>0</v>
      </c>
      <c r="R176" t="s">
        <v>29</v>
      </c>
    </row>
    <row r="177" spans="1:18" x14ac:dyDescent="0.25">
      <c r="A177">
        <v>112020</v>
      </c>
      <c r="B177" s="5">
        <v>44568</v>
      </c>
      <c r="C177" t="s">
        <v>185</v>
      </c>
      <c r="D177" t="s">
        <v>186</v>
      </c>
      <c r="E177" t="s">
        <v>308</v>
      </c>
      <c r="F177" t="s">
        <v>26</v>
      </c>
      <c r="G177" s="6">
        <v>44152</v>
      </c>
      <c r="H177" s="2">
        <v>112020</v>
      </c>
      <c r="I177">
        <v>5410.05</v>
      </c>
      <c r="J177" t="s">
        <v>27</v>
      </c>
      <c r="K177" t="s">
        <v>28</v>
      </c>
      <c r="L177">
        <v>18</v>
      </c>
      <c r="M177">
        <v>4463.6099999999997</v>
      </c>
      <c r="N177">
        <v>0</v>
      </c>
      <c r="O177">
        <v>401.72</v>
      </c>
      <c r="P177">
        <v>401.72</v>
      </c>
      <c r="Q177">
        <v>0</v>
      </c>
      <c r="R177" t="s">
        <v>29</v>
      </c>
    </row>
    <row r="178" spans="1:18" x14ac:dyDescent="0.25">
      <c r="A178">
        <v>112020</v>
      </c>
      <c r="B178" s="5">
        <v>44568</v>
      </c>
      <c r="C178" t="s">
        <v>185</v>
      </c>
      <c r="D178" t="s">
        <v>186</v>
      </c>
      <c r="E178" t="s">
        <v>308</v>
      </c>
      <c r="F178" t="s">
        <v>26</v>
      </c>
      <c r="G178" s="6">
        <v>44152</v>
      </c>
      <c r="H178" s="2">
        <v>112020</v>
      </c>
      <c r="I178">
        <v>5410.05</v>
      </c>
      <c r="J178" t="s">
        <v>27</v>
      </c>
      <c r="K178" t="s">
        <v>28</v>
      </c>
      <c r="L178">
        <v>28</v>
      </c>
      <c r="M178">
        <v>67.959999999999994</v>
      </c>
      <c r="N178">
        <v>0</v>
      </c>
      <c r="O178">
        <v>9.51</v>
      </c>
      <c r="P178">
        <v>9.51</v>
      </c>
      <c r="Q178">
        <v>0</v>
      </c>
      <c r="R178" t="s">
        <v>29</v>
      </c>
    </row>
    <row r="179" spans="1:18" x14ac:dyDescent="0.25">
      <c r="A179">
        <v>112020</v>
      </c>
      <c r="B179" s="5">
        <v>44568</v>
      </c>
      <c r="C179" t="s">
        <v>309</v>
      </c>
      <c r="D179" t="s">
        <v>310</v>
      </c>
      <c r="E179" t="s">
        <v>311</v>
      </c>
      <c r="F179" t="s">
        <v>26</v>
      </c>
      <c r="G179" s="6">
        <v>44152</v>
      </c>
      <c r="H179" s="2">
        <v>112020</v>
      </c>
      <c r="I179">
        <v>9912</v>
      </c>
      <c r="J179" t="s">
        <v>27</v>
      </c>
      <c r="K179" t="s">
        <v>28</v>
      </c>
      <c r="L179">
        <v>18</v>
      </c>
      <c r="M179">
        <v>8400</v>
      </c>
      <c r="N179">
        <v>0</v>
      </c>
      <c r="O179">
        <v>756</v>
      </c>
      <c r="P179">
        <v>756</v>
      </c>
      <c r="Q179">
        <v>0</v>
      </c>
      <c r="R179" t="s">
        <v>29</v>
      </c>
    </row>
    <row r="180" spans="1:18" x14ac:dyDescent="0.25">
      <c r="A180">
        <v>112020</v>
      </c>
      <c r="B180" s="5">
        <v>44568</v>
      </c>
      <c r="C180" t="s">
        <v>44</v>
      </c>
      <c r="D180" t="s">
        <v>45</v>
      </c>
      <c r="E180" t="s">
        <v>312</v>
      </c>
      <c r="F180" t="s">
        <v>26</v>
      </c>
      <c r="G180" s="6">
        <v>44137</v>
      </c>
      <c r="H180" s="2">
        <v>112020</v>
      </c>
      <c r="I180">
        <v>342179</v>
      </c>
      <c r="J180" t="s">
        <v>27</v>
      </c>
      <c r="K180" t="s">
        <v>28</v>
      </c>
      <c r="L180">
        <v>18</v>
      </c>
      <c r="M180">
        <v>2600</v>
      </c>
      <c r="N180">
        <v>0</v>
      </c>
      <c r="O180">
        <v>234</v>
      </c>
      <c r="P180">
        <v>234</v>
      </c>
      <c r="Q180">
        <v>0</v>
      </c>
      <c r="R180" t="s">
        <v>29</v>
      </c>
    </row>
    <row r="181" spans="1:18" x14ac:dyDescent="0.25">
      <c r="A181">
        <v>112020</v>
      </c>
      <c r="B181" s="5">
        <v>44568</v>
      </c>
      <c r="C181" t="s">
        <v>313</v>
      </c>
      <c r="D181" t="s">
        <v>314</v>
      </c>
      <c r="E181" t="s">
        <v>315</v>
      </c>
      <c r="F181" t="s">
        <v>26</v>
      </c>
      <c r="G181" s="6">
        <v>44163</v>
      </c>
      <c r="H181" s="2">
        <v>112020</v>
      </c>
      <c r="I181">
        <v>746704</v>
      </c>
      <c r="J181" t="s">
        <v>27</v>
      </c>
      <c r="K181" t="s">
        <v>28</v>
      </c>
      <c r="L181">
        <v>18</v>
      </c>
      <c r="M181">
        <v>632800</v>
      </c>
      <c r="N181">
        <v>0</v>
      </c>
      <c r="O181">
        <v>56952</v>
      </c>
      <c r="P181">
        <v>56952</v>
      </c>
      <c r="Q181">
        <v>0</v>
      </c>
      <c r="R181" t="s">
        <v>29</v>
      </c>
    </row>
    <row r="182" spans="1:18" x14ac:dyDescent="0.25">
      <c r="A182">
        <v>112020</v>
      </c>
      <c r="B182" s="5">
        <v>44568</v>
      </c>
      <c r="C182" t="s">
        <v>316</v>
      </c>
      <c r="D182" t="s">
        <v>317</v>
      </c>
      <c r="E182" t="s">
        <v>318</v>
      </c>
      <c r="F182" t="s">
        <v>26</v>
      </c>
      <c r="G182" s="6">
        <v>44138</v>
      </c>
      <c r="H182" s="2">
        <v>112020</v>
      </c>
      <c r="I182">
        <v>3900</v>
      </c>
      <c r="J182" t="s">
        <v>27</v>
      </c>
      <c r="K182" t="s">
        <v>28</v>
      </c>
      <c r="L182">
        <v>12</v>
      </c>
      <c r="M182">
        <v>3482.14</v>
      </c>
      <c r="N182">
        <v>0</v>
      </c>
      <c r="O182">
        <v>208.93</v>
      </c>
      <c r="P182">
        <v>208.93</v>
      </c>
      <c r="Q182">
        <v>0</v>
      </c>
      <c r="R182" t="s">
        <v>29</v>
      </c>
    </row>
    <row r="183" spans="1:18" x14ac:dyDescent="0.25">
      <c r="A183">
        <v>112020</v>
      </c>
      <c r="B183" s="5">
        <v>44568</v>
      </c>
      <c r="C183" t="s">
        <v>169</v>
      </c>
      <c r="D183" t="s">
        <v>170</v>
      </c>
      <c r="E183" t="s">
        <v>319</v>
      </c>
      <c r="F183" t="s">
        <v>26</v>
      </c>
      <c r="G183" s="6">
        <v>44145</v>
      </c>
      <c r="H183" s="2">
        <v>112020</v>
      </c>
      <c r="I183">
        <v>283342</v>
      </c>
      <c r="J183" t="s">
        <v>27</v>
      </c>
      <c r="K183" t="s">
        <v>28</v>
      </c>
      <c r="L183">
        <v>18</v>
      </c>
      <c r="M183">
        <v>240120</v>
      </c>
      <c r="N183">
        <v>0</v>
      </c>
      <c r="O183">
        <v>21610.799999999999</v>
      </c>
      <c r="P183">
        <v>21610.799999999999</v>
      </c>
      <c r="Q183">
        <v>0</v>
      </c>
      <c r="R183" t="s">
        <v>29</v>
      </c>
    </row>
    <row r="184" spans="1:18" x14ac:dyDescent="0.25">
      <c r="A184">
        <v>112020</v>
      </c>
      <c r="B184" s="5">
        <v>44568</v>
      </c>
      <c r="C184" t="s">
        <v>169</v>
      </c>
      <c r="D184" t="s">
        <v>170</v>
      </c>
      <c r="E184" t="s">
        <v>320</v>
      </c>
      <c r="F184" t="s">
        <v>26</v>
      </c>
      <c r="G184" s="6">
        <v>44152</v>
      </c>
      <c r="H184" s="2">
        <v>112020</v>
      </c>
      <c r="I184">
        <v>332618</v>
      </c>
      <c r="J184" t="s">
        <v>27</v>
      </c>
      <c r="K184" t="s">
        <v>28</v>
      </c>
      <c r="L184">
        <v>18</v>
      </c>
      <c r="M184">
        <v>281880</v>
      </c>
      <c r="N184">
        <v>0</v>
      </c>
      <c r="O184">
        <v>25369.200000000001</v>
      </c>
      <c r="P184">
        <v>25369.200000000001</v>
      </c>
      <c r="Q184">
        <v>0</v>
      </c>
      <c r="R184" t="s">
        <v>29</v>
      </c>
    </row>
    <row r="185" spans="1:18" x14ac:dyDescent="0.25">
      <c r="A185">
        <v>122020</v>
      </c>
      <c r="B185" s="5">
        <v>44568</v>
      </c>
      <c r="C185" t="s">
        <v>66</v>
      </c>
      <c r="D185" t="s">
        <v>67</v>
      </c>
      <c r="E185" t="s">
        <v>321</v>
      </c>
      <c r="F185" t="s">
        <v>26</v>
      </c>
      <c r="G185" s="6">
        <v>44194</v>
      </c>
      <c r="H185" s="2">
        <v>122020</v>
      </c>
      <c r="I185">
        <v>4152.96</v>
      </c>
      <c r="J185" t="s">
        <v>27</v>
      </c>
      <c r="K185" t="s">
        <v>28</v>
      </c>
      <c r="L185">
        <v>12</v>
      </c>
      <c r="M185">
        <v>3708</v>
      </c>
      <c r="N185">
        <v>444.96</v>
      </c>
      <c r="O185">
        <v>0</v>
      </c>
      <c r="P185">
        <v>0</v>
      </c>
      <c r="Q185">
        <v>0</v>
      </c>
      <c r="R185" t="s">
        <v>29</v>
      </c>
    </row>
    <row r="186" spans="1:18" x14ac:dyDescent="0.25">
      <c r="A186">
        <v>122020</v>
      </c>
      <c r="B186" s="5">
        <v>44568</v>
      </c>
      <c r="C186" t="s">
        <v>30</v>
      </c>
      <c r="D186" t="s">
        <v>31</v>
      </c>
      <c r="E186" t="s">
        <v>322</v>
      </c>
      <c r="F186" t="s">
        <v>26</v>
      </c>
      <c r="G186" s="6">
        <v>44195</v>
      </c>
      <c r="H186" s="2">
        <v>122020</v>
      </c>
      <c r="I186">
        <v>767767</v>
      </c>
      <c r="J186" t="s">
        <v>27</v>
      </c>
      <c r="K186" t="s">
        <v>28</v>
      </c>
      <c r="L186">
        <v>18</v>
      </c>
      <c r="M186">
        <v>650650</v>
      </c>
      <c r="N186">
        <v>0</v>
      </c>
      <c r="O186">
        <v>58558.5</v>
      </c>
      <c r="P186">
        <v>58558.5</v>
      </c>
      <c r="Q186">
        <v>0</v>
      </c>
      <c r="R186" t="s">
        <v>29</v>
      </c>
    </row>
    <row r="187" spans="1:18" x14ac:dyDescent="0.25">
      <c r="A187">
        <v>122020</v>
      </c>
      <c r="B187" s="5">
        <v>44568</v>
      </c>
      <c r="C187" t="s">
        <v>118</v>
      </c>
      <c r="D187" t="s">
        <v>119</v>
      </c>
      <c r="E187" t="s">
        <v>323</v>
      </c>
      <c r="F187" t="s">
        <v>26</v>
      </c>
      <c r="G187" s="6">
        <v>44111</v>
      </c>
      <c r="H187" s="2">
        <v>102020</v>
      </c>
      <c r="I187">
        <v>3965</v>
      </c>
      <c r="J187" t="s">
        <v>27</v>
      </c>
      <c r="K187" t="s">
        <v>28</v>
      </c>
      <c r="L187">
        <v>18</v>
      </c>
      <c r="M187">
        <v>3360</v>
      </c>
      <c r="N187">
        <v>0</v>
      </c>
      <c r="O187">
        <v>302.39999999999998</v>
      </c>
      <c r="P187">
        <v>302.39999999999998</v>
      </c>
      <c r="Q187">
        <v>0</v>
      </c>
      <c r="R187" t="s">
        <v>29</v>
      </c>
    </row>
    <row r="188" spans="1:18" x14ac:dyDescent="0.25">
      <c r="A188">
        <v>122020</v>
      </c>
      <c r="B188" s="5">
        <v>44568</v>
      </c>
      <c r="C188" t="s">
        <v>118</v>
      </c>
      <c r="D188" t="s">
        <v>119</v>
      </c>
      <c r="E188" t="s">
        <v>324</v>
      </c>
      <c r="F188" t="s">
        <v>26</v>
      </c>
      <c r="G188" s="6">
        <v>44118</v>
      </c>
      <c r="H188" s="2">
        <v>102020</v>
      </c>
      <c r="I188">
        <v>3965</v>
      </c>
      <c r="J188" t="s">
        <v>27</v>
      </c>
      <c r="K188" t="s">
        <v>28</v>
      </c>
      <c r="L188">
        <v>18</v>
      </c>
      <c r="M188">
        <v>3360</v>
      </c>
      <c r="N188">
        <v>0</v>
      </c>
      <c r="O188">
        <v>302.39999999999998</v>
      </c>
      <c r="P188">
        <v>302.39999999999998</v>
      </c>
      <c r="Q188">
        <v>0</v>
      </c>
      <c r="R188" t="s">
        <v>29</v>
      </c>
    </row>
    <row r="189" spans="1:18" x14ac:dyDescent="0.25">
      <c r="A189">
        <v>122020</v>
      </c>
      <c r="B189" s="5">
        <v>44568</v>
      </c>
      <c r="C189" t="s">
        <v>118</v>
      </c>
      <c r="D189" t="s">
        <v>119</v>
      </c>
      <c r="E189" t="s">
        <v>325</v>
      </c>
      <c r="F189" t="s">
        <v>26</v>
      </c>
      <c r="G189" s="6">
        <v>44123</v>
      </c>
      <c r="H189" s="2">
        <v>102020</v>
      </c>
      <c r="I189">
        <v>3965</v>
      </c>
      <c r="J189" t="s">
        <v>27</v>
      </c>
      <c r="K189" t="s">
        <v>28</v>
      </c>
      <c r="L189">
        <v>18</v>
      </c>
      <c r="M189">
        <v>3360</v>
      </c>
      <c r="N189">
        <v>0</v>
      </c>
      <c r="O189">
        <v>302.39999999999998</v>
      </c>
      <c r="P189">
        <v>302.39999999999998</v>
      </c>
      <c r="Q189">
        <v>0</v>
      </c>
      <c r="R189" t="s">
        <v>29</v>
      </c>
    </row>
    <row r="190" spans="1:18" x14ac:dyDescent="0.25">
      <c r="A190">
        <v>122020</v>
      </c>
      <c r="B190" s="5">
        <v>44568</v>
      </c>
      <c r="C190" t="s">
        <v>118</v>
      </c>
      <c r="D190" t="s">
        <v>119</v>
      </c>
      <c r="E190" t="s">
        <v>326</v>
      </c>
      <c r="F190" t="s">
        <v>26</v>
      </c>
      <c r="G190" s="6">
        <v>44128</v>
      </c>
      <c r="H190" s="2">
        <v>102020</v>
      </c>
      <c r="I190">
        <v>5617</v>
      </c>
      <c r="J190" t="s">
        <v>27</v>
      </c>
      <c r="K190" t="s">
        <v>28</v>
      </c>
      <c r="L190">
        <v>18</v>
      </c>
      <c r="M190">
        <v>4760</v>
      </c>
      <c r="N190">
        <v>0</v>
      </c>
      <c r="O190">
        <v>428.4</v>
      </c>
      <c r="P190">
        <v>428.4</v>
      </c>
      <c r="Q190">
        <v>0</v>
      </c>
      <c r="R190" t="s">
        <v>29</v>
      </c>
    </row>
    <row r="191" spans="1:18" x14ac:dyDescent="0.25">
      <c r="A191">
        <v>122020</v>
      </c>
      <c r="B191" s="5">
        <v>44568</v>
      </c>
      <c r="C191" t="s">
        <v>118</v>
      </c>
      <c r="D191" t="s">
        <v>119</v>
      </c>
      <c r="E191" t="s">
        <v>327</v>
      </c>
      <c r="F191" t="s">
        <v>26</v>
      </c>
      <c r="G191" s="6">
        <v>44135</v>
      </c>
      <c r="H191" s="2">
        <v>102020</v>
      </c>
      <c r="I191">
        <v>4213</v>
      </c>
      <c r="J191" t="s">
        <v>27</v>
      </c>
      <c r="K191" t="s">
        <v>28</v>
      </c>
      <c r="L191">
        <v>18</v>
      </c>
      <c r="M191">
        <v>3570</v>
      </c>
      <c r="N191">
        <v>0</v>
      </c>
      <c r="O191">
        <v>321.3</v>
      </c>
      <c r="P191">
        <v>321.3</v>
      </c>
      <c r="Q191">
        <v>0</v>
      </c>
      <c r="R191" t="s">
        <v>29</v>
      </c>
    </row>
    <row r="192" spans="1:18" x14ac:dyDescent="0.25">
      <c r="A192">
        <v>122020</v>
      </c>
      <c r="B192" s="5">
        <v>44568</v>
      </c>
      <c r="C192" t="s">
        <v>118</v>
      </c>
      <c r="D192" t="s">
        <v>119</v>
      </c>
      <c r="E192" t="s">
        <v>328</v>
      </c>
      <c r="F192" t="s">
        <v>26</v>
      </c>
      <c r="G192" s="6">
        <v>44138</v>
      </c>
      <c r="H192" s="2">
        <v>112020</v>
      </c>
      <c r="I192">
        <v>4213</v>
      </c>
      <c r="J192" t="s">
        <v>27</v>
      </c>
      <c r="K192" t="s">
        <v>28</v>
      </c>
      <c r="L192">
        <v>18</v>
      </c>
      <c r="M192">
        <v>3570</v>
      </c>
      <c r="N192">
        <v>0</v>
      </c>
      <c r="O192">
        <v>321.3</v>
      </c>
      <c r="P192">
        <v>321.3</v>
      </c>
      <c r="Q192">
        <v>0</v>
      </c>
      <c r="R192" t="s">
        <v>29</v>
      </c>
    </row>
    <row r="193" spans="1:18" x14ac:dyDescent="0.25">
      <c r="A193">
        <v>122020</v>
      </c>
      <c r="B193" s="5">
        <v>44568</v>
      </c>
      <c r="C193" t="s">
        <v>118</v>
      </c>
      <c r="D193" t="s">
        <v>119</v>
      </c>
      <c r="E193" t="s">
        <v>329</v>
      </c>
      <c r="F193" t="s">
        <v>26</v>
      </c>
      <c r="G193" s="6">
        <v>44148</v>
      </c>
      <c r="H193" s="2">
        <v>112020</v>
      </c>
      <c r="I193">
        <v>2808</v>
      </c>
      <c r="J193" t="s">
        <v>27</v>
      </c>
      <c r="K193" t="s">
        <v>28</v>
      </c>
      <c r="L193">
        <v>18</v>
      </c>
      <c r="M193">
        <v>2380</v>
      </c>
      <c r="N193">
        <v>0</v>
      </c>
      <c r="O193">
        <v>214.2</v>
      </c>
      <c r="P193">
        <v>214.2</v>
      </c>
      <c r="Q193">
        <v>0</v>
      </c>
      <c r="R193" t="s">
        <v>29</v>
      </c>
    </row>
    <row r="194" spans="1:18" x14ac:dyDescent="0.25">
      <c r="A194">
        <v>122020</v>
      </c>
      <c r="B194" s="5">
        <v>44568</v>
      </c>
      <c r="C194" t="s">
        <v>118</v>
      </c>
      <c r="D194" t="s">
        <v>119</v>
      </c>
      <c r="E194" t="s">
        <v>330</v>
      </c>
      <c r="F194" t="s">
        <v>26</v>
      </c>
      <c r="G194" s="6">
        <v>44155</v>
      </c>
      <c r="H194" s="2">
        <v>112020</v>
      </c>
      <c r="I194">
        <v>5617</v>
      </c>
      <c r="J194" t="s">
        <v>27</v>
      </c>
      <c r="K194" t="s">
        <v>28</v>
      </c>
      <c r="L194">
        <v>18</v>
      </c>
      <c r="M194">
        <v>4760</v>
      </c>
      <c r="N194">
        <v>0</v>
      </c>
      <c r="O194">
        <v>428.4</v>
      </c>
      <c r="P194">
        <v>428.4</v>
      </c>
      <c r="Q194">
        <v>0</v>
      </c>
      <c r="R194" t="s">
        <v>29</v>
      </c>
    </row>
    <row r="195" spans="1:18" x14ac:dyDescent="0.25">
      <c r="A195">
        <v>122020</v>
      </c>
      <c r="B195" s="5">
        <v>44568</v>
      </c>
      <c r="C195" t="s">
        <v>118</v>
      </c>
      <c r="D195" t="s">
        <v>119</v>
      </c>
      <c r="E195" t="s">
        <v>331</v>
      </c>
      <c r="F195" t="s">
        <v>26</v>
      </c>
      <c r="G195" s="6">
        <v>44162</v>
      </c>
      <c r="H195" s="2">
        <v>112020</v>
      </c>
      <c r="I195">
        <v>5617</v>
      </c>
      <c r="J195" t="s">
        <v>27</v>
      </c>
      <c r="K195" t="s">
        <v>28</v>
      </c>
      <c r="L195">
        <v>18</v>
      </c>
      <c r="M195">
        <v>4760</v>
      </c>
      <c r="N195">
        <v>0</v>
      </c>
      <c r="O195">
        <v>428.4</v>
      </c>
      <c r="P195">
        <v>428.4</v>
      </c>
      <c r="Q195">
        <v>0</v>
      </c>
      <c r="R195" t="s">
        <v>29</v>
      </c>
    </row>
    <row r="196" spans="1:18" x14ac:dyDescent="0.25">
      <c r="A196">
        <v>122020</v>
      </c>
      <c r="B196" s="5">
        <v>44568</v>
      </c>
      <c r="C196" t="s">
        <v>118</v>
      </c>
      <c r="D196" t="s">
        <v>119</v>
      </c>
      <c r="E196" t="s">
        <v>332</v>
      </c>
      <c r="F196" t="s">
        <v>26</v>
      </c>
      <c r="G196" s="6">
        <v>44170</v>
      </c>
      <c r="H196" s="2">
        <v>122020</v>
      </c>
      <c r="I196">
        <v>5617</v>
      </c>
      <c r="J196" t="s">
        <v>27</v>
      </c>
      <c r="K196" t="s">
        <v>28</v>
      </c>
      <c r="L196">
        <v>18</v>
      </c>
      <c r="M196">
        <v>4760</v>
      </c>
      <c r="N196">
        <v>0</v>
      </c>
      <c r="O196">
        <v>428.4</v>
      </c>
      <c r="P196">
        <v>428.4</v>
      </c>
      <c r="Q196">
        <v>0</v>
      </c>
      <c r="R196" t="s">
        <v>29</v>
      </c>
    </row>
    <row r="197" spans="1:18" x14ac:dyDescent="0.25">
      <c r="A197">
        <v>122020</v>
      </c>
      <c r="B197" s="5">
        <v>44568</v>
      </c>
      <c r="C197" t="s">
        <v>118</v>
      </c>
      <c r="D197" t="s">
        <v>119</v>
      </c>
      <c r="E197" t="s">
        <v>333</v>
      </c>
      <c r="F197" t="s">
        <v>26</v>
      </c>
      <c r="G197" s="6">
        <v>44174</v>
      </c>
      <c r="H197" s="2">
        <v>122020</v>
      </c>
      <c r="I197">
        <v>2808</v>
      </c>
      <c r="J197" t="s">
        <v>27</v>
      </c>
      <c r="K197" t="s">
        <v>28</v>
      </c>
      <c r="L197">
        <v>18</v>
      </c>
      <c r="M197">
        <v>2380</v>
      </c>
      <c r="N197">
        <v>0</v>
      </c>
      <c r="O197">
        <v>214.2</v>
      </c>
      <c r="P197">
        <v>214.2</v>
      </c>
      <c r="Q197">
        <v>0</v>
      </c>
      <c r="R197" t="s">
        <v>29</v>
      </c>
    </row>
    <row r="198" spans="1:18" x14ac:dyDescent="0.25">
      <c r="A198">
        <v>122020</v>
      </c>
      <c r="B198" s="5">
        <v>44568</v>
      </c>
      <c r="C198" t="s">
        <v>118</v>
      </c>
      <c r="D198" t="s">
        <v>119</v>
      </c>
      <c r="E198" t="s">
        <v>334</v>
      </c>
      <c r="F198" t="s">
        <v>26</v>
      </c>
      <c r="G198" s="6">
        <v>44179</v>
      </c>
      <c r="H198" s="2">
        <v>122020</v>
      </c>
      <c r="I198">
        <v>5617</v>
      </c>
      <c r="J198" t="s">
        <v>27</v>
      </c>
      <c r="K198" t="s">
        <v>28</v>
      </c>
      <c r="L198">
        <v>18</v>
      </c>
      <c r="M198">
        <v>4760</v>
      </c>
      <c r="N198">
        <v>0</v>
      </c>
      <c r="O198">
        <v>428.4</v>
      </c>
      <c r="P198">
        <v>428.4</v>
      </c>
      <c r="Q198">
        <v>0</v>
      </c>
      <c r="R198" t="s">
        <v>29</v>
      </c>
    </row>
    <row r="199" spans="1:18" x14ac:dyDescent="0.25">
      <c r="A199">
        <v>122020</v>
      </c>
      <c r="B199" s="5">
        <v>44568</v>
      </c>
      <c r="C199" t="s">
        <v>118</v>
      </c>
      <c r="D199" t="s">
        <v>119</v>
      </c>
      <c r="E199" t="s">
        <v>335</v>
      </c>
      <c r="F199" t="s">
        <v>26</v>
      </c>
      <c r="G199" s="6">
        <v>44183</v>
      </c>
      <c r="H199" s="2">
        <v>122020</v>
      </c>
      <c r="I199">
        <v>5617</v>
      </c>
      <c r="J199" t="s">
        <v>27</v>
      </c>
      <c r="K199" t="s">
        <v>28</v>
      </c>
      <c r="L199">
        <v>18</v>
      </c>
      <c r="M199">
        <v>4760</v>
      </c>
      <c r="N199">
        <v>0</v>
      </c>
      <c r="O199">
        <v>428.4</v>
      </c>
      <c r="P199">
        <v>428.4</v>
      </c>
      <c r="Q199">
        <v>0</v>
      </c>
      <c r="R199" t="s">
        <v>29</v>
      </c>
    </row>
    <row r="200" spans="1:18" x14ac:dyDescent="0.25">
      <c r="A200">
        <v>122020</v>
      </c>
      <c r="B200" s="5">
        <v>44568</v>
      </c>
      <c r="C200" t="s">
        <v>118</v>
      </c>
      <c r="D200" t="s">
        <v>119</v>
      </c>
      <c r="E200" t="s">
        <v>336</v>
      </c>
      <c r="F200" t="s">
        <v>26</v>
      </c>
      <c r="G200" s="6">
        <v>44186</v>
      </c>
      <c r="H200" s="2">
        <v>122020</v>
      </c>
      <c r="I200">
        <v>2808</v>
      </c>
      <c r="J200" t="s">
        <v>27</v>
      </c>
      <c r="K200" t="s">
        <v>28</v>
      </c>
      <c r="L200">
        <v>18</v>
      </c>
      <c r="M200">
        <v>2380</v>
      </c>
      <c r="N200">
        <v>0</v>
      </c>
      <c r="O200">
        <v>214.2</v>
      </c>
      <c r="P200">
        <v>214.2</v>
      </c>
      <c r="Q200">
        <v>0</v>
      </c>
      <c r="R200" t="s">
        <v>29</v>
      </c>
    </row>
    <row r="201" spans="1:18" x14ac:dyDescent="0.25">
      <c r="A201">
        <v>122020</v>
      </c>
      <c r="B201" s="5">
        <v>44568</v>
      </c>
      <c r="C201" t="s">
        <v>118</v>
      </c>
      <c r="D201" t="s">
        <v>119</v>
      </c>
      <c r="E201" t="s">
        <v>337</v>
      </c>
      <c r="F201" t="s">
        <v>26</v>
      </c>
      <c r="G201" s="6">
        <v>44190</v>
      </c>
      <c r="H201" s="2">
        <v>122020</v>
      </c>
      <c r="I201">
        <v>3089</v>
      </c>
      <c r="J201" t="s">
        <v>27</v>
      </c>
      <c r="K201" t="s">
        <v>28</v>
      </c>
      <c r="L201">
        <v>18</v>
      </c>
      <c r="M201">
        <v>2618</v>
      </c>
      <c r="N201">
        <v>0</v>
      </c>
      <c r="O201">
        <v>235.62</v>
      </c>
      <c r="P201">
        <v>235.62</v>
      </c>
      <c r="Q201">
        <v>0</v>
      </c>
      <c r="R201" t="s">
        <v>29</v>
      </c>
    </row>
    <row r="202" spans="1:18" x14ac:dyDescent="0.25">
      <c r="A202">
        <v>122020</v>
      </c>
      <c r="B202" s="5">
        <v>44568</v>
      </c>
      <c r="C202" t="s">
        <v>118</v>
      </c>
      <c r="D202" t="s">
        <v>119</v>
      </c>
      <c r="E202" t="s">
        <v>338</v>
      </c>
      <c r="F202" t="s">
        <v>26</v>
      </c>
      <c r="G202" s="6">
        <v>44196</v>
      </c>
      <c r="H202" s="2">
        <v>122020</v>
      </c>
      <c r="I202">
        <v>5617</v>
      </c>
      <c r="J202" t="s">
        <v>27</v>
      </c>
      <c r="K202" t="s">
        <v>28</v>
      </c>
      <c r="L202">
        <v>18</v>
      </c>
      <c r="M202">
        <v>4760</v>
      </c>
      <c r="N202">
        <v>0</v>
      </c>
      <c r="O202">
        <v>428.4</v>
      </c>
      <c r="P202">
        <v>428.4</v>
      </c>
      <c r="Q202">
        <v>0</v>
      </c>
      <c r="R202" t="s">
        <v>29</v>
      </c>
    </row>
    <row r="203" spans="1:18" x14ac:dyDescent="0.25">
      <c r="A203">
        <v>122020</v>
      </c>
      <c r="B203" s="5">
        <v>44568</v>
      </c>
      <c r="C203" t="s">
        <v>38</v>
      </c>
      <c r="D203" t="s">
        <v>39</v>
      </c>
      <c r="E203" t="s">
        <v>339</v>
      </c>
      <c r="F203" t="s">
        <v>26</v>
      </c>
      <c r="G203" s="6">
        <v>44169</v>
      </c>
      <c r="H203" s="2">
        <v>122020</v>
      </c>
      <c r="I203">
        <v>611511</v>
      </c>
      <c r="J203" t="s">
        <v>27</v>
      </c>
      <c r="K203" t="s">
        <v>28</v>
      </c>
      <c r="L203">
        <v>18</v>
      </c>
      <c r="M203">
        <v>518230</v>
      </c>
      <c r="N203">
        <v>0</v>
      </c>
      <c r="O203">
        <v>46640.7</v>
      </c>
      <c r="P203">
        <v>46640.7</v>
      </c>
      <c r="Q203">
        <v>0</v>
      </c>
      <c r="R203" t="s">
        <v>29</v>
      </c>
    </row>
    <row r="204" spans="1:18" x14ac:dyDescent="0.25">
      <c r="A204">
        <v>122020</v>
      </c>
      <c r="B204" s="5">
        <v>44568</v>
      </c>
      <c r="C204" t="s">
        <v>38</v>
      </c>
      <c r="D204" t="s">
        <v>39</v>
      </c>
      <c r="E204" t="s">
        <v>74</v>
      </c>
      <c r="F204" t="s">
        <v>26</v>
      </c>
      <c r="G204" s="6">
        <v>44170</v>
      </c>
      <c r="H204" s="2">
        <v>122020</v>
      </c>
      <c r="I204">
        <v>378473</v>
      </c>
      <c r="J204" t="s">
        <v>27</v>
      </c>
      <c r="K204" t="s">
        <v>28</v>
      </c>
      <c r="L204">
        <v>18</v>
      </c>
      <c r="M204">
        <v>320740</v>
      </c>
      <c r="N204">
        <v>0</v>
      </c>
      <c r="O204">
        <v>28866.6</v>
      </c>
      <c r="P204">
        <v>28866.6</v>
      </c>
      <c r="Q204">
        <v>0</v>
      </c>
      <c r="R204" t="s">
        <v>29</v>
      </c>
    </row>
    <row r="205" spans="1:18" x14ac:dyDescent="0.25">
      <c r="A205">
        <v>122020</v>
      </c>
      <c r="B205" s="5">
        <v>44568</v>
      </c>
      <c r="C205" t="s">
        <v>38</v>
      </c>
      <c r="D205" t="s">
        <v>39</v>
      </c>
      <c r="E205" t="s">
        <v>340</v>
      </c>
      <c r="F205" t="s">
        <v>26</v>
      </c>
      <c r="G205" s="6">
        <v>44177</v>
      </c>
      <c r="H205" s="2">
        <v>122020</v>
      </c>
      <c r="I205">
        <v>551886</v>
      </c>
      <c r="J205" t="s">
        <v>27</v>
      </c>
      <c r="K205" t="s">
        <v>28</v>
      </c>
      <c r="L205">
        <v>18</v>
      </c>
      <c r="M205">
        <v>467700</v>
      </c>
      <c r="N205">
        <v>0</v>
      </c>
      <c r="O205">
        <v>42093</v>
      </c>
      <c r="P205">
        <v>42093</v>
      </c>
      <c r="Q205">
        <v>0</v>
      </c>
      <c r="R205" t="s">
        <v>29</v>
      </c>
    </row>
    <row r="206" spans="1:18" x14ac:dyDescent="0.25">
      <c r="A206">
        <v>122020</v>
      </c>
      <c r="B206" s="5">
        <v>44568</v>
      </c>
      <c r="C206" t="s">
        <v>38</v>
      </c>
      <c r="D206" t="s">
        <v>39</v>
      </c>
      <c r="E206" t="s">
        <v>341</v>
      </c>
      <c r="F206" t="s">
        <v>26</v>
      </c>
      <c r="G206" s="6">
        <v>44180</v>
      </c>
      <c r="H206" s="2">
        <v>122020</v>
      </c>
      <c r="I206">
        <v>672954</v>
      </c>
      <c r="J206" t="s">
        <v>27</v>
      </c>
      <c r="K206" t="s">
        <v>28</v>
      </c>
      <c r="L206">
        <v>18</v>
      </c>
      <c r="M206">
        <v>570300</v>
      </c>
      <c r="N206">
        <v>0</v>
      </c>
      <c r="O206">
        <v>51327</v>
      </c>
      <c r="P206">
        <v>51327</v>
      </c>
      <c r="Q206">
        <v>0</v>
      </c>
      <c r="R206" t="s">
        <v>29</v>
      </c>
    </row>
    <row r="207" spans="1:18" x14ac:dyDescent="0.25">
      <c r="A207">
        <v>122020</v>
      </c>
      <c r="B207" s="5">
        <v>44568</v>
      </c>
      <c r="C207" t="s">
        <v>38</v>
      </c>
      <c r="D207" t="s">
        <v>39</v>
      </c>
      <c r="E207" t="s">
        <v>342</v>
      </c>
      <c r="F207" t="s">
        <v>26</v>
      </c>
      <c r="G207" s="6">
        <v>44191</v>
      </c>
      <c r="H207" s="2">
        <v>122020</v>
      </c>
      <c r="I207">
        <v>691244</v>
      </c>
      <c r="J207" t="s">
        <v>27</v>
      </c>
      <c r="K207" t="s">
        <v>28</v>
      </c>
      <c r="L207">
        <v>18</v>
      </c>
      <c r="M207">
        <v>585800</v>
      </c>
      <c r="N207">
        <v>0</v>
      </c>
      <c r="O207">
        <v>52722</v>
      </c>
      <c r="P207">
        <v>52722</v>
      </c>
      <c r="Q207">
        <v>0</v>
      </c>
      <c r="R207" t="s">
        <v>29</v>
      </c>
    </row>
    <row r="208" spans="1:18" x14ac:dyDescent="0.25">
      <c r="A208">
        <v>122020</v>
      </c>
      <c r="B208" s="5">
        <v>44568</v>
      </c>
      <c r="C208" t="s">
        <v>38</v>
      </c>
      <c r="D208" t="s">
        <v>39</v>
      </c>
      <c r="E208" t="s">
        <v>343</v>
      </c>
      <c r="F208" t="s">
        <v>26</v>
      </c>
      <c r="G208" s="6">
        <v>44194</v>
      </c>
      <c r="H208" s="2">
        <v>122020</v>
      </c>
      <c r="I208">
        <v>700997</v>
      </c>
      <c r="J208" t="s">
        <v>27</v>
      </c>
      <c r="K208" t="s">
        <v>28</v>
      </c>
      <c r="L208">
        <v>18</v>
      </c>
      <c r="M208">
        <v>594065</v>
      </c>
      <c r="N208">
        <v>0</v>
      </c>
      <c r="O208">
        <v>53465.85</v>
      </c>
      <c r="P208">
        <v>53465.85</v>
      </c>
      <c r="Q208">
        <v>0</v>
      </c>
      <c r="R208" t="s">
        <v>29</v>
      </c>
    </row>
    <row r="209" spans="1:18" x14ac:dyDescent="0.25">
      <c r="A209">
        <v>122020</v>
      </c>
      <c r="B209" s="5">
        <v>44568</v>
      </c>
      <c r="C209" t="s">
        <v>344</v>
      </c>
      <c r="D209" t="s">
        <v>345</v>
      </c>
      <c r="E209" t="s">
        <v>346</v>
      </c>
      <c r="F209" t="s">
        <v>26</v>
      </c>
      <c r="G209" s="6">
        <v>44159</v>
      </c>
      <c r="H209" s="2">
        <v>112020</v>
      </c>
      <c r="I209">
        <v>308688</v>
      </c>
      <c r="J209" t="s">
        <v>27</v>
      </c>
      <c r="K209" t="s">
        <v>28</v>
      </c>
      <c r="L209">
        <v>18</v>
      </c>
      <c r="M209">
        <v>261600</v>
      </c>
      <c r="N209">
        <v>47088</v>
      </c>
      <c r="O209">
        <v>0</v>
      </c>
      <c r="P209">
        <v>0</v>
      </c>
      <c r="Q209">
        <v>0</v>
      </c>
      <c r="R209" t="s">
        <v>29</v>
      </c>
    </row>
    <row r="210" spans="1:18" x14ac:dyDescent="0.25">
      <c r="A210">
        <v>122020</v>
      </c>
      <c r="B210" s="5">
        <v>44568</v>
      </c>
      <c r="C210" t="s">
        <v>176</v>
      </c>
      <c r="D210" t="s">
        <v>177</v>
      </c>
      <c r="E210" t="s">
        <v>347</v>
      </c>
      <c r="F210" t="s">
        <v>26</v>
      </c>
      <c r="G210" s="6">
        <v>44195</v>
      </c>
      <c r="H210" s="2">
        <v>122020</v>
      </c>
      <c r="I210">
        <v>10940</v>
      </c>
      <c r="J210" t="s">
        <v>27</v>
      </c>
      <c r="K210" t="s">
        <v>28</v>
      </c>
      <c r="L210">
        <v>18</v>
      </c>
      <c r="M210">
        <v>9271</v>
      </c>
      <c r="N210">
        <v>0</v>
      </c>
      <c r="O210">
        <v>834.39</v>
      </c>
      <c r="P210">
        <v>834.39</v>
      </c>
      <c r="Q210">
        <v>0</v>
      </c>
      <c r="R210" t="s">
        <v>29</v>
      </c>
    </row>
    <row r="211" spans="1:18" x14ac:dyDescent="0.25">
      <c r="A211">
        <v>122020</v>
      </c>
      <c r="B211" s="5">
        <v>44568</v>
      </c>
      <c r="C211" t="s">
        <v>134</v>
      </c>
      <c r="D211" t="s">
        <v>135</v>
      </c>
      <c r="E211" t="s">
        <v>348</v>
      </c>
      <c r="F211" t="s">
        <v>26</v>
      </c>
      <c r="G211" s="6">
        <v>44168</v>
      </c>
      <c r="H211" s="2">
        <v>122020</v>
      </c>
      <c r="I211">
        <v>571396</v>
      </c>
      <c r="J211" t="s">
        <v>27</v>
      </c>
      <c r="K211" t="s">
        <v>28</v>
      </c>
      <c r="L211">
        <v>18</v>
      </c>
      <c r="M211">
        <v>484233.75</v>
      </c>
      <c r="N211">
        <v>0</v>
      </c>
      <c r="O211">
        <v>43581.04</v>
      </c>
      <c r="P211">
        <v>43581.04</v>
      </c>
      <c r="Q211">
        <v>0</v>
      </c>
      <c r="R211" t="s">
        <v>29</v>
      </c>
    </row>
    <row r="212" spans="1:18" x14ac:dyDescent="0.25">
      <c r="A212">
        <v>122020</v>
      </c>
      <c r="B212" s="5">
        <v>44568</v>
      </c>
      <c r="C212" t="s">
        <v>47</v>
      </c>
      <c r="D212" t="s">
        <v>48</v>
      </c>
      <c r="E212" t="s">
        <v>349</v>
      </c>
      <c r="F212" t="s">
        <v>26</v>
      </c>
      <c r="G212" s="6">
        <v>44166</v>
      </c>
      <c r="H212" s="2">
        <v>122020</v>
      </c>
      <c r="I212">
        <v>12750</v>
      </c>
      <c r="J212" t="s">
        <v>27</v>
      </c>
      <c r="K212" t="s">
        <v>28</v>
      </c>
      <c r="L212">
        <v>18</v>
      </c>
      <c r="M212">
        <v>10805</v>
      </c>
      <c r="N212">
        <v>0</v>
      </c>
      <c r="O212">
        <v>972.45</v>
      </c>
      <c r="P212">
        <v>972.45</v>
      </c>
      <c r="Q212">
        <v>0</v>
      </c>
      <c r="R212" t="s">
        <v>29</v>
      </c>
    </row>
    <row r="213" spans="1:18" x14ac:dyDescent="0.25">
      <c r="A213">
        <v>122020</v>
      </c>
      <c r="B213" s="5">
        <v>44568</v>
      </c>
      <c r="C213" t="s">
        <v>235</v>
      </c>
      <c r="D213" t="s">
        <v>236</v>
      </c>
      <c r="E213" t="s">
        <v>350</v>
      </c>
      <c r="F213" t="s">
        <v>26</v>
      </c>
      <c r="G213" s="6">
        <v>44194</v>
      </c>
      <c r="H213" s="2">
        <v>122020</v>
      </c>
      <c r="I213">
        <v>986810</v>
      </c>
      <c r="J213" t="s">
        <v>27</v>
      </c>
      <c r="K213" t="s">
        <v>28</v>
      </c>
      <c r="L213">
        <v>18</v>
      </c>
      <c r="M213">
        <v>836280</v>
      </c>
      <c r="N213">
        <v>0</v>
      </c>
      <c r="O213">
        <v>75265</v>
      </c>
      <c r="P213">
        <v>75265</v>
      </c>
      <c r="Q213">
        <v>0</v>
      </c>
      <c r="R213" t="s">
        <v>29</v>
      </c>
    </row>
    <row r="214" spans="1:18" x14ac:dyDescent="0.25">
      <c r="A214">
        <v>122020</v>
      </c>
      <c r="B214" s="5">
        <v>44568</v>
      </c>
      <c r="C214" t="s">
        <v>60</v>
      </c>
      <c r="D214" t="s">
        <v>61</v>
      </c>
      <c r="E214" t="s">
        <v>351</v>
      </c>
      <c r="F214" t="s">
        <v>26</v>
      </c>
      <c r="G214" s="6">
        <v>44166</v>
      </c>
      <c r="H214" s="2">
        <v>122020</v>
      </c>
      <c r="I214">
        <v>102037</v>
      </c>
      <c r="J214" t="s">
        <v>27</v>
      </c>
      <c r="K214" t="s">
        <v>28</v>
      </c>
      <c r="L214">
        <v>5</v>
      </c>
      <c r="M214">
        <v>89079.4</v>
      </c>
      <c r="N214">
        <v>0</v>
      </c>
      <c r="O214">
        <v>2226.9899999999998</v>
      </c>
      <c r="P214">
        <v>2226.9899999999998</v>
      </c>
      <c r="Q214">
        <v>8504</v>
      </c>
      <c r="R214" t="s">
        <v>29</v>
      </c>
    </row>
    <row r="215" spans="1:18" x14ac:dyDescent="0.25">
      <c r="A215">
        <v>122020</v>
      </c>
      <c r="B215" s="5">
        <v>44568</v>
      </c>
      <c r="C215" t="s">
        <v>60</v>
      </c>
      <c r="D215" t="s">
        <v>61</v>
      </c>
      <c r="E215" t="s">
        <v>352</v>
      </c>
      <c r="F215" t="s">
        <v>26</v>
      </c>
      <c r="G215" s="6">
        <v>44168</v>
      </c>
      <c r="H215" s="2">
        <v>122020</v>
      </c>
      <c r="I215">
        <v>105397</v>
      </c>
      <c r="J215" t="s">
        <v>27</v>
      </c>
      <c r="K215" t="s">
        <v>28</v>
      </c>
      <c r="L215">
        <v>5</v>
      </c>
      <c r="M215">
        <v>92012.4</v>
      </c>
      <c r="N215">
        <v>0</v>
      </c>
      <c r="O215">
        <v>2300.31</v>
      </c>
      <c r="P215">
        <v>2300.31</v>
      </c>
      <c r="Q215">
        <v>8784</v>
      </c>
      <c r="R215" t="s">
        <v>29</v>
      </c>
    </row>
    <row r="216" spans="1:18" x14ac:dyDescent="0.25">
      <c r="A216">
        <v>122020</v>
      </c>
      <c r="B216" s="5">
        <v>44568</v>
      </c>
      <c r="C216" t="s">
        <v>60</v>
      </c>
      <c r="D216" t="s">
        <v>61</v>
      </c>
      <c r="E216" t="s">
        <v>353</v>
      </c>
      <c r="F216" t="s">
        <v>26</v>
      </c>
      <c r="G216" s="6">
        <v>44195</v>
      </c>
      <c r="H216" s="2">
        <v>122020</v>
      </c>
      <c r="I216">
        <v>142246</v>
      </c>
      <c r="J216" t="s">
        <v>27</v>
      </c>
      <c r="K216" t="s">
        <v>28</v>
      </c>
      <c r="L216">
        <v>5</v>
      </c>
      <c r="M216">
        <v>127731.52</v>
      </c>
      <c r="N216">
        <v>0</v>
      </c>
      <c r="O216">
        <v>3193.29</v>
      </c>
      <c r="P216">
        <v>3193.29</v>
      </c>
      <c r="Q216">
        <v>8128</v>
      </c>
      <c r="R216" t="s">
        <v>29</v>
      </c>
    </row>
    <row r="217" spans="1:18" x14ac:dyDescent="0.25">
      <c r="A217">
        <v>122020</v>
      </c>
      <c r="B217" s="5">
        <v>44568</v>
      </c>
      <c r="C217" t="s">
        <v>60</v>
      </c>
      <c r="D217" t="s">
        <v>61</v>
      </c>
      <c r="E217" t="s">
        <v>354</v>
      </c>
      <c r="F217" t="s">
        <v>26</v>
      </c>
      <c r="G217" s="6">
        <v>44196</v>
      </c>
      <c r="H217" s="2">
        <v>122020</v>
      </c>
      <c r="I217">
        <v>141266</v>
      </c>
      <c r="J217" t="s">
        <v>27</v>
      </c>
      <c r="K217" t="s">
        <v>28</v>
      </c>
      <c r="L217">
        <v>5</v>
      </c>
      <c r="M217">
        <v>126851.48</v>
      </c>
      <c r="N217">
        <v>0</v>
      </c>
      <c r="O217">
        <v>3171.29</v>
      </c>
      <c r="P217">
        <v>3171.29</v>
      </c>
      <c r="Q217">
        <v>8072</v>
      </c>
      <c r="R217" t="s">
        <v>29</v>
      </c>
    </row>
    <row r="218" spans="1:18" x14ac:dyDescent="0.25">
      <c r="A218">
        <v>122020</v>
      </c>
      <c r="B218" s="5">
        <v>44568</v>
      </c>
      <c r="C218" t="s">
        <v>355</v>
      </c>
      <c r="D218" t="s">
        <v>356</v>
      </c>
      <c r="E218" t="s">
        <v>357</v>
      </c>
      <c r="F218" t="s">
        <v>26</v>
      </c>
      <c r="G218" s="6">
        <v>44174</v>
      </c>
      <c r="H218" s="2">
        <v>122020</v>
      </c>
      <c r="I218">
        <v>72062</v>
      </c>
      <c r="J218" t="s">
        <v>27</v>
      </c>
      <c r="K218" t="s">
        <v>28</v>
      </c>
      <c r="L218">
        <v>18</v>
      </c>
      <c r="M218">
        <v>61070</v>
      </c>
      <c r="N218">
        <v>0</v>
      </c>
      <c r="O218">
        <v>5496</v>
      </c>
      <c r="P218">
        <v>5496</v>
      </c>
      <c r="Q218">
        <v>0</v>
      </c>
      <c r="R218" t="s">
        <v>29</v>
      </c>
    </row>
    <row r="219" spans="1:18" x14ac:dyDescent="0.25">
      <c r="A219">
        <v>122020</v>
      </c>
      <c r="B219" s="5">
        <v>44568</v>
      </c>
      <c r="C219" t="s">
        <v>358</v>
      </c>
      <c r="D219" t="s">
        <v>359</v>
      </c>
      <c r="E219" t="s">
        <v>360</v>
      </c>
      <c r="F219" t="s">
        <v>26</v>
      </c>
      <c r="G219" s="6">
        <v>44190</v>
      </c>
      <c r="H219" s="2">
        <v>122020</v>
      </c>
      <c r="I219">
        <v>356914.6</v>
      </c>
      <c r="J219" t="s">
        <v>27</v>
      </c>
      <c r="K219" t="s">
        <v>28</v>
      </c>
      <c r="L219">
        <v>18</v>
      </c>
      <c r="M219">
        <v>302470</v>
      </c>
      <c r="N219">
        <v>0</v>
      </c>
      <c r="O219">
        <v>27222.3</v>
      </c>
      <c r="P219">
        <v>27222.3</v>
      </c>
      <c r="Q219">
        <v>0</v>
      </c>
      <c r="R219" t="s">
        <v>29</v>
      </c>
    </row>
    <row r="220" spans="1:18" x14ac:dyDescent="0.25">
      <c r="A220">
        <v>122020</v>
      </c>
      <c r="B220" s="5">
        <v>44568</v>
      </c>
      <c r="C220" t="s">
        <v>361</v>
      </c>
      <c r="D220" t="s">
        <v>362</v>
      </c>
      <c r="E220" t="s">
        <v>363</v>
      </c>
      <c r="F220" t="s">
        <v>26</v>
      </c>
      <c r="G220" s="6">
        <v>44174</v>
      </c>
      <c r="H220" s="2">
        <v>122020</v>
      </c>
      <c r="I220">
        <v>399825</v>
      </c>
      <c r="J220" t="s">
        <v>27</v>
      </c>
      <c r="K220" t="s">
        <v>28</v>
      </c>
      <c r="L220">
        <v>18</v>
      </c>
      <c r="M220">
        <v>338835</v>
      </c>
      <c r="N220">
        <v>0</v>
      </c>
      <c r="O220">
        <v>30495.15</v>
      </c>
      <c r="P220">
        <v>30495.15</v>
      </c>
      <c r="Q220">
        <v>0</v>
      </c>
      <c r="R220" t="s">
        <v>29</v>
      </c>
    </row>
    <row r="221" spans="1:18" x14ac:dyDescent="0.25">
      <c r="A221">
        <v>122020</v>
      </c>
      <c r="B221" s="5">
        <v>44568</v>
      </c>
      <c r="C221" t="s">
        <v>99</v>
      </c>
      <c r="D221" t="s">
        <v>100</v>
      </c>
      <c r="E221" t="s">
        <v>364</v>
      </c>
      <c r="F221" t="s">
        <v>26</v>
      </c>
      <c r="G221" s="6">
        <v>44181</v>
      </c>
      <c r="H221" s="2">
        <v>122020</v>
      </c>
      <c r="I221">
        <v>33559</v>
      </c>
      <c r="J221" t="s">
        <v>27</v>
      </c>
      <c r="K221" t="s">
        <v>28</v>
      </c>
      <c r="L221">
        <v>18</v>
      </c>
      <c r="M221">
        <v>28440</v>
      </c>
      <c r="N221">
        <v>5119.2</v>
      </c>
      <c r="O221">
        <v>0</v>
      </c>
      <c r="P221">
        <v>0</v>
      </c>
      <c r="Q221">
        <v>0</v>
      </c>
      <c r="R221" t="s">
        <v>29</v>
      </c>
    </row>
    <row r="222" spans="1:18" x14ac:dyDescent="0.25">
      <c r="A222">
        <v>122020</v>
      </c>
      <c r="B222" s="5">
        <v>44568</v>
      </c>
      <c r="C222" t="s">
        <v>44</v>
      </c>
      <c r="D222" t="s">
        <v>45</v>
      </c>
      <c r="E222" t="s">
        <v>365</v>
      </c>
      <c r="F222" t="s">
        <v>26</v>
      </c>
      <c r="G222" s="6">
        <v>44167</v>
      </c>
      <c r="H222" s="2">
        <v>122020</v>
      </c>
      <c r="I222">
        <v>334942</v>
      </c>
      <c r="J222" t="s">
        <v>27</v>
      </c>
      <c r="K222" t="s">
        <v>28</v>
      </c>
      <c r="L222">
        <v>18</v>
      </c>
      <c r="M222">
        <v>2600</v>
      </c>
      <c r="N222">
        <v>0</v>
      </c>
      <c r="O222">
        <v>234</v>
      </c>
      <c r="P222">
        <v>234</v>
      </c>
      <c r="Q222">
        <v>0</v>
      </c>
      <c r="R222" t="s">
        <v>29</v>
      </c>
    </row>
    <row r="223" spans="1:18" x14ac:dyDescent="0.25">
      <c r="A223">
        <v>122020</v>
      </c>
      <c r="B223" s="5">
        <v>44568</v>
      </c>
      <c r="C223" t="s">
        <v>366</v>
      </c>
      <c r="D223" t="s">
        <v>367</v>
      </c>
      <c r="E223" t="s">
        <v>368</v>
      </c>
      <c r="F223" t="s">
        <v>26</v>
      </c>
      <c r="G223" s="6">
        <v>44166</v>
      </c>
      <c r="H223" s="2">
        <v>122020</v>
      </c>
      <c r="I223">
        <v>471050</v>
      </c>
      <c r="J223" t="s">
        <v>27</v>
      </c>
      <c r="K223" t="s">
        <v>28</v>
      </c>
      <c r="L223">
        <v>18</v>
      </c>
      <c r="M223">
        <v>399195</v>
      </c>
      <c r="N223">
        <v>0</v>
      </c>
      <c r="O223">
        <v>35927.550000000003</v>
      </c>
      <c r="P223">
        <v>35927.550000000003</v>
      </c>
      <c r="Q223">
        <v>0</v>
      </c>
      <c r="R223" t="s">
        <v>29</v>
      </c>
    </row>
    <row r="224" spans="1:18" x14ac:dyDescent="0.25">
      <c r="A224">
        <v>122020</v>
      </c>
      <c r="B224" s="5">
        <v>44568</v>
      </c>
      <c r="C224" t="s">
        <v>366</v>
      </c>
      <c r="D224" t="s">
        <v>367</v>
      </c>
      <c r="E224" t="s">
        <v>369</v>
      </c>
      <c r="F224" t="s">
        <v>26</v>
      </c>
      <c r="G224" s="6">
        <v>44166</v>
      </c>
      <c r="H224" s="2">
        <v>122020</v>
      </c>
      <c r="I224">
        <v>418003</v>
      </c>
      <c r="J224" t="s">
        <v>27</v>
      </c>
      <c r="K224" t="s">
        <v>28</v>
      </c>
      <c r="L224">
        <v>18</v>
      </c>
      <c r="M224">
        <v>354240</v>
      </c>
      <c r="N224">
        <v>0</v>
      </c>
      <c r="O224">
        <v>31881.599999999999</v>
      </c>
      <c r="P224">
        <v>31881.599999999999</v>
      </c>
      <c r="Q224">
        <v>0</v>
      </c>
      <c r="R224" t="s">
        <v>29</v>
      </c>
    </row>
    <row r="225" spans="1:18" x14ac:dyDescent="0.25">
      <c r="A225">
        <v>122020</v>
      </c>
      <c r="B225" s="5">
        <v>44568</v>
      </c>
      <c r="C225" t="s">
        <v>103</v>
      </c>
      <c r="D225" t="s">
        <v>104</v>
      </c>
      <c r="E225" t="s">
        <v>370</v>
      </c>
      <c r="F225" t="s">
        <v>26</v>
      </c>
      <c r="G225" s="6">
        <v>44167</v>
      </c>
      <c r="H225" s="2">
        <v>122020</v>
      </c>
      <c r="I225">
        <v>393790</v>
      </c>
      <c r="J225" t="s">
        <v>27</v>
      </c>
      <c r="K225" t="s">
        <v>28</v>
      </c>
      <c r="L225">
        <v>18</v>
      </c>
      <c r="M225">
        <v>333720</v>
      </c>
      <c r="N225">
        <v>0</v>
      </c>
      <c r="O225">
        <v>30034.799999999999</v>
      </c>
      <c r="P225">
        <v>30034.799999999999</v>
      </c>
      <c r="Q225">
        <v>0</v>
      </c>
      <c r="R225" t="s">
        <v>29</v>
      </c>
    </row>
    <row r="226" spans="1:18" x14ac:dyDescent="0.25">
      <c r="A226">
        <v>122020</v>
      </c>
      <c r="B226" s="5">
        <v>44568</v>
      </c>
      <c r="C226" t="s">
        <v>103</v>
      </c>
      <c r="D226" t="s">
        <v>104</v>
      </c>
      <c r="E226" t="s">
        <v>371</v>
      </c>
      <c r="F226" t="s">
        <v>26</v>
      </c>
      <c r="G226" s="6">
        <v>44178</v>
      </c>
      <c r="H226" s="2">
        <v>122020</v>
      </c>
      <c r="I226">
        <v>774906</v>
      </c>
      <c r="J226" t="s">
        <v>27</v>
      </c>
      <c r="K226" t="s">
        <v>28</v>
      </c>
      <c r="L226">
        <v>18</v>
      </c>
      <c r="M226">
        <v>656700</v>
      </c>
      <c r="N226">
        <v>0</v>
      </c>
      <c r="O226">
        <v>59103</v>
      </c>
      <c r="P226">
        <v>59103</v>
      </c>
      <c r="Q226">
        <v>0</v>
      </c>
      <c r="R226" t="s">
        <v>29</v>
      </c>
    </row>
    <row r="227" spans="1:18" x14ac:dyDescent="0.25">
      <c r="A227">
        <v>122020</v>
      </c>
      <c r="B227" s="5">
        <v>44568</v>
      </c>
      <c r="C227" t="s">
        <v>281</v>
      </c>
      <c r="D227" t="s">
        <v>282</v>
      </c>
      <c r="E227" t="s">
        <v>372</v>
      </c>
      <c r="F227" t="s">
        <v>26</v>
      </c>
      <c r="G227" s="6">
        <v>44183</v>
      </c>
      <c r="H227" s="2">
        <v>122020</v>
      </c>
      <c r="I227">
        <v>4450</v>
      </c>
      <c r="J227" t="s">
        <v>27</v>
      </c>
      <c r="K227" t="s">
        <v>28</v>
      </c>
      <c r="L227">
        <v>12</v>
      </c>
      <c r="M227">
        <v>3973.2</v>
      </c>
      <c r="N227">
        <v>0</v>
      </c>
      <c r="O227">
        <v>238.39</v>
      </c>
      <c r="P227">
        <v>238.39</v>
      </c>
      <c r="Q227">
        <v>0</v>
      </c>
      <c r="R227" t="s">
        <v>29</v>
      </c>
    </row>
    <row r="228" spans="1:18" x14ac:dyDescent="0.25">
      <c r="A228">
        <v>122020</v>
      </c>
      <c r="B228" s="5">
        <v>44568</v>
      </c>
      <c r="C228" t="s">
        <v>53</v>
      </c>
      <c r="D228" t="s">
        <v>54</v>
      </c>
      <c r="E228" t="s">
        <v>373</v>
      </c>
      <c r="F228" t="s">
        <v>26</v>
      </c>
      <c r="G228" s="6">
        <v>44174</v>
      </c>
      <c r="H228" s="2">
        <v>122020</v>
      </c>
      <c r="I228">
        <v>495742</v>
      </c>
      <c r="J228" t="s">
        <v>27</v>
      </c>
      <c r="K228" t="s">
        <v>28</v>
      </c>
      <c r="L228">
        <v>18</v>
      </c>
      <c r="M228">
        <v>420120</v>
      </c>
      <c r="N228">
        <v>0</v>
      </c>
      <c r="O228">
        <v>37810.800000000003</v>
      </c>
      <c r="P228">
        <v>37810.800000000003</v>
      </c>
      <c r="Q228">
        <v>0</v>
      </c>
      <c r="R228" t="s">
        <v>29</v>
      </c>
    </row>
    <row r="229" spans="1:18" x14ac:dyDescent="0.25">
      <c r="A229">
        <v>122020</v>
      </c>
      <c r="B229" s="5">
        <v>44568</v>
      </c>
      <c r="C229" t="s">
        <v>53</v>
      </c>
      <c r="D229" t="s">
        <v>54</v>
      </c>
      <c r="E229" t="s">
        <v>374</v>
      </c>
      <c r="F229" t="s">
        <v>26</v>
      </c>
      <c r="G229" s="6">
        <v>44177</v>
      </c>
      <c r="H229" s="2">
        <v>122020</v>
      </c>
      <c r="I229">
        <v>299083</v>
      </c>
      <c r="J229" t="s">
        <v>27</v>
      </c>
      <c r="K229" t="s">
        <v>28</v>
      </c>
      <c r="L229">
        <v>18</v>
      </c>
      <c r="M229">
        <v>253460</v>
      </c>
      <c r="N229">
        <v>0</v>
      </c>
      <c r="O229">
        <v>22811.4</v>
      </c>
      <c r="P229">
        <v>22811.4</v>
      </c>
      <c r="Q229">
        <v>0</v>
      </c>
      <c r="R229" t="s">
        <v>29</v>
      </c>
    </row>
    <row r="230" spans="1:18" x14ac:dyDescent="0.25">
      <c r="A230">
        <v>122020</v>
      </c>
      <c r="B230" s="5">
        <v>44568</v>
      </c>
      <c r="C230" t="s">
        <v>375</v>
      </c>
      <c r="D230" t="s">
        <v>376</v>
      </c>
      <c r="E230" t="s">
        <v>377</v>
      </c>
      <c r="F230" t="s">
        <v>26</v>
      </c>
      <c r="G230" s="6">
        <v>44194</v>
      </c>
      <c r="H230" s="2">
        <v>122020</v>
      </c>
      <c r="I230">
        <v>896.75</v>
      </c>
      <c r="J230" t="s">
        <v>27</v>
      </c>
      <c r="K230" t="s">
        <v>28</v>
      </c>
      <c r="L230">
        <v>18</v>
      </c>
      <c r="M230">
        <v>759.96</v>
      </c>
      <c r="N230">
        <v>0</v>
      </c>
      <c r="O230">
        <v>68.400000000000006</v>
      </c>
      <c r="P230">
        <v>68.400000000000006</v>
      </c>
      <c r="Q230">
        <v>0</v>
      </c>
      <c r="R230" t="s">
        <v>29</v>
      </c>
    </row>
    <row r="231" spans="1:18" x14ac:dyDescent="0.25">
      <c r="A231">
        <v>122020</v>
      </c>
      <c r="B231" s="5">
        <v>44568</v>
      </c>
      <c r="C231" t="s">
        <v>378</v>
      </c>
      <c r="D231" t="s">
        <v>379</v>
      </c>
      <c r="E231" t="s">
        <v>380</v>
      </c>
      <c r="F231" t="s">
        <v>26</v>
      </c>
      <c r="G231" s="6">
        <v>44181</v>
      </c>
      <c r="H231" s="2">
        <v>122020</v>
      </c>
      <c r="I231">
        <v>648268</v>
      </c>
      <c r="J231" t="s">
        <v>27</v>
      </c>
      <c r="K231" t="s">
        <v>28</v>
      </c>
      <c r="L231">
        <v>18</v>
      </c>
      <c r="M231">
        <v>549380</v>
      </c>
      <c r="N231">
        <v>0</v>
      </c>
      <c r="O231">
        <v>49444.2</v>
      </c>
      <c r="P231">
        <v>49444.2</v>
      </c>
      <c r="Q231">
        <v>0</v>
      </c>
      <c r="R231" t="s">
        <v>29</v>
      </c>
    </row>
    <row r="232" spans="1:18" x14ac:dyDescent="0.25">
      <c r="A232" t="s">
        <v>583</v>
      </c>
      <c r="C232" t="s">
        <v>118</v>
      </c>
      <c r="D232" t="s">
        <v>119</v>
      </c>
      <c r="G232" s="81">
        <v>44034</v>
      </c>
      <c r="H232" s="2">
        <v>72020</v>
      </c>
      <c r="N232">
        <v>0</v>
      </c>
      <c r="O232">
        <v>-123.48</v>
      </c>
      <c r="P232">
        <v>-123.48</v>
      </c>
    </row>
    <row r="233" spans="1:18" x14ac:dyDescent="0.25">
      <c r="C233" t="s">
        <v>281</v>
      </c>
      <c r="D233" t="s">
        <v>282</v>
      </c>
      <c r="G233" s="5">
        <v>44182</v>
      </c>
      <c r="H233" s="2">
        <v>122020</v>
      </c>
      <c r="N233">
        <v>0</v>
      </c>
      <c r="O233">
        <v>-324.85000000000002</v>
      </c>
      <c r="P233">
        <v>-324.85000000000002</v>
      </c>
    </row>
    <row r="235" spans="1:18" x14ac:dyDescent="0.25">
      <c r="M235" s="1">
        <f>SUM(M2:M234)</f>
        <v>48595420.960000008</v>
      </c>
      <c r="N235" s="1">
        <f t="shared" ref="N235:Q235" si="0">SUM(N2:N234)</f>
        <v>282588.48000000004</v>
      </c>
      <c r="O235" s="1">
        <f t="shared" si="0"/>
        <v>4121950.94</v>
      </c>
      <c r="P235" s="1">
        <f t="shared" si="0"/>
        <v>4121950.94</v>
      </c>
      <c r="Q235" s="1">
        <f t="shared" si="0"/>
        <v>129020</v>
      </c>
    </row>
  </sheetData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4"/>
  <sheetViews>
    <sheetView topLeftCell="Q1" workbookViewId="0">
      <pane ySplit="1" topLeftCell="A107" activePane="bottomLeft" state="frozen"/>
      <selection pane="bottomLeft" activeCell="U15" sqref="U15"/>
    </sheetView>
  </sheetViews>
  <sheetFormatPr defaultRowHeight="15" x14ac:dyDescent="0.25"/>
  <cols>
    <col min="1" max="1" width="11.28515625" bestFit="1" customWidth="1"/>
    <col min="2" max="2" width="11.28515625" customWidth="1"/>
    <col min="3" max="3" width="30.140625" bestFit="1" customWidth="1"/>
    <col min="4" max="4" width="12" bestFit="1" customWidth="1"/>
    <col min="5" max="5" width="18" bestFit="1" customWidth="1"/>
    <col min="6" max="6" width="11.85546875" bestFit="1" customWidth="1"/>
    <col min="7" max="7" width="10" bestFit="1" customWidth="1"/>
    <col min="8" max="8" width="14.7109375" bestFit="1" customWidth="1"/>
    <col min="9" max="9" width="15.85546875" bestFit="1" customWidth="1"/>
    <col min="10" max="11" width="10.7109375" customWidth="1"/>
    <col min="12" max="12" width="7.7109375" customWidth="1"/>
    <col min="13" max="13" width="10.7109375" customWidth="1"/>
    <col min="14" max="15" width="9.7109375" customWidth="1"/>
    <col min="16" max="16" width="12.7109375" customWidth="1"/>
    <col min="17" max="17" width="11.7109375" customWidth="1"/>
    <col min="18" max="18" width="10.7109375" customWidth="1"/>
    <col min="19" max="19" width="11.7109375" customWidth="1"/>
    <col min="20" max="22" width="10.7109375" customWidth="1"/>
    <col min="23" max="24" width="9.7109375" customWidth="1"/>
    <col min="25" max="26" width="10.7109375" customWidth="1"/>
    <col min="27" max="27" width="8.7109375" customWidth="1"/>
    <col min="28" max="28" width="9.7109375" customWidth="1"/>
    <col min="29" max="30" width="10.7109375" bestFit="1" customWidth="1"/>
    <col min="31" max="32" width="11.7109375" bestFit="1" customWidth="1"/>
  </cols>
  <sheetData>
    <row r="1" spans="1:32" ht="48" x14ac:dyDescent="0.25">
      <c r="A1" s="39" t="s">
        <v>384</v>
      </c>
      <c r="B1" s="39"/>
      <c r="C1" s="40" t="s">
        <v>385</v>
      </c>
      <c r="D1" s="39" t="s">
        <v>386</v>
      </c>
      <c r="E1" s="39" t="s">
        <v>387</v>
      </c>
      <c r="F1" s="39" t="s">
        <v>388</v>
      </c>
      <c r="G1" s="39" t="s">
        <v>389</v>
      </c>
      <c r="H1" s="39" t="s">
        <v>390</v>
      </c>
      <c r="I1" s="39" t="s">
        <v>391</v>
      </c>
      <c r="J1" s="39" t="s">
        <v>392</v>
      </c>
      <c r="K1" s="39" t="s">
        <v>393</v>
      </c>
      <c r="L1" s="39" t="s">
        <v>394</v>
      </c>
      <c r="M1" s="39" t="s">
        <v>395</v>
      </c>
      <c r="N1" s="39" t="s">
        <v>396</v>
      </c>
      <c r="O1" s="39" t="s">
        <v>397</v>
      </c>
      <c r="P1" s="39" t="s">
        <v>398</v>
      </c>
      <c r="Q1" s="39" t="s">
        <v>399</v>
      </c>
      <c r="R1" s="39" t="s">
        <v>400</v>
      </c>
      <c r="S1" s="39" t="s">
        <v>401</v>
      </c>
      <c r="T1" s="39" t="s">
        <v>402</v>
      </c>
      <c r="U1" s="39" t="s">
        <v>403</v>
      </c>
      <c r="V1" s="39" t="s">
        <v>404</v>
      </c>
      <c r="W1" s="39" t="s">
        <v>405</v>
      </c>
      <c r="X1" s="39" t="s">
        <v>406</v>
      </c>
      <c r="Y1" s="39" t="s">
        <v>407</v>
      </c>
      <c r="Z1" s="39" t="s">
        <v>408</v>
      </c>
      <c r="AA1" s="39" t="s">
        <v>409</v>
      </c>
      <c r="AB1" s="41" t="s">
        <v>410</v>
      </c>
      <c r="AC1" s="42" t="s">
        <v>411</v>
      </c>
      <c r="AD1" s="42" t="s">
        <v>412</v>
      </c>
      <c r="AE1" s="42" t="s">
        <v>413</v>
      </c>
    </row>
    <row r="2" spans="1:32" x14ac:dyDescent="0.25">
      <c r="A2" s="43">
        <v>43973</v>
      </c>
      <c r="B2" s="44">
        <v>52020</v>
      </c>
      <c r="C2" s="45" t="s">
        <v>414</v>
      </c>
      <c r="D2" s="46" t="s">
        <v>415</v>
      </c>
      <c r="E2" s="47" t="s">
        <v>173</v>
      </c>
      <c r="F2" s="48"/>
      <c r="G2" s="48"/>
      <c r="H2" s="49">
        <v>4253</v>
      </c>
      <c r="I2" s="50">
        <v>3604</v>
      </c>
      <c r="J2" s="50">
        <v>324.36</v>
      </c>
      <c r="K2" s="50">
        <v>324.36</v>
      </c>
      <c r="L2" s="50">
        <v>0.28000000000000003</v>
      </c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2"/>
      <c r="AC2" s="7">
        <f>Z2+AA2</f>
        <v>0</v>
      </c>
      <c r="AD2" s="7">
        <f>J2+N2+R2+W2</f>
        <v>324.36</v>
      </c>
      <c r="AE2" s="7">
        <f>K2+O2+U2+X2</f>
        <v>324.36</v>
      </c>
      <c r="AF2" s="7">
        <f>S2</f>
        <v>0</v>
      </c>
    </row>
    <row r="3" spans="1:32" x14ac:dyDescent="0.25">
      <c r="A3" s="53">
        <v>43973</v>
      </c>
      <c r="B3" s="44">
        <v>52020</v>
      </c>
      <c r="C3" s="54" t="s">
        <v>416</v>
      </c>
      <c r="D3" s="55" t="s">
        <v>417</v>
      </c>
      <c r="E3" s="56" t="s">
        <v>176</v>
      </c>
      <c r="F3" s="57"/>
      <c r="G3" s="57"/>
      <c r="H3" s="58">
        <v>266</v>
      </c>
      <c r="I3" s="59">
        <v>225</v>
      </c>
      <c r="J3" s="59">
        <v>20.25</v>
      </c>
      <c r="K3" s="59">
        <v>20.25</v>
      </c>
      <c r="L3" s="59">
        <v>0.5</v>
      </c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1"/>
      <c r="AC3" s="7">
        <f t="shared" ref="AC3:AC66" si="0">Z3+AA3</f>
        <v>0</v>
      </c>
      <c r="AD3" s="7">
        <f t="shared" ref="AD3:AD66" si="1">J3+N3+R3+W3</f>
        <v>20.25</v>
      </c>
      <c r="AE3" s="7">
        <f t="shared" ref="AE3:AE66" si="2">K3+O3+U3+X3</f>
        <v>20.25</v>
      </c>
      <c r="AF3" s="7">
        <f t="shared" ref="AF3:AF66" si="3">S3</f>
        <v>0</v>
      </c>
    </row>
    <row r="4" spans="1:32" x14ac:dyDescent="0.25">
      <c r="A4" s="53">
        <v>43977</v>
      </c>
      <c r="B4" s="44">
        <v>52020</v>
      </c>
      <c r="C4" s="54" t="s">
        <v>418</v>
      </c>
      <c r="D4" s="55" t="s">
        <v>419</v>
      </c>
      <c r="E4" s="56" t="s">
        <v>118</v>
      </c>
      <c r="F4" s="57"/>
      <c r="G4" s="57"/>
      <c r="H4" s="58">
        <v>3469</v>
      </c>
      <c r="I4" s="59">
        <v>2940</v>
      </c>
      <c r="J4" s="59">
        <v>264.60000000000002</v>
      </c>
      <c r="K4" s="59">
        <v>264.60000000000002</v>
      </c>
      <c r="L4" s="62">
        <v>0.2</v>
      </c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1"/>
      <c r="AC4" s="7">
        <f t="shared" si="0"/>
        <v>0</v>
      </c>
      <c r="AD4" s="7">
        <f t="shared" si="1"/>
        <v>264.60000000000002</v>
      </c>
      <c r="AE4" s="7">
        <f t="shared" si="2"/>
        <v>264.60000000000002</v>
      </c>
      <c r="AF4" s="7">
        <f t="shared" si="3"/>
        <v>0</v>
      </c>
    </row>
    <row r="5" spans="1:32" x14ac:dyDescent="0.25">
      <c r="A5" s="53">
        <v>43978</v>
      </c>
      <c r="B5" s="44">
        <v>52020</v>
      </c>
      <c r="C5" s="54" t="s">
        <v>416</v>
      </c>
      <c r="D5" s="55" t="s">
        <v>420</v>
      </c>
      <c r="E5" s="56" t="s">
        <v>176</v>
      </c>
      <c r="F5" s="57"/>
      <c r="G5" s="57"/>
      <c r="H5" s="58">
        <v>2619</v>
      </c>
      <c r="I5" s="59">
        <v>2219.1999999999998</v>
      </c>
      <c r="J5" s="59">
        <v>199.73</v>
      </c>
      <c r="K5" s="59">
        <v>199.73</v>
      </c>
      <c r="L5" s="59">
        <v>0.34</v>
      </c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1"/>
      <c r="AC5" s="7">
        <f t="shared" si="0"/>
        <v>0</v>
      </c>
      <c r="AD5" s="7">
        <f t="shared" si="1"/>
        <v>199.73</v>
      </c>
      <c r="AE5" s="7">
        <f t="shared" si="2"/>
        <v>199.73</v>
      </c>
      <c r="AF5" s="7">
        <f t="shared" si="3"/>
        <v>0</v>
      </c>
    </row>
    <row r="6" spans="1:32" x14ac:dyDescent="0.25">
      <c r="A6" s="53">
        <v>43978</v>
      </c>
      <c r="B6" s="44">
        <v>52020</v>
      </c>
      <c r="C6" s="54" t="s">
        <v>416</v>
      </c>
      <c r="D6" s="55" t="s">
        <v>421</v>
      </c>
      <c r="E6" s="56" t="s">
        <v>176</v>
      </c>
      <c r="F6" s="57"/>
      <c r="G6" s="57"/>
      <c r="H6" s="58">
        <v>962</v>
      </c>
      <c r="I6" s="59">
        <v>815</v>
      </c>
      <c r="J6" s="59">
        <v>73.349999999999994</v>
      </c>
      <c r="K6" s="59">
        <v>73.349999999999994</v>
      </c>
      <c r="L6" s="59">
        <v>0.3</v>
      </c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1"/>
      <c r="AC6" s="7">
        <f t="shared" si="0"/>
        <v>0</v>
      </c>
      <c r="AD6" s="7">
        <f t="shared" si="1"/>
        <v>73.349999999999994</v>
      </c>
      <c r="AE6" s="7">
        <f t="shared" si="2"/>
        <v>73.349999999999994</v>
      </c>
      <c r="AF6" s="7">
        <f t="shared" si="3"/>
        <v>0</v>
      </c>
    </row>
    <row r="7" spans="1:32" x14ac:dyDescent="0.25">
      <c r="A7" s="53">
        <v>43994</v>
      </c>
      <c r="B7" s="44">
        <v>62020</v>
      </c>
      <c r="C7" s="54" t="s">
        <v>422</v>
      </c>
      <c r="D7" s="55" t="s">
        <v>423</v>
      </c>
      <c r="E7" s="56" t="s">
        <v>424</v>
      </c>
      <c r="F7" s="57"/>
      <c r="G7" s="57"/>
      <c r="H7" s="58">
        <v>1339</v>
      </c>
      <c r="I7" s="60"/>
      <c r="J7" s="59">
        <v>102.11</v>
      </c>
      <c r="K7" s="59">
        <v>102.11</v>
      </c>
      <c r="L7" s="59">
        <v>0.21</v>
      </c>
      <c r="M7" s="59">
        <v>1134.57</v>
      </c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1"/>
      <c r="AC7" s="7">
        <f t="shared" si="0"/>
        <v>0</v>
      </c>
      <c r="AD7" s="7">
        <f t="shared" si="1"/>
        <v>102.11</v>
      </c>
      <c r="AE7" s="7">
        <f t="shared" si="2"/>
        <v>102.11</v>
      </c>
      <c r="AF7" s="7">
        <f t="shared" si="3"/>
        <v>0</v>
      </c>
    </row>
    <row r="8" spans="1:32" x14ac:dyDescent="0.25">
      <c r="A8" s="53">
        <v>44027</v>
      </c>
      <c r="B8" s="44">
        <v>72020</v>
      </c>
      <c r="C8" s="54" t="s">
        <v>425</v>
      </c>
      <c r="D8" s="55" t="s">
        <v>426</v>
      </c>
      <c r="E8" s="56" t="s">
        <v>196</v>
      </c>
      <c r="F8" s="57"/>
      <c r="G8" s="57"/>
      <c r="H8" s="58">
        <v>1938</v>
      </c>
      <c r="I8" s="59">
        <v>1642.17</v>
      </c>
      <c r="J8" s="59">
        <v>147.79</v>
      </c>
      <c r="K8" s="59">
        <v>147.79</v>
      </c>
      <c r="L8" s="59">
        <v>0.25</v>
      </c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1"/>
      <c r="AC8" s="7">
        <f t="shared" si="0"/>
        <v>0</v>
      </c>
      <c r="AD8" s="7">
        <f t="shared" si="1"/>
        <v>147.79</v>
      </c>
      <c r="AE8" s="7">
        <f t="shared" si="2"/>
        <v>147.79</v>
      </c>
      <c r="AF8" s="7">
        <f t="shared" si="3"/>
        <v>0</v>
      </c>
    </row>
    <row r="9" spans="1:32" x14ac:dyDescent="0.25">
      <c r="A9" s="53">
        <v>44034</v>
      </c>
      <c r="B9" s="44">
        <v>72020</v>
      </c>
      <c r="C9" s="54" t="s">
        <v>418</v>
      </c>
      <c r="D9" s="55" t="s">
        <v>427</v>
      </c>
      <c r="E9" s="56" t="s">
        <v>118</v>
      </c>
      <c r="F9" s="57"/>
      <c r="G9" s="57"/>
      <c r="H9" s="63">
        <v>1619</v>
      </c>
      <c r="I9" s="62">
        <v>1372</v>
      </c>
      <c r="J9" s="62">
        <v>123.48</v>
      </c>
      <c r="K9" s="62">
        <v>123.48</v>
      </c>
      <c r="L9" s="62">
        <v>0.04</v>
      </c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1"/>
      <c r="AC9" s="7">
        <f t="shared" si="0"/>
        <v>0</v>
      </c>
      <c r="AD9" s="7">
        <f t="shared" si="1"/>
        <v>123.48</v>
      </c>
      <c r="AE9" s="7">
        <f t="shared" si="2"/>
        <v>123.48</v>
      </c>
      <c r="AF9" s="7">
        <f t="shared" si="3"/>
        <v>0</v>
      </c>
    </row>
    <row r="10" spans="1:32" x14ac:dyDescent="0.25">
      <c r="A10" s="53">
        <v>44040</v>
      </c>
      <c r="B10" s="44">
        <v>72020</v>
      </c>
      <c r="C10" s="54" t="s">
        <v>428</v>
      </c>
      <c r="D10" s="55" t="s">
        <v>429</v>
      </c>
      <c r="E10" s="56" t="s">
        <v>424</v>
      </c>
      <c r="F10" s="57"/>
      <c r="G10" s="57"/>
      <c r="H10" s="58">
        <v>8652</v>
      </c>
      <c r="I10" s="60"/>
      <c r="J10" s="59">
        <v>642.67999999999995</v>
      </c>
      <c r="K10" s="59">
        <v>642.67999999999995</v>
      </c>
      <c r="L10" s="62">
        <v>0.09</v>
      </c>
      <c r="M10" s="59">
        <v>7317.29</v>
      </c>
      <c r="N10" s="59">
        <v>24.72</v>
      </c>
      <c r="O10" s="59">
        <v>24.72</v>
      </c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1"/>
      <c r="AC10" s="7">
        <f t="shared" si="0"/>
        <v>0</v>
      </c>
      <c r="AD10" s="7">
        <f t="shared" si="1"/>
        <v>667.4</v>
      </c>
      <c r="AE10" s="7">
        <f t="shared" si="2"/>
        <v>667.4</v>
      </c>
      <c r="AF10" s="7">
        <f t="shared" si="3"/>
        <v>0</v>
      </c>
    </row>
    <row r="11" spans="1:32" x14ac:dyDescent="0.25">
      <c r="A11" s="53">
        <v>44046</v>
      </c>
      <c r="B11" s="44">
        <v>82020</v>
      </c>
      <c r="C11" s="54" t="s">
        <v>430</v>
      </c>
      <c r="D11" s="55" t="s">
        <v>431</v>
      </c>
      <c r="E11" s="56" t="s">
        <v>92</v>
      </c>
      <c r="F11" s="57"/>
      <c r="G11" s="57"/>
      <c r="H11" s="58">
        <v>5774</v>
      </c>
      <c r="I11" s="59">
        <v>4893.16</v>
      </c>
      <c r="J11" s="59">
        <v>440.42</v>
      </c>
      <c r="K11" s="59">
        <v>440.42</v>
      </c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1"/>
      <c r="AC11" s="7">
        <f t="shared" si="0"/>
        <v>0</v>
      </c>
      <c r="AD11" s="7">
        <f t="shared" si="1"/>
        <v>440.42</v>
      </c>
      <c r="AE11" s="7">
        <f t="shared" si="2"/>
        <v>440.42</v>
      </c>
      <c r="AF11" s="7">
        <f t="shared" si="3"/>
        <v>0</v>
      </c>
    </row>
    <row r="12" spans="1:32" x14ac:dyDescent="0.25">
      <c r="A12" s="53">
        <v>44048</v>
      </c>
      <c r="B12" s="44">
        <v>82020</v>
      </c>
      <c r="C12" s="54" t="s">
        <v>416</v>
      </c>
      <c r="D12" s="55" t="s">
        <v>59</v>
      </c>
      <c r="E12" s="56" t="s">
        <v>176</v>
      </c>
      <c r="F12" s="57"/>
      <c r="G12" s="57"/>
      <c r="H12" s="58">
        <v>13936</v>
      </c>
      <c r="I12" s="59">
        <v>11810</v>
      </c>
      <c r="J12" s="59">
        <v>1062.9000000000001</v>
      </c>
      <c r="K12" s="59">
        <v>1062.9000000000001</v>
      </c>
      <c r="L12" s="59">
        <v>0.2</v>
      </c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1"/>
      <c r="AC12" s="7">
        <f t="shared" si="0"/>
        <v>0</v>
      </c>
      <c r="AD12" s="7">
        <f t="shared" si="1"/>
        <v>1062.9000000000001</v>
      </c>
      <c r="AE12" s="7">
        <f t="shared" si="2"/>
        <v>1062.9000000000001</v>
      </c>
      <c r="AF12" s="7">
        <f t="shared" si="3"/>
        <v>0</v>
      </c>
    </row>
    <row r="13" spans="1:32" x14ac:dyDescent="0.25">
      <c r="A13" s="53">
        <v>44060</v>
      </c>
      <c r="B13" s="44">
        <v>82020</v>
      </c>
      <c r="C13" s="54" t="s">
        <v>416</v>
      </c>
      <c r="D13" s="55" t="s">
        <v>276</v>
      </c>
      <c r="E13" s="56" t="s">
        <v>176</v>
      </c>
      <c r="F13" s="57"/>
      <c r="G13" s="57"/>
      <c r="H13" s="58">
        <v>3039</v>
      </c>
      <c r="I13" s="59">
        <v>2575</v>
      </c>
      <c r="J13" s="59">
        <v>231.75</v>
      </c>
      <c r="K13" s="59">
        <v>231.75</v>
      </c>
      <c r="L13" s="59">
        <v>0.5</v>
      </c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1"/>
      <c r="AC13" s="7">
        <f t="shared" si="0"/>
        <v>0</v>
      </c>
      <c r="AD13" s="7">
        <f t="shared" si="1"/>
        <v>231.75</v>
      </c>
      <c r="AE13" s="7">
        <f t="shared" si="2"/>
        <v>231.75</v>
      </c>
      <c r="AF13" s="7">
        <f t="shared" si="3"/>
        <v>0</v>
      </c>
    </row>
    <row r="14" spans="1:32" x14ac:dyDescent="0.25">
      <c r="A14" s="53">
        <v>44060</v>
      </c>
      <c r="B14" s="44">
        <v>82020</v>
      </c>
      <c r="C14" s="54" t="s">
        <v>418</v>
      </c>
      <c r="D14" s="55" t="s">
        <v>432</v>
      </c>
      <c r="E14" s="56" t="s">
        <v>118</v>
      </c>
      <c r="F14" s="57"/>
      <c r="G14" s="57"/>
      <c r="H14" s="58">
        <v>2313</v>
      </c>
      <c r="I14" s="59">
        <v>1960</v>
      </c>
      <c r="J14" s="59">
        <v>176.4</v>
      </c>
      <c r="K14" s="59">
        <v>176.4</v>
      </c>
      <c r="L14" s="59">
        <v>0.2</v>
      </c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1"/>
      <c r="AC14" s="7">
        <f t="shared" si="0"/>
        <v>0</v>
      </c>
      <c r="AD14" s="7">
        <f t="shared" si="1"/>
        <v>176.4</v>
      </c>
      <c r="AE14" s="7">
        <f t="shared" si="2"/>
        <v>176.4</v>
      </c>
      <c r="AF14" s="7">
        <f t="shared" si="3"/>
        <v>0</v>
      </c>
    </row>
    <row r="15" spans="1:32" x14ac:dyDescent="0.25">
      <c r="A15" s="53">
        <v>44067</v>
      </c>
      <c r="B15" s="44">
        <v>82020</v>
      </c>
      <c r="C15" s="54" t="s">
        <v>433</v>
      </c>
      <c r="D15" s="55" t="s">
        <v>434</v>
      </c>
      <c r="E15" s="56" t="s">
        <v>424</v>
      </c>
      <c r="F15" s="57"/>
      <c r="G15" s="57"/>
      <c r="H15" s="58">
        <v>90852</v>
      </c>
      <c r="I15" s="60"/>
      <c r="J15" s="60"/>
      <c r="L15" s="59">
        <v>0.44</v>
      </c>
      <c r="M15" s="60"/>
      <c r="N15" s="60"/>
      <c r="O15" s="60"/>
      <c r="P15" s="59">
        <v>72973.440000000002</v>
      </c>
      <c r="Q15" s="59">
        <v>6489</v>
      </c>
      <c r="R15" s="59">
        <v>1986.56</v>
      </c>
      <c r="S15" s="59">
        <v>7416</v>
      </c>
      <c r="T15" s="60"/>
      <c r="U15" s="59">
        <v>1986.56</v>
      </c>
      <c r="V15" s="60"/>
      <c r="W15" s="60"/>
      <c r="X15" s="60"/>
      <c r="Y15" s="60"/>
      <c r="Z15" s="60"/>
      <c r="AA15" s="60"/>
      <c r="AB15" s="61"/>
      <c r="AC15" s="7">
        <f t="shared" si="0"/>
        <v>0</v>
      </c>
      <c r="AD15" s="7">
        <f t="shared" si="1"/>
        <v>1986.56</v>
      </c>
      <c r="AE15" s="7">
        <f t="shared" si="2"/>
        <v>1986.56</v>
      </c>
      <c r="AF15" s="7">
        <f t="shared" si="3"/>
        <v>7416</v>
      </c>
    </row>
    <row r="16" spans="1:32" x14ac:dyDescent="0.25">
      <c r="A16" s="53">
        <v>44068</v>
      </c>
      <c r="B16" s="44">
        <v>82020</v>
      </c>
      <c r="C16" s="54" t="s">
        <v>430</v>
      </c>
      <c r="D16" s="55" t="s">
        <v>435</v>
      </c>
      <c r="E16" s="56" t="s">
        <v>92</v>
      </c>
      <c r="F16" s="57"/>
      <c r="G16" s="57"/>
      <c r="H16" s="58">
        <v>21154</v>
      </c>
      <c r="I16" s="59">
        <v>17926.71</v>
      </c>
      <c r="J16" s="59">
        <v>1613.4</v>
      </c>
      <c r="K16" s="59">
        <v>1613.4</v>
      </c>
      <c r="L16" s="59">
        <v>0.49</v>
      </c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1"/>
      <c r="AC16" s="7">
        <f t="shared" si="0"/>
        <v>0</v>
      </c>
      <c r="AD16" s="7">
        <f t="shared" si="1"/>
        <v>1613.4</v>
      </c>
      <c r="AE16" s="7">
        <f t="shared" si="2"/>
        <v>1613.4</v>
      </c>
      <c r="AF16" s="7">
        <f t="shared" si="3"/>
        <v>0</v>
      </c>
    </row>
    <row r="17" spans="1:32" x14ac:dyDescent="0.25">
      <c r="A17" s="53">
        <v>44068</v>
      </c>
      <c r="B17" s="44">
        <v>82020</v>
      </c>
      <c r="C17" s="54" t="s">
        <v>422</v>
      </c>
      <c r="D17" s="55" t="s">
        <v>436</v>
      </c>
      <c r="E17" s="56" t="s">
        <v>424</v>
      </c>
      <c r="F17" s="57"/>
      <c r="G17" s="57"/>
      <c r="H17" s="58">
        <v>6009</v>
      </c>
      <c r="I17" s="60"/>
      <c r="J17" s="59">
        <v>73.98</v>
      </c>
      <c r="K17" s="59">
        <v>73.98</v>
      </c>
      <c r="L17" s="60"/>
      <c r="M17" s="59">
        <v>4758.72</v>
      </c>
      <c r="N17" s="59">
        <v>551.16</v>
      </c>
      <c r="O17" s="59">
        <v>551.16</v>
      </c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1"/>
      <c r="AC17" s="7">
        <f t="shared" si="0"/>
        <v>0</v>
      </c>
      <c r="AD17" s="7">
        <f t="shared" si="1"/>
        <v>625.14</v>
      </c>
      <c r="AE17" s="7">
        <f t="shared" si="2"/>
        <v>625.14</v>
      </c>
      <c r="AF17" s="7">
        <f t="shared" si="3"/>
        <v>0</v>
      </c>
    </row>
    <row r="18" spans="1:32" x14ac:dyDescent="0.25">
      <c r="A18" s="53">
        <v>44069</v>
      </c>
      <c r="B18" s="44">
        <v>82020</v>
      </c>
      <c r="C18" s="54" t="s">
        <v>418</v>
      </c>
      <c r="D18" s="55" t="s">
        <v>437</v>
      </c>
      <c r="E18" s="56" t="s">
        <v>118</v>
      </c>
      <c r="F18" s="57"/>
      <c r="G18" s="57"/>
      <c r="H18" s="58">
        <v>3469</v>
      </c>
      <c r="I18" s="59">
        <v>2939.8</v>
      </c>
      <c r="J18" s="59">
        <v>264.60000000000002</v>
      </c>
      <c r="K18" s="59">
        <v>264.60000000000002</v>
      </c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1"/>
      <c r="AC18" s="7">
        <f t="shared" si="0"/>
        <v>0</v>
      </c>
      <c r="AD18" s="7">
        <f t="shared" si="1"/>
        <v>264.60000000000002</v>
      </c>
      <c r="AE18" s="7">
        <f t="shared" si="2"/>
        <v>264.60000000000002</v>
      </c>
      <c r="AF18" s="7">
        <f t="shared" si="3"/>
        <v>0</v>
      </c>
    </row>
    <row r="19" spans="1:32" x14ac:dyDescent="0.25">
      <c r="A19" s="53">
        <v>44074</v>
      </c>
      <c r="B19" s="44">
        <v>82020</v>
      </c>
      <c r="C19" s="54" t="s">
        <v>438</v>
      </c>
      <c r="D19" s="55" t="s">
        <v>439</v>
      </c>
      <c r="E19" s="56" t="s">
        <v>424</v>
      </c>
      <c r="F19" s="57"/>
      <c r="G19" s="57"/>
      <c r="H19" s="58">
        <v>1080</v>
      </c>
      <c r="I19" s="59">
        <v>915</v>
      </c>
      <c r="J19" s="59">
        <v>82.35</v>
      </c>
      <c r="K19" s="59">
        <v>82.35</v>
      </c>
      <c r="L19" s="59">
        <v>0.3</v>
      </c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1"/>
      <c r="AC19" s="7">
        <f t="shared" si="0"/>
        <v>0</v>
      </c>
      <c r="AD19" s="7">
        <f t="shared" si="1"/>
        <v>82.35</v>
      </c>
      <c r="AE19" s="7">
        <f t="shared" si="2"/>
        <v>82.35</v>
      </c>
      <c r="AF19" s="7">
        <f t="shared" si="3"/>
        <v>0</v>
      </c>
    </row>
    <row r="20" spans="1:32" x14ac:dyDescent="0.25">
      <c r="A20" s="53">
        <v>44074</v>
      </c>
      <c r="B20" s="44">
        <v>82020</v>
      </c>
      <c r="C20" s="54" t="s">
        <v>440</v>
      </c>
      <c r="D20" s="55" t="s">
        <v>441</v>
      </c>
      <c r="E20" s="56" t="s">
        <v>214</v>
      </c>
      <c r="F20" s="57"/>
      <c r="G20" s="57"/>
      <c r="H20" s="58">
        <v>1219</v>
      </c>
      <c r="I20" s="60"/>
      <c r="J20" s="59">
        <v>92.94</v>
      </c>
      <c r="K20" s="59">
        <v>92.94</v>
      </c>
      <c r="L20" s="59">
        <v>0.4</v>
      </c>
      <c r="M20" s="60"/>
      <c r="N20" s="60"/>
      <c r="O20" s="60"/>
      <c r="P20" s="60"/>
      <c r="Q20" s="60"/>
      <c r="R20" s="60"/>
      <c r="S20" s="60"/>
      <c r="T20" s="59">
        <v>1032.72</v>
      </c>
      <c r="U20" s="60"/>
      <c r="V20" s="60"/>
      <c r="W20" s="60"/>
      <c r="X20" s="60"/>
      <c r="Y20" s="60"/>
      <c r="Z20" s="60"/>
      <c r="AA20" s="60"/>
      <c r="AB20" s="61"/>
      <c r="AC20" s="7">
        <f t="shared" si="0"/>
        <v>0</v>
      </c>
      <c r="AD20" s="7">
        <f t="shared" si="1"/>
        <v>92.94</v>
      </c>
      <c r="AE20" s="7">
        <f t="shared" si="2"/>
        <v>92.94</v>
      </c>
      <c r="AF20" s="7">
        <f t="shared" si="3"/>
        <v>0</v>
      </c>
    </row>
    <row r="21" spans="1:32" x14ac:dyDescent="0.25">
      <c r="A21" s="53">
        <v>44074</v>
      </c>
      <c r="B21" s="44">
        <v>82020</v>
      </c>
      <c r="C21" s="54" t="s">
        <v>442</v>
      </c>
      <c r="D21" s="55" t="s">
        <v>443</v>
      </c>
      <c r="E21" s="56" t="s">
        <v>424</v>
      </c>
      <c r="F21" s="57"/>
      <c r="G21" s="57"/>
      <c r="H21" s="58">
        <v>491</v>
      </c>
      <c r="I21" s="59">
        <v>416</v>
      </c>
      <c r="J21" s="59">
        <v>37.44</v>
      </c>
      <c r="K21" s="59">
        <v>37.44</v>
      </c>
      <c r="L21" s="59">
        <v>0.12</v>
      </c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1"/>
      <c r="AC21" s="7">
        <f t="shared" si="0"/>
        <v>0</v>
      </c>
      <c r="AD21" s="7">
        <f t="shared" si="1"/>
        <v>37.44</v>
      </c>
      <c r="AE21" s="7">
        <f t="shared" si="2"/>
        <v>37.44</v>
      </c>
      <c r="AF21" s="7">
        <f t="shared" si="3"/>
        <v>0</v>
      </c>
    </row>
    <row r="22" spans="1:32" x14ac:dyDescent="0.25">
      <c r="A22" s="53">
        <v>44077</v>
      </c>
      <c r="B22" s="44">
        <v>92020</v>
      </c>
      <c r="C22" s="54" t="s">
        <v>433</v>
      </c>
      <c r="D22" s="55" t="s">
        <v>444</v>
      </c>
      <c r="E22" s="56" t="s">
        <v>424</v>
      </c>
      <c r="F22" s="57"/>
      <c r="G22" s="57"/>
      <c r="H22" s="58">
        <v>88023</v>
      </c>
      <c r="I22" s="60"/>
      <c r="J22" s="60"/>
      <c r="K22" s="60"/>
      <c r="L22" s="59">
        <v>0.16</v>
      </c>
      <c r="M22" s="60"/>
      <c r="N22" s="60"/>
      <c r="O22" s="60"/>
      <c r="P22" s="59">
        <v>70425.600000000006</v>
      </c>
      <c r="Q22" s="59">
        <v>6419</v>
      </c>
      <c r="R22" s="59">
        <v>1921.12</v>
      </c>
      <c r="S22" s="59">
        <v>7336</v>
      </c>
      <c r="T22" s="60"/>
      <c r="U22" s="59">
        <v>1921.12</v>
      </c>
      <c r="V22" s="60"/>
      <c r="W22" s="60"/>
      <c r="X22" s="60"/>
      <c r="Y22" s="60"/>
      <c r="Z22" s="60"/>
      <c r="AA22" s="60"/>
      <c r="AB22" s="61"/>
      <c r="AC22" s="7">
        <f t="shared" si="0"/>
        <v>0</v>
      </c>
      <c r="AD22" s="7">
        <f t="shared" si="1"/>
        <v>1921.12</v>
      </c>
      <c r="AE22" s="7">
        <f t="shared" si="2"/>
        <v>1921.12</v>
      </c>
      <c r="AF22" s="7">
        <f t="shared" si="3"/>
        <v>7336</v>
      </c>
    </row>
    <row r="23" spans="1:32" x14ac:dyDescent="0.25">
      <c r="A23" s="53">
        <v>44078</v>
      </c>
      <c r="B23" s="44">
        <v>92020</v>
      </c>
      <c r="C23" s="54" t="s">
        <v>418</v>
      </c>
      <c r="D23" s="55" t="s">
        <v>445</v>
      </c>
      <c r="E23" s="56" t="s">
        <v>118</v>
      </c>
      <c r="F23" s="57"/>
      <c r="G23" s="57"/>
      <c r="H23" s="58">
        <v>4787</v>
      </c>
      <c r="I23" s="59">
        <v>4056.5</v>
      </c>
      <c r="J23" s="59">
        <v>365.09</v>
      </c>
      <c r="K23" s="59">
        <v>365.09</v>
      </c>
      <c r="L23" s="59">
        <v>0.32</v>
      </c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1"/>
      <c r="AC23" s="7">
        <f t="shared" si="0"/>
        <v>0</v>
      </c>
      <c r="AD23" s="7">
        <f t="shared" si="1"/>
        <v>365.09</v>
      </c>
      <c r="AE23" s="7">
        <f t="shared" si="2"/>
        <v>365.09</v>
      </c>
      <c r="AF23" s="7">
        <f t="shared" si="3"/>
        <v>0</v>
      </c>
    </row>
    <row r="24" spans="1:32" x14ac:dyDescent="0.25">
      <c r="A24" s="53">
        <v>44085</v>
      </c>
      <c r="B24" s="44">
        <v>92020</v>
      </c>
      <c r="C24" s="54" t="s">
        <v>418</v>
      </c>
      <c r="D24" s="55" t="s">
        <v>446</v>
      </c>
      <c r="E24" s="56" t="s">
        <v>118</v>
      </c>
      <c r="F24" s="57"/>
      <c r="G24" s="57"/>
      <c r="H24" s="58">
        <v>3779</v>
      </c>
      <c r="I24" s="59">
        <v>3202.5</v>
      </c>
      <c r="J24" s="59">
        <v>288.23</v>
      </c>
      <c r="K24" s="59">
        <v>288.23</v>
      </c>
      <c r="L24" s="59">
        <v>0.04</v>
      </c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1"/>
      <c r="AC24" s="7">
        <f t="shared" si="0"/>
        <v>0</v>
      </c>
      <c r="AD24" s="7">
        <f t="shared" si="1"/>
        <v>288.23</v>
      </c>
      <c r="AE24" s="7">
        <f t="shared" si="2"/>
        <v>288.23</v>
      </c>
      <c r="AF24" s="7">
        <f t="shared" si="3"/>
        <v>0</v>
      </c>
    </row>
    <row r="25" spans="1:32" x14ac:dyDescent="0.25">
      <c r="A25" s="53">
        <v>44085</v>
      </c>
      <c r="B25" s="44">
        <v>92020</v>
      </c>
      <c r="C25" s="54" t="s">
        <v>447</v>
      </c>
      <c r="D25" s="55" t="s">
        <v>322</v>
      </c>
      <c r="E25" s="56" t="s">
        <v>424</v>
      </c>
      <c r="F25" s="57"/>
      <c r="G25" s="57"/>
      <c r="H25" s="58">
        <v>1200</v>
      </c>
      <c r="I25" s="59">
        <v>1016.94</v>
      </c>
      <c r="J25" s="59">
        <v>91.53</v>
      </c>
      <c r="K25" s="59">
        <v>91.53</v>
      </c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1"/>
      <c r="AC25" s="7">
        <f t="shared" si="0"/>
        <v>0</v>
      </c>
      <c r="AD25" s="7">
        <f t="shared" si="1"/>
        <v>91.53</v>
      </c>
      <c r="AE25" s="7">
        <f t="shared" si="2"/>
        <v>91.53</v>
      </c>
      <c r="AF25" s="7">
        <f t="shared" si="3"/>
        <v>0</v>
      </c>
    </row>
    <row r="26" spans="1:32" x14ac:dyDescent="0.25">
      <c r="A26" s="53">
        <v>44085</v>
      </c>
      <c r="B26" s="44">
        <v>92020</v>
      </c>
      <c r="C26" s="54" t="s">
        <v>447</v>
      </c>
      <c r="D26" s="55" t="s">
        <v>448</v>
      </c>
      <c r="E26" s="56" t="s">
        <v>424</v>
      </c>
      <c r="F26" s="57"/>
      <c r="G26" s="57"/>
      <c r="H26" s="58">
        <v>1200</v>
      </c>
      <c r="I26" s="59">
        <v>1016.94</v>
      </c>
      <c r="J26" s="59">
        <v>91.53</v>
      </c>
      <c r="K26" s="59">
        <v>91.53</v>
      </c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1"/>
      <c r="AC26" s="7">
        <f t="shared" si="0"/>
        <v>0</v>
      </c>
      <c r="AD26" s="7">
        <f t="shared" si="1"/>
        <v>91.53</v>
      </c>
      <c r="AE26" s="7">
        <f t="shared" si="2"/>
        <v>91.53</v>
      </c>
      <c r="AF26" s="7">
        <f t="shared" si="3"/>
        <v>0</v>
      </c>
    </row>
    <row r="27" spans="1:32" x14ac:dyDescent="0.25">
      <c r="A27" s="53">
        <v>44085</v>
      </c>
      <c r="B27" s="44">
        <v>92020</v>
      </c>
      <c r="C27" s="54" t="s">
        <v>447</v>
      </c>
      <c r="D27" s="55" t="s">
        <v>449</v>
      </c>
      <c r="E27" s="56" t="s">
        <v>424</v>
      </c>
      <c r="F27" s="57"/>
      <c r="G27" s="57"/>
      <c r="H27" s="58">
        <v>1200</v>
      </c>
      <c r="I27" s="59">
        <v>1016.94</v>
      </c>
      <c r="J27" s="59">
        <v>91.53</v>
      </c>
      <c r="K27" s="59">
        <v>91.53</v>
      </c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1"/>
      <c r="AC27" s="7">
        <f t="shared" si="0"/>
        <v>0</v>
      </c>
      <c r="AD27" s="7">
        <f t="shared" si="1"/>
        <v>91.53</v>
      </c>
      <c r="AE27" s="7">
        <f t="shared" si="2"/>
        <v>91.53</v>
      </c>
      <c r="AF27" s="7">
        <f t="shared" si="3"/>
        <v>0</v>
      </c>
    </row>
    <row r="28" spans="1:32" x14ac:dyDescent="0.25">
      <c r="A28" s="53">
        <v>44085</v>
      </c>
      <c r="B28" s="44">
        <v>92020</v>
      </c>
      <c r="C28" s="54" t="s">
        <v>447</v>
      </c>
      <c r="D28" s="55" t="s">
        <v>450</v>
      </c>
      <c r="E28" s="56" t="s">
        <v>424</v>
      </c>
      <c r="F28" s="57"/>
      <c r="G28" s="57"/>
      <c r="H28" s="58">
        <v>2400</v>
      </c>
      <c r="I28" s="59">
        <v>2033.9</v>
      </c>
      <c r="J28" s="59">
        <v>183.05</v>
      </c>
      <c r="K28" s="59">
        <v>183.05</v>
      </c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1"/>
      <c r="AC28" s="7">
        <f t="shared" si="0"/>
        <v>0</v>
      </c>
      <c r="AD28" s="7">
        <f t="shared" si="1"/>
        <v>183.05</v>
      </c>
      <c r="AE28" s="7">
        <f t="shared" si="2"/>
        <v>183.05</v>
      </c>
      <c r="AF28" s="7">
        <f t="shared" si="3"/>
        <v>0</v>
      </c>
    </row>
    <row r="29" spans="1:32" x14ac:dyDescent="0.25">
      <c r="A29" s="53">
        <v>44093</v>
      </c>
      <c r="B29" s="44">
        <v>92020</v>
      </c>
      <c r="C29" s="54" t="s">
        <v>433</v>
      </c>
      <c r="D29" s="55" t="s">
        <v>195</v>
      </c>
      <c r="E29" s="56" t="s">
        <v>424</v>
      </c>
      <c r="F29" s="57"/>
      <c r="G29" s="57"/>
      <c r="H29" s="58">
        <v>96614</v>
      </c>
      <c r="I29" s="60"/>
      <c r="J29" s="60"/>
      <c r="K29" s="60"/>
      <c r="L29" s="59">
        <v>0.06</v>
      </c>
      <c r="M29" s="60"/>
      <c r="N29" s="60"/>
      <c r="O29" s="60"/>
      <c r="P29" s="59">
        <v>77299.199999999997</v>
      </c>
      <c r="Q29" s="59">
        <v>7045.5</v>
      </c>
      <c r="R29" s="59">
        <v>2108.62</v>
      </c>
      <c r="S29" s="59">
        <v>8052</v>
      </c>
      <c r="T29" s="60"/>
      <c r="U29" s="59">
        <v>2108.62</v>
      </c>
      <c r="V29" s="60"/>
      <c r="W29" s="60"/>
      <c r="X29" s="60"/>
      <c r="Y29" s="60"/>
      <c r="Z29" s="60"/>
      <c r="AA29" s="60"/>
      <c r="AB29" s="61"/>
      <c r="AC29" s="7">
        <f t="shared" si="0"/>
        <v>0</v>
      </c>
      <c r="AD29" s="7">
        <f t="shared" si="1"/>
        <v>2108.62</v>
      </c>
      <c r="AE29" s="7">
        <f t="shared" si="2"/>
        <v>2108.62</v>
      </c>
      <c r="AF29" s="7">
        <f t="shared" si="3"/>
        <v>8052</v>
      </c>
    </row>
    <row r="30" spans="1:32" x14ac:dyDescent="0.25">
      <c r="A30" s="53">
        <v>44096</v>
      </c>
      <c r="B30" s="44">
        <v>92020</v>
      </c>
      <c r="C30" s="54" t="s">
        <v>418</v>
      </c>
      <c r="D30" s="55" t="s">
        <v>32</v>
      </c>
      <c r="E30" s="56" t="s">
        <v>118</v>
      </c>
      <c r="F30" s="57"/>
      <c r="G30" s="57"/>
      <c r="H30" s="58">
        <v>5286</v>
      </c>
      <c r="I30" s="59">
        <v>4479.6000000000004</v>
      </c>
      <c r="J30" s="59">
        <v>403.2</v>
      </c>
      <c r="K30" s="59">
        <v>403.2</v>
      </c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1"/>
      <c r="AC30" s="7">
        <f t="shared" si="0"/>
        <v>0</v>
      </c>
      <c r="AD30" s="7">
        <f t="shared" si="1"/>
        <v>403.2</v>
      </c>
      <c r="AE30" s="7">
        <f t="shared" si="2"/>
        <v>403.2</v>
      </c>
      <c r="AF30" s="7">
        <f t="shared" si="3"/>
        <v>0</v>
      </c>
    </row>
    <row r="31" spans="1:32" x14ac:dyDescent="0.25">
      <c r="A31" s="53">
        <v>44099</v>
      </c>
      <c r="B31" s="44">
        <v>92020</v>
      </c>
      <c r="C31" s="54" t="s">
        <v>416</v>
      </c>
      <c r="D31" s="55" t="s">
        <v>33</v>
      </c>
      <c r="E31" s="56" t="s">
        <v>176</v>
      </c>
      <c r="F31" s="57"/>
      <c r="G31" s="57"/>
      <c r="H31" s="58">
        <v>797</v>
      </c>
      <c r="I31" s="59">
        <v>675</v>
      </c>
      <c r="J31" s="59">
        <v>60.75</v>
      </c>
      <c r="K31" s="59">
        <v>60.75</v>
      </c>
      <c r="L31" s="59">
        <v>0.5</v>
      </c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1"/>
      <c r="AC31" s="7">
        <f t="shared" si="0"/>
        <v>0</v>
      </c>
      <c r="AD31" s="7">
        <f t="shared" si="1"/>
        <v>60.75</v>
      </c>
      <c r="AE31" s="7">
        <f t="shared" si="2"/>
        <v>60.75</v>
      </c>
      <c r="AF31" s="7">
        <f t="shared" si="3"/>
        <v>0</v>
      </c>
    </row>
    <row r="32" spans="1:32" x14ac:dyDescent="0.25">
      <c r="A32" s="53">
        <v>44100</v>
      </c>
      <c r="B32" s="44">
        <v>92020</v>
      </c>
      <c r="C32" s="54" t="s">
        <v>451</v>
      </c>
      <c r="D32" s="55" t="s">
        <v>34</v>
      </c>
      <c r="E32" s="56" t="s">
        <v>424</v>
      </c>
      <c r="F32" s="57"/>
      <c r="G32" s="57"/>
      <c r="H32" s="58">
        <v>565</v>
      </c>
      <c r="I32" s="60"/>
      <c r="J32" s="59">
        <v>43</v>
      </c>
      <c r="K32" s="59">
        <v>43</v>
      </c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59">
        <v>479</v>
      </c>
      <c r="W32" s="60"/>
      <c r="X32" s="60"/>
      <c r="Y32" s="60"/>
      <c r="Z32" s="60"/>
      <c r="AA32" s="60"/>
      <c r="AB32" s="61"/>
      <c r="AC32" s="7">
        <f t="shared" si="0"/>
        <v>0</v>
      </c>
      <c r="AD32" s="7">
        <f t="shared" si="1"/>
        <v>43</v>
      </c>
      <c r="AE32" s="7">
        <f t="shared" si="2"/>
        <v>43</v>
      </c>
      <c r="AF32" s="7">
        <f t="shared" si="3"/>
        <v>0</v>
      </c>
    </row>
    <row r="33" spans="1:32" x14ac:dyDescent="0.25">
      <c r="A33" s="53">
        <v>44103</v>
      </c>
      <c r="B33" s="44">
        <v>92020</v>
      </c>
      <c r="C33" s="54" t="s">
        <v>433</v>
      </c>
      <c r="D33" s="55" t="s">
        <v>452</v>
      </c>
      <c r="E33" s="56" t="s">
        <v>424</v>
      </c>
      <c r="F33" s="57"/>
      <c r="G33" s="57"/>
      <c r="H33" s="58">
        <v>91910</v>
      </c>
      <c r="I33" s="60"/>
      <c r="J33" s="60"/>
      <c r="K33" s="60"/>
      <c r="L33" s="60"/>
      <c r="M33" s="60"/>
      <c r="N33" s="60"/>
      <c r="O33" s="60"/>
      <c r="P33" s="59">
        <v>73535.58</v>
      </c>
      <c r="Q33" s="59">
        <v>6702.5</v>
      </c>
      <c r="R33" s="59">
        <v>2005.96</v>
      </c>
      <c r="S33" s="59">
        <v>7660</v>
      </c>
      <c r="T33" s="60"/>
      <c r="U33" s="59">
        <v>2005.96</v>
      </c>
      <c r="V33" s="60"/>
      <c r="W33" s="60"/>
      <c r="X33" s="60"/>
      <c r="Y33" s="60"/>
      <c r="Z33" s="60"/>
      <c r="AA33" s="60"/>
      <c r="AB33" s="61"/>
      <c r="AC33" s="7">
        <f t="shared" si="0"/>
        <v>0</v>
      </c>
      <c r="AD33" s="7">
        <f t="shared" si="1"/>
        <v>2005.96</v>
      </c>
      <c r="AE33" s="7">
        <f t="shared" si="2"/>
        <v>2005.96</v>
      </c>
      <c r="AF33" s="7">
        <f t="shared" si="3"/>
        <v>7660</v>
      </c>
    </row>
    <row r="34" spans="1:32" x14ac:dyDescent="0.25">
      <c r="A34" s="53">
        <v>44104</v>
      </c>
      <c r="B34" s="44">
        <v>92020</v>
      </c>
      <c r="C34" s="54" t="s">
        <v>418</v>
      </c>
      <c r="D34" s="55" t="s">
        <v>453</v>
      </c>
      <c r="E34" s="56" t="s">
        <v>118</v>
      </c>
      <c r="F34" s="57"/>
      <c r="G34" s="57"/>
      <c r="H34" s="58">
        <v>2643</v>
      </c>
      <c r="I34" s="59">
        <v>2239.8000000000002</v>
      </c>
      <c r="J34" s="59">
        <v>201.6</v>
      </c>
      <c r="K34" s="59">
        <v>201.6</v>
      </c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1"/>
      <c r="AC34" s="7">
        <f t="shared" si="0"/>
        <v>0</v>
      </c>
      <c r="AD34" s="7">
        <f t="shared" si="1"/>
        <v>201.6</v>
      </c>
      <c r="AE34" s="7">
        <f t="shared" si="2"/>
        <v>201.6</v>
      </c>
      <c r="AF34" s="7">
        <f t="shared" si="3"/>
        <v>0</v>
      </c>
    </row>
    <row r="35" spans="1:32" x14ac:dyDescent="0.25">
      <c r="A35" s="53">
        <v>44111</v>
      </c>
      <c r="B35" s="44">
        <v>102020</v>
      </c>
      <c r="C35" s="54" t="s">
        <v>418</v>
      </c>
      <c r="D35" s="55" t="s">
        <v>454</v>
      </c>
      <c r="E35" s="56" t="s">
        <v>118</v>
      </c>
      <c r="F35" s="57"/>
      <c r="G35" s="57"/>
      <c r="H35" s="58">
        <v>3965</v>
      </c>
      <c r="I35" s="59">
        <v>3360</v>
      </c>
      <c r="J35" s="59">
        <v>302.39999999999998</v>
      </c>
      <c r="K35" s="59">
        <v>302.39999999999998</v>
      </c>
      <c r="L35" s="59">
        <v>0.2</v>
      </c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1"/>
      <c r="AC35" s="7">
        <f t="shared" si="0"/>
        <v>0</v>
      </c>
      <c r="AD35" s="7">
        <f t="shared" si="1"/>
        <v>302.39999999999998</v>
      </c>
      <c r="AE35" s="7">
        <f t="shared" si="2"/>
        <v>302.39999999999998</v>
      </c>
      <c r="AF35" s="7">
        <f t="shared" si="3"/>
        <v>0</v>
      </c>
    </row>
    <row r="36" spans="1:32" x14ac:dyDescent="0.25">
      <c r="A36" s="53">
        <v>44112</v>
      </c>
      <c r="B36" s="44">
        <v>102020</v>
      </c>
      <c r="C36" s="54" t="s">
        <v>433</v>
      </c>
      <c r="D36" s="55" t="s">
        <v>455</v>
      </c>
      <c r="E36" s="56" t="s">
        <v>424</v>
      </c>
      <c r="F36" s="57"/>
      <c r="G36" s="57"/>
      <c r="H36" s="58">
        <v>99350</v>
      </c>
      <c r="I36" s="60"/>
      <c r="J36" s="60"/>
      <c r="K36" s="60"/>
      <c r="L36" s="59">
        <v>0.34</v>
      </c>
      <c r="M36" s="60"/>
      <c r="N36" s="60"/>
      <c r="O36" s="60"/>
      <c r="P36" s="59">
        <v>79488</v>
      </c>
      <c r="Q36" s="59">
        <v>7245</v>
      </c>
      <c r="R36" s="59">
        <v>2168.33</v>
      </c>
      <c r="S36" s="59">
        <v>8280</v>
      </c>
      <c r="T36" s="60"/>
      <c r="U36" s="59">
        <v>2168.33</v>
      </c>
      <c r="V36" s="60"/>
      <c r="W36" s="60"/>
      <c r="X36" s="60"/>
      <c r="Y36" s="60"/>
      <c r="Z36" s="60"/>
      <c r="AA36" s="60"/>
      <c r="AB36" s="61"/>
      <c r="AC36" s="7">
        <f t="shared" si="0"/>
        <v>0</v>
      </c>
      <c r="AD36" s="7">
        <f t="shared" si="1"/>
        <v>2168.33</v>
      </c>
      <c r="AE36" s="7">
        <f t="shared" si="2"/>
        <v>2168.33</v>
      </c>
      <c r="AF36" s="7">
        <f t="shared" si="3"/>
        <v>8280</v>
      </c>
    </row>
    <row r="37" spans="1:32" x14ac:dyDescent="0.25">
      <c r="A37" s="53">
        <v>44114</v>
      </c>
      <c r="B37" s="44">
        <v>102020</v>
      </c>
      <c r="C37" s="54" t="s">
        <v>440</v>
      </c>
      <c r="D37" s="55" t="s">
        <v>456</v>
      </c>
      <c r="E37" s="56" t="s">
        <v>214</v>
      </c>
      <c r="F37" s="57"/>
      <c r="G37" s="57"/>
      <c r="H37" s="58">
        <v>642</v>
      </c>
      <c r="I37" s="60"/>
      <c r="J37" s="59">
        <v>48.94</v>
      </c>
      <c r="K37" s="59">
        <v>48.94</v>
      </c>
      <c r="L37" s="59">
        <v>0.34</v>
      </c>
      <c r="M37" s="60"/>
      <c r="N37" s="60"/>
      <c r="O37" s="60"/>
      <c r="P37" s="60"/>
      <c r="Q37" s="60"/>
      <c r="R37" s="60"/>
      <c r="S37" s="60"/>
      <c r="T37" s="59">
        <v>543.78</v>
      </c>
      <c r="U37" s="60"/>
      <c r="V37" s="60"/>
      <c r="W37" s="60"/>
      <c r="X37" s="60"/>
      <c r="Y37" s="60"/>
      <c r="Z37" s="60"/>
      <c r="AA37" s="60"/>
      <c r="AB37" s="61"/>
      <c r="AC37" s="7">
        <f t="shared" si="0"/>
        <v>0</v>
      </c>
      <c r="AD37" s="7">
        <f t="shared" si="1"/>
        <v>48.94</v>
      </c>
      <c r="AE37" s="7">
        <f t="shared" si="2"/>
        <v>48.94</v>
      </c>
      <c r="AF37" s="7">
        <f t="shared" si="3"/>
        <v>0</v>
      </c>
    </row>
    <row r="38" spans="1:32" x14ac:dyDescent="0.25">
      <c r="A38" s="53">
        <v>44118</v>
      </c>
      <c r="B38" s="44">
        <v>102020</v>
      </c>
      <c r="C38" s="54" t="s">
        <v>430</v>
      </c>
      <c r="D38" s="55" t="s">
        <v>457</v>
      </c>
      <c r="E38" s="56" t="s">
        <v>92</v>
      </c>
      <c r="F38" s="57"/>
      <c r="G38" s="57"/>
      <c r="H38" s="58">
        <v>15197</v>
      </c>
      <c r="I38" s="59">
        <v>12878.76</v>
      </c>
      <c r="J38" s="59">
        <v>1159.1199999999999</v>
      </c>
      <c r="K38" s="59">
        <v>1159.1199999999999</v>
      </c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1"/>
      <c r="AC38" s="7">
        <f t="shared" si="0"/>
        <v>0</v>
      </c>
      <c r="AD38" s="7">
        <f t="shared" si="1"/>
        <v>1159.1199999999999</v>
      </c>
      <c r="AE38" s="7">
        <f t="shared" si="2"/>
        <v>1159.1199999999999</v>
      </c>
      <c r="AF38" s="7">
        <f t="shared" si="3"/>
        <v>0</v>
      </c>
    </row>
    <row r="39" spans="1:32" x14ac:dyDescent="0.25">
      <c r="A39" s="53">
        <v>44118</v>
      </c>
      <c r="B39" s="44">
        <v>102020</v>
      </c>
      <c r="C39" s="54" t="s">
        <v>418</v>
      </c>
      <c r="D39" s="55" t="s">
        <v>458</v>
      </c>
      <c r="E39" s="56" t="s">
        <v>118</v>
      </c>
      <c r="F39" s="57"/>
      <c r="G39" s="57"/>
      <c r="H39" s="58">
        <v>3965</v>
      </c>
      <c r="I39" s="59">
        <v>3360</v>
      </c>
      <c r="J39" s="59">
        <v>302.39999999999998</v>
      </c>
      <c r="K39" s="59">
        <v>302.39999999999998</v>
      </c>
      <c r="L39" s="59">
        <v>0.2</v>
      </c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1"/>
      <c r="AC39" s="7">
        <f t="shared" si="0"/>
        <v>0</v>
      </c>
      <c r="AD39" s="7">
        <f t="shared" si="1"/>
        <v>302.39999999999998</v>
      </c>
      <c r="AE39" s="7">
        <f t="shared" si="2"/>
        <v>302.39999999999998</v>
      </c>
      <c r="AF39" s="7">
        <f t="shared" si="3"/>
        <v>0</v>
      </c>
    </row>
    <row r="40" spans="1:32" x14ac:dyDescent="0.25">
      <c r="A40" s="53">
        <v>44119</v>
      </c>
      <c r="B40" s="44">
        <v>102020</v>
      </c>
      <c r="C40" s="54" t="s">
        <v>459</v>
      </c>
      <c r="D40" s="55" t="s">
        <v>460</v>
      </c>
      <c r="E40" s="56" t="s">
        <v>281</v>
      </c>
      <c r="F40" s="57"/>
      <c r="G40" s="57"/>
      <c r="H40" s="58">
        <v>26981</v>
      </c>
      <c r="I40" s="59">
        <v>23822.26</v>
      </c>
      <c r="J40" s="60"/>
      <c r="K40" s="60"/>
      <c r="L40" s="59">
        <v>0.06</v>
      </c>
      <c r="M40" s="60"/>
      <c r="N40" s="60"/>
      <c r="O40" s="60"/>
      <c r="P40" s="60"/>
      <c r="Q40" s="59">
        <v>300</v>
      </c>
      <c r="R40" s="60"/>
      <c r="S40" s="60"/>
      <c r="T40" s="60"/>
      <c r="U40" s="60"/>
      <c r="V40" s="60"/>
      <c r="W40" s="59">
        <v>1429.34</v>
      </c>
      <c r="X40" s="59">
        <v>1429.34</v>
      </c>
      <c r="Y40" s="60"/>
      <c r="Z40" s="60"/>
      <c r="AA40" s="60"/>
      <c r="AB40" s="61"/>
      <c r="AC40" s="7">
        <f t="shared" si="0"/>
        <v>0</v>
      </c>
      <c r="AD40" s="7">
        <f t="shared" si="1"/>
        <v>1429.34</v>
      </c>
      <c r="AE40" s="7">
        <f t="shared" si="2"/>
        <v>1429.34</v>
      </c>
      <c r="AF40" s="7">
        <f t="shared" si="3"/>
        <v>0</v>
      </c>
    </row>
    <row r="41" spans="1:32" x14ac:dyDescent="0.25">
      <c r="A41" s="53">
        <v>44123</v>
      </c>
      <c r="B41" s="44">
        <v>102020</v>
      </c>
      <c r="C41" s="54" t="s">
        <v>418</v>
      </c>
      <c r="D41" s="55" t="s">
        <v>461</v>
      </c>
      <c r="E41" s="56" t="s">
        <v>118</v>
      </c>
      <c r="F41" s="57"/>
      <c r="G41" s="57"/>
      <c r="H41" s="58">
        <v>3965</v>
      </c>
      <c r="I41" s="59">
        <v>3360</v>
      </c>
      <c r="J41" s="59">
        <v>302.39999999999998</v>
      </c>
      <c r="K41" s="59">
        <v>302.39999999999998</v>
      </c>
      <c r="L41" s="59">
        <v>0.2</v>
      </c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1"/>
      <c r="AC41" s="7">
        <f t="shared" si="0"/>
        <v>0</v>
      </c>
      <c r="AD41" s="7">
        <f t="shared" si="1"/>
        <v>302.39999999999998</v>
      </c>
      <c r="AE41" s="7">
        <f t="shared" si="2"/>
        <v>302.39999999999998</v>
      </c>
      <c r="AF41" s="7">
        <f t="shared" si="3"/>
        <v>0</v>
      </c>
    </row>
    <row r="42" spans="1:32" x14ac:dyDescent="0.25">
      <c r="A42" s="53">
        <v>44123</v>
      </c>
      <c r="B42" s="44">
        <v>102020</v>
      </c>
      <c r="C42" s="54" t="s">
        <v>416</v>
      </c>
      <c r="D42" s="55" t="s">
        <v>462</v>
      </c>
      <c r="E42" s="56" t="s">
        <v>176</v>
      </c>
      <c r="F42" s="57"/>
      <c r="G42" s="57"/>
      <c r="H42" s="58">
        <v>5098</v>
      </c>
      <c r="I42" s="59">
        <v>4320</v>
      </c>
      <c r="J42" s="59">
        <v>388.8</v>
      </c>
      <c r="K42" s="59">
        <v>388.8</v>
      </c>
      <c r="L42" s="59">
        <v>0.4</v>
      </c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1"/>
      <c r="AC42" s="7">
        <f t="shared" si="0"/>
        <v>0</v>
      </c>
      <c r="AD42" s="7">
        <f t="shared" si="1"/>
        <v>388.8</v>
      </c>
      <c r="AE42" s="7">
        <f t="shared" si="2"/>
        <v>388.8</v>
      </c>
      <c r="AF42" s="7">
        <f t="shared" si="3"/>
        <v>0</v>
      </c>
    </row>
    <row r="43" spans="1:32" x14ac:dyDescent="0.25">
      <c r="A43" s="53">
        <v>44123</v>
      </c>
      <c r="B43" s="44">
        <v>102020</v>
      </c>
      <c r="C43" s="54" t="s">
        <v>416</v>
      </c>
      <c r="D43" s="55" t="s">
        <v>463</v>
      </c>
      <c r="E43" s="56" t="s">
        <v>176</v>
      </c>
      <c r="F43" s="57"/>
      <c r="G43" s="57"/>
      <c r="H43" s="58">
        <v>390</v>
      </c>
      <c r="I43" s="59">
        <v>330.42</v>
      </c>
      <c r="J43" s="59">
        <v>29.79</v>
      </c>
      <c r="K43" s="59">
        <v>29.79</v>
      </c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1"/>
      <c r="AC43" s="7">
        <f t="shared" si="0"/>
        <v>0</v>
      </c>
      <c r="AD43" s="7">
        <f t="shared" si="1"/>
        <v>29.79</v>
      </c>
      <c r="AE43" s="7">
        <f t="shared" si="2"/>
        <v>29.79</v>
      </c>
      <c r="AF43" s="7">
        <f t="shared" si="3"/>
        <v>0</v>
      </c>
    </row>
    <row r="44" spans="1:32" x14ac:dyDescent="0.25">
      <c r="A44" s="53">
        <v>44123</v>
      </c>
      <c r="B44" s="44">
        <v>102020</v>
      </c>
      <c r="C44" s="54" t="s">
        <v>464</v>
      </c>
      <c r="D44" s="55" t="s">
        <v>465</v>
      </c>
      <c r="E44" s="56" t="s">
        <v>424</v>
      </c>
      <c r="F44" s="57"/>
      <c r="G44" s="57"/>
      <c r="H44" s="58">
        <v>36723</v>
      </c>
      <c r="I44" s="60"/>
      <c r="J44" s="59">
        <v>2800.89</v>
      </c>
      <c r="K44" s="59">
        <v>2800.89</v>
      </c>
      <c r="L44" s="59">
        <v>0.22</v>
      </c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59">
        <v>31121</v>
      </c>
      <c r="Z44" s="60"/>
      <c r="AA44" s="60"/>
      <c r="AB44" s="61"/>
      <c r="AC44" s="7">
        <f t="shared" si="0"/>
        <v>0</v>
      </c>
      <c r="AD44" s="7">
        <f t="shared" si="1"/>
        <v>2800.89</v>
      </c>
      <c r="AE44" s="7">
        <f t="shared" si="2"/>
        <v>2800.89</v>
      </c>
      <c r="AF44" s="7">
        <f t="shared" si="3"/>
        <v>0</v>
      </c>
    </row>
    <row r="45" spans="1:32" x14ac:dyDescent="0.25">
      <c r="A45" s="53">
        <v>44125</v>
      </c>
      <c r="B45" s="44">
        <v>102020</v>
      </c>
      <c r="C45" s="54" t="s">
        <v>466</v>
      </c>
      <c r="D45" s="55" t="s">
        <v>467</v>
      </c>
      <c r="E45" s="56" t="s">
        <v>262</v>
      </c>
      <c r="F45" s="57"/>
      <c r="G45" s="57"/>
      <c r="H45" s="58">
        <v>34395</v>
      </c>
      <c r="I45" s="59">
        <v>29148</v>
      </c>
      <c r="J45" s="59">
        <v>2623.32</v>
      </c>
      <c r="K45" s="59">
        <v>2623.32</v>
      </c>
      <c r="L45" s="59">
        <v>0.36</v>
      </c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1"/>
      <c r="AC45" s="7">
        <f t="shared" si="0"/>
        <v>0</v>
      </c>
      <c r="AD45" s="7">
        <f t="shared" si="1"/>
        <v>2623.32</v>
      </c>
      <c r="AE45" s="7">
        <f t="shared" si="2"/>
        <v>2623.32</v>
      </c>
      <c r="AF45" s="7">
        <f t="shared" si="3"/>
        <v>0</v>
      </c>
    </row>
    <row r="46" spans="1:32" x14ac:dyDescent="0.25">
      <c r="A46" s="53">
        <v>44127</v>
      </c>
      <c r="B46" s="44">
        <v>102020</v>
      </c>
      <c r="C46" s="54" t="s">
        <v>468</v>
      </c>
      <c r="D46" s="55" t="s">
        <v>469</v>
      </c>
      <c r="E46" s="56" t="s">
        <v>424</v>
      </c>
      <c r="F46" s="57"/>
      <c r="G46" s="57"/>
      <c r="H46" s="58">
        <v>20000</v>
      </c>
      <c r="I46" s="59">
        <v>16949.12</v>
      </c>
      <c r="J46" s="59">
        <v>1525.42</v>
      </c>
      <c r="K46" s="59">
        <v>1525.42</v>
      </c>
      <c r="L46" s="59">
        <v>0.04</v>
      </c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1"/>
      <c r="AC46" s="7">
        <f t="shared" si="0"/>
        <v>0</v>
      </c>
      <c r="AD46" s="7">
        <f t="shared" si="1"/>
        <v>1525.42</v>
      </c>
      <c r="AE46" s="7">
        <f t="shared" si="2"/>
        <v>1525.42</v>
      </c>
      <c r="AF46" s="7">
        <f t="shared" si="3"/>
        <v>0</v>
      </c>
    </row>
    <row r="47" spans="1:32" x14ac:dyDescent="0.25">
      <c r="A47" s="53">
        <v>44128</v>
      </c>
      <c r="B47" s="44">
        <v>102020</v>
      </c>
      <c r="C47" s="54" t="s">
        <v>418</v>
      </c>
      <c r="D47" s="55" t="s">
        <v>470</v>
      </c>
      <c r="E47" s="56" t="s">
        <v>118</v>
      </c>
      <c r="F47" s="57"/>
      <c r="G47" s="57"/>
      <c r="H47" s="58">
        <v>5617</v>
      </c>
      <c r="I47" s="59">
        <v>4760</v>
      </c>
      <c r="J47" s="59">
        <v>428.4</v>
      </c>
      <c r="K47" s="59">
        <v>428.4</v>
      </c>
      <c r="L47" s="59">
        <v>0.2</v>
      </c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1"/>
      <c r="AC47" s="7">
        <f t="shared" si="0"/>
        <v>0</v>
      </c>
      <c r="AD47" s="7">
        <f t="shared" si="1"/>
        <v>428.4</v>
      </c>
      <c r="AE47" s="7">
        <f t="shared" si="2"/>
        <v>428.4</v>
      </c>
      <c r="AF47" s="7">
        <f t="shared" si="3"/>
        <v>0</v>
      </c>
    </row>
    <row r="48" spans="1:32" x14ac:dyDescent="0.25">
      <c r="A48" s="53">
        <v>44132</v>
      </c>
      <c r="B48" s="44">
        <v>102020</v>
      </c>
      <c r="C48" s="54" t="s">
        <v>433</v>
      </c>
      <c r="D48" s="55" t="s">
        <v>471</v>
      </c>
      <c r="E48" s="56" t="s">
        <v>424</v>
      </c>
      <c r="F48" s="57"/>
      <c r="G48" s="57"/>
      <c r="H48" s="58">
        <v>93974</v>
      </c>
      <c r="I48" s="60"/>
      <c r="J48" s="60"/>
      <c r="K48" s="60"/>
      <c r="L48" s="60"/>
      <c r="M48" s="60"/>
      <c r="N48" s="60"/>
      <c r="O48" s="60"/>
      <c r="P48" s="59">
        <v>75186.98</v>
      </c>
      <c r="Q48" s="59">
        <v>6853</v>
      </c>
      <c r="R48" s="59">
        <v>2051.0100000000002</v>
      </c>
      <c r="S48" s="59">
        <v>7832</v>
      </c>
      <c r="T48" s="60"/>
      <c r="U48" s="59">
        <v>2051.0100000000002</v>
      </c>
      <c r="V48" s="60"/>
      <c r="W48" s="60"/>
      <c r="X48" s="60"/>
      <c r="Y48" s="60"/>
      <c r="Z48" s="60"/>
      <c r="AA48" s="60"/>
      <c r="AB48" s="61"/>
      <c r="AC48" s="7">
        <f t="shared" si="0"/>
        <v>0</v>
      </c>
      <c r="AD48" s="7">
        <f t="shared" si="1"/>
        <v>2051.0100000000002</v>
      </c>
      <c r="AE48" s="7">
        <f t="shared" si="2"/>
        <v>2051.0100000000002</v>
      </c>
      <c r="AF48" s="7">
        <f t="shared" si="3"/>
        <v>7832</v>
      </c>
    </row>
    <row r="49" spans="1:32" x14ac:dyDescent="0.25">
      <c r="A49" s="53">
        <v>44135</v>
      </c>
      <c r="B49" s="44">
        <v>102020</v>
      </c>
      <c r="C49" s="54" t="s">
        <v>418</v>
      </c>
      <c r="D49" s="55" t="s">
        <v>472</v>
      </c>
      <c r="E49" s="56" t="s">
        <v>118</v>
      </c>
      <c r="F49" s="57"/>
      <c r="G49" s="57"/>
      <c r="H49" s="58">
        <v>4213</v>
      </c>
      <c r="I49" s="59">
        <v>3570</v>
      </c>
      <c r="J49" s="59">
        <v>321.3</v>
      </c>
      <c r="K49" s="59">
        <v>321.3</v>
      </c>
      <c r="L49" s="59">
        <v>0.4</v>
      </c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1"/>
      <c r="AC49" s="7">
        <f t="shared" si="0"/>
        <v>0</v>
      </c>
      <c r="AD49" s="7">
        <f t="shared" si="1"/>
        <v>321.3</v>
      </c>
      <c r="AE49" s="7">
        <f t="shared" si="2"/>
        <v>321.3</v>
      </c>
      <c r="AF49" s="7">
        <f t="shared" si="3"/>
        <v>0</v>
      </c>
    </row>
    <row r="50" spans="1:32" x14ac:dyDescent="0.25">
      <c r="A50" s="53">
        <v>44135</v>
      </c>
      <c r="B50" s="44">
        <v>102020</v>
      </c>
      <c r="C50" s="54" t="s">
        <v>447</v>
      </c>
      <c r="D50" s="55" t="s">
        <v>199</v>
      </c>
      <c r="E50" s="56" t="s">
        <v>424</v>
      </c>
      <c r="F50" s="57"/>
      <c r="G50" s="57"/>
      <c r="H50" s="58">
        <v>1304</v>
      </c>
      <c r="I50" s="59">
        <v>1105.08</v>
      </c>
      <c r="J50" s="59">
        <v>99.46</v>
      </c>
      <c r="K50" s="59">
        <v>99.46</v>
      </c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1"/>
      <c r="AC50" s="7">
        <f t="shared" si="0"/>
        <v>0</v>
      </c>
      <c r="AD50" s="7">
        <f t="shared" si="1"/>
        <v>99.46</v>
      </c>
      <c r="AE50" s="7">
        <f t="shared" si="2"/>
        <v>99.46</v>
      </c>
      <c r="AF50" s="7">
        <f t="shared" si="3"/>
        <v>0</v>
      </c>
    </row>
    <row r="51" spans="1:32" x14ac:dyDescent="0.25">
      <c r="A51" s="53">
        <v>44136</v>
      </c>
      <c r="B51" s="44">
        <v>112020</v>
      </c>
      <c r="C51" s="54" t="s">
        <v>447</v>
      </c>
      <c r="D51" s="55" t="s">
        <v>473</v>
      </c>
      <c r="E51" s="56" t="s">
        <v>424</v>
      </c>
      <c r="F51" s="57"/>
      <c r="G51" s="57"/>
      <c r="H51" s="58">
        <v>1304</v>
      </c>
      <c r="I51" s="59">
        <v>1105.08</v>
      </c>
      <c r="J51" s="59">
        <v>99.46</v>
      </c>
      <c r="K51" s="59">
        <v>99.46</v>
      </c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1"/>
      <c r="AC51" s="7">
        <f t="shared" si="0"/>
        <v>0</v>
      </c>
      <c r="AD51" s="7">
        <f t="shared" si="1"/>
        <v>99.46</v>
      </c>
      <c r="AE51" s="7">
        <f t="shared" si="2"/>
        <v>99.46</v>
      </c>
      <c r="AF51" s="7">
        <f t="shared" si="3"/>
        <v>0</v>
      </c>
    </row>
    <row r="52" spans="1:32" x14ac:dyDescent="0.25">
      <c r="A52" s="53">
        <v>44136</v>
      </c>
      <c r="B52" s="44">
        <v>112020</v>
      </c>
      <c r="C52" s="54" t="s">
        <v>447</v>
      </c>
      <c r="D52" s="55" t="s">
        <v>474</v>
      </c>
      <c r="E52" s="56" t="s">
        <v>424</v>
      </c>
      <c r="F52" s="57"/>
      <c r="G52" s="57"/>
      <c r="H52" s="58">
        <v>1304</v>
      </c>
      <c r="I52" s="59">
        <v>1105.08</v>
      </c>
      <c r="J52" s="59">
        <v>99.46</v>
      </c>
      <c r="K52" s="59">
        <v>99.46</v>
      </c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1"/>
      <c r="AC52" s="7">
        <f t="shared" si="0"/>
        <v>0</v>
      </c>
      <c r="AD52" s="7">
        <f t="shared" si="1"/>
        <v>99.46</v>
      </c>
      <c r="AE52" s="7">
        <f t="shared" si="2"/>
        <v>99.46</v>
      </c>
      <c r="AF52" s="7">
        <f t="shared" si="3"/>
        <v>0</v>
      </c>
    </row>
    <row r="53" spans="1:32" x14ac:dyDescent="0.25">
      <c r="A53" s="53">
        <v>44138</v>
      </c>
      <c r="B53" s="44">
        <v>112020</v>
      </c>
      <c r="C53" s="54" t="s">
        <v>475</v>
      </c>
      <c r="D53" s="55" t="s">
        <v>476</v>
      </c>
      <c r="E53" s="56" t="s">
        <v>424</v>
      </c>
      <c r="F53" s="57"/>
      <c r="G53" s="57"/>
      <c r="H53" s="58">
        <v>3900</v>
      </c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59">
        <v>208.93</v>
      </c>
      <c r="X53" s="59">
        <v>208.93</v>
      </c>
      <c r="Y53" s="59">
        <v>3482.14</v>
      </c>
      <c r="Z53" s="60"/>
      <c r="AA53" s="60"/>
      <c r="AB53" s="61"/>
      <c r="AC53" s="7">
        <f t="shared" si="0"/>
        <v>0</v>
      </c>
      <c r="AD53" s="7">
        <f t="shared" si="1"/>
        <v>208.93</v>
      </c>
      <c r="AE53" s="7">
        <f t="shared" si="2"/>
        <v>208.93</v>
      </c>
      <c r="AF53" s="7">
        <f t="shared" si="3"/>
        <v>0</v>
      </c>
    </row>
    <row r="54" spans="1:32" x14ac:dyDescent="0.25">
      <c r="A54" s="53">
        <v>44138</v>
      </c>
      <c r="B54" s="44">
        <v>112020</v>
      </c>
      <c r="C54" s="54" t="s">
        <v>418</v>
      </c>
      <c r="D54" s="55" t="s">
        <v>477</v>
      </c>
      <c r="E54" s="56" t="s">
        <v>118</v>
      </c>
      <c r="F54" s="57"/>
      <c r="G54" s="57"/>
      <c r="H54" s="58">
        <v>4213</v>
      </c>
      <c r="I54" s="59">
        <v>3570</v>
      </c>
      <c r="J54" s="59">
        <v>321.3</v>
      </c>
      <c r="K54" s="59">
        <v>321.3</v>
      </c>
      <c r="L54" s="59">
        <v>0.4</v>
      </c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1"/>
      <c r="AC54" s="7">
        <f t="shared" si="0"/>
        <v>0</v>
      </c>
      <c r="AD54" s="7">
        <f t="shared" si="1"/>
        <v>321.3</v>
      </c>
      <c r="AE54" s="7">
        <f t="shared" si="2"/>
        <v>321.3</v>
      </c>
      <c r="AF54" s="7">
        <f t="shared" si="3"/>
        <v>0</v>
      </c>
    </row>
    <row r="55" spans="1:32" x14ac:dyDescent="0.25">
      <c r="A55" s="53">
        <v>44140</v>
      </c>
      <c r="B55" s="44">
        <v>112020</v>
      </c>
      <c r="C55" s="54" t="s">
        <v>438</v>
      </c>
      <c r="D55" s="55" t="s">
        <v>478</v>
      </c>
      <c r="E55" s="56" t="s">
        <v>424</v>
      </c>
      <c r="F55" s="57"/>
      <c r="G55" s="57"/>
      <c r="H55" s="58">
        <v>472</v>
      </c>
      <c r="I55" s="59">
        <v>400</v>
      </c>
      <c r="J55" s="59">
        <v>36</v>
      </c>
      <c r="K55" s="59">
        <v>36</v>
      </c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1"/>
      <c r="AC55" s="7">
        <f t="shared" si="0"/>
        <v>0</v>
      </c>
      <c r="AD55" s="7">
        <f t="shared" si="1"/>
        <v>36</v>
      </c>
      <c r="AE55" s="7">
        <f t="shared" si="2"/>
        <v>36</v>
      </c>
      <c r="AF55" s="7">
        <f t="shared" si="3"/>
        <v>0</v>
      </c>
    </row>
    <row r="56" spans="1:32" x14ac:dyDescent="0.25">
      <c r="A56" s="53">
        <v>44146</v>
      </c>
      <c r="B56" s="44">
        <v>112020</v>
      </c>
      <c r="C56" s="54" t="s">
        <v>433</v>
      </c>
      <c r="D56" s="55" t="s">
        <v>479</v>
      </c>
      <c r="E56" s="56" t="s">
        <v>424</v>
      </c>
      <c r="F56" s="57"/>
      <c r="G56" s="57"/>
      <c r="H56" s="58">
        <v>95366</v>
      </c>
      <c r="I56" s="60"/>
      <c r="J56" s="60"/>
      <c r="K56" s="60"/>
      <c r="L56" s="60"/>
      <c r="M56" s="60"/>
      <c r="N56" s="60"/>
      <c r="O56" s="60"/>
      <c r="P56" s="59">
        <v>76300.740000000005</v>
      </c>
      <c r="Q56" s="59">
        <v>6954.5</v>
      </c>
      <c r="R56" s="59">
        <v>2081.38</v>
      </c>
      <c r="S56" s="59">
        <v>7948</v>
      </c>
      <c r="T56" s="60"/>
      <c r="U56" s="59">
        <v>2081.38</v>
      </c>
      <c r="V56" s="60"/>
      <c r="W56" s="60"/>
      <c r="X56" s="60"/>
      <c r="Y56" s="60"/>
      <c r="Z56" s="60"/>
      <c r="AA56" s="60"/>
      <c r="AB56" s="61"/>
      <c r="AC56" s="7">
        <f t="shared" si="0"/>
        <v>0</v>
      </c>
      <c r="AD56" s="7">
        <f t="shared" si="1"/>
        <v>2081.38</v>
      </c>
      <c r="AE56" s="7">
        <f t="shared" si="2"/>
        <v>2081.38</v>
      </c>
      <c r="AF56" s="7">
        <f t="shared" si="3"/>
        <v>7948</v>
      </c>
    </row>
    <row r="57" spans="1:32" x14ac:dyDescent="0.25">
      <c r="A57" s="53">
        <v>44148</v>
      </c>
      <c r="B57" s="44">
        <v>112020</v>
      </c>
      <c r="C57" s="54" t="s">
        <v>418</v>
      </c>
      <c r="D57" s="55" t="s">
        <v>480</v>
      </c>
      <c r="E57" s="56" t="s">
        <v>118</v>
      </c>
      <c r="F57" s="57"/>
      <c r="G57" s="57"/>
      <c r="H57" s="58">
        <v>2808</v>
      </c>
      <c r="I57" s="59">
        <v>2379.6</v>
      </c>
      <c r="J57" s="59">
        <v>214.2</v>
      </c>
      <c r="K57" s="59">
        <v>214.2</v>
      </c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1"/>
      <c r="AC57" s="7">
        <f t="shared" si="0"/>
        <v>0</v>
      </c>
      <c r="AD57" s="7">
        <f t="shared" si="1"/>
        <v>214.2</v>
      </c>
      <c r="AE57" s="7">
        <f t="shared" si="2"/>
        <v>214.2</v>
      </c>
      <c r="AF57" s="7">
        <f t="shared" si="3"/>
        <v>0</v>
      </c>
    </row>
    <row r="58" spans="1:32" x14ac:dyDescent="0.25">
      <c r="A58" s="53">
        <v>44152</v>
      </c>
      <c r="B58" s="44">
        <v>112020</v>
      </c>
      <c r="C58" s="54" t="s">
        <v>481</v>
      </c>
      <c r="D58" s="55" t="s">
        <v>482</v>
      </c>
      <c r="E58" s="56" t="s">
        <v>424</v>
      </c>
      <c r="F58" s="57"/>
      <c r="G58" s="57"/>
      <c r="H58" s="58">
        <v>1600</v>
      </c>
      <c r="I58" s="60"/>
      <c r="J58" s="59">
        <v>122.03</v>
      </c>
      <c r="K58" s="59">
        <v>122.03</v>
      </c>
      <c r="L58" s="59">
        <v>0.01</v>
      </c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59">
        <v>1355.93</v>
      </c>
      <c r="Z58" s="60"/>
      <c r="AA58" s="60"/>
      <c r="AB58" s="61"/>
      <c r="AC58" s="7">
        <f t="shared" si="0"/>
        <v>0</v>
      </c>
      <c r="AD58" s="7">
        <f t="shared" si="1"/>
        <v>122.03</v>
      </c>
      <c r="AE58" s="7">
        <f t="shared" si="2"/>
        <v>122.03</v>
      </c>
      <c r="AF58" s="7">
        <f t="shared" si="3"/>
        <v>0</v>
      </c>
    </row>
    <row r="59" spans="1:32" x14ac:dyDescent="0.25">
      <c r="A59" s="53">
        <v>44152</v>
      </c>
      <c r="B59" s="44">
        <v>112020</v>
      </c>
      <c r="C59" s="54" t="s">
        <v>483</v>
      </c>
      <c r="D59" s="55" t="s">
        <v>484</v>
      </c>
      <c r="E59" s="56" t="s">
        <v>309</v>
      </c>
      <c r="F59" s="57"/>
      <c r="G59" s="57"/>
      <c r="H59" s="58">
        <v>9912</v>
      </c>
      <c r="I59" s="60"/>
      <c r="J59" s="59">
        <v>756</v>
      </c>
      <c r="K59" s="59">
        <v>756</v>
      </c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59">
        <v>8400</v>
      </c>
      <c r="Z59" s="60"/>
      <c r="AA59" s="60"/>
      <c r="AB59" s="61"/>
      <c r="AC59" s="7">
        <f t="shared" si="0"/>
        <v>0</v>
      </c>
      <c r="AD59" s="7">
        <f t="shared" si="1"/>
        <v>756</v>
      </c>
      <c r="AE59" s="7">
        <f t="shared" si="2"/>
        <v>756</v>
      </c>
      <c r="AF59" s="7">
        <f t="shared" si="3"/>
        <v>0</v>
      </c>
    </row>
    <row r="60" spans="1:32" x14ac:dyDescent="0.25">
      <c r="A60" s="53">
        <v>44152</v>
      </c>
      <c r="B60" s="44">
        <v>112020</v>
      </c>
      <c r="C60" s="54" t="s">
        <v>442</v>
      </c>
      <c r="D60" s="55" t="s">
        <v>485</v>
      </c>
      <c r="E60" s="56" t="s">
        <v>424</v>
      </c>
      <c r="F60" s="57"/>
      <c r="G60" s="57"/>
      <c r="H60" s="58">
        <v>2272</v>
      </c>
      <c r="I60" s="60"/>
      <c r="J60" s="59">
        <v>173.3</v>
      </c>
      <c r="K60" s="59">
        <v>173.3</v>
      </c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59">
        <v>1925.4</v>
      </c>
      <c r="Z60" s="60"/>
      <c r="AA60" s="60"/>
      <c r="AB60" s="61"/>
      <c r="AC60" s="7">
        <f t="shared" si="0"/>
        <v>0</v>
      </c>
      <c r="AD60" s="7">
        <f t="shared" si="1"/>
        <v>173.3</v>
      </c>
      <c r="AE60" s="7">
        <f t="shared" si="2"/>
        <v>173.3</v>
      </c>
      <c r="AF60" s="7">
        <f t="shared" si="3"/>
        <v>0</v>
      </c>
    </row>
    <row r="61" spans="1:32" x14ac:dyDescent="0.25">
      <c r="A61" s="53">
        <v>44152</v>
      </c>
      <c r="B61" s="44">
        <v>112020</v>
      </c>
      <c r="C61" s="54" t="s">
        <v>486</v>
      </c>
      <c r="D61" s="55" t="s">
        <v>487</v>
      </c>
      <c r="E61" s="56" t="s">
        <v>305</v>
      </c>
      <c r="F61" s="57"/>
      <c r="G61" s="57"/>
      <c r="H61" s="58">
        <v>1040</v>
      </c>
      <c r="I61" s="59">
        <v>881.3</v>
      </c>
      <c r="J61" s="59">
        <v>79.349999999999994</v>
      </c>
      <c r="K61" s="59">
        <v>79.349999999999994</v>
      </c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1"/>
      <c r="AC61" s="7">
        <f t="shared" si="0"/>
        <v>0</v>
      </c>
      <c r="AD61" s="7">
        <f t="shared" si="1"/>
        <v>79.349999999999994</v>
      </c>
      <c r="AE61" s="7">
        <f t="shared" si="2"/>
        <v>79.349999999999994</v>
      </c>
      <c r="AF61" s="7">
        <f t="shared" si="3"/>
        <v>0</v>
      </c>
    </row>
    <row r="62" spans="1:32" x14ac:dyDescent="0.25">
      <c r="A62" s="53">
        <v>44152</v>
      </c>
      <c r="B62" s="44">
        <v>112020</v>
      </c>
      <c r="C62" s="54" t="s">
        <v>422</v>
      </c>
      <c r="D62" s="55" t="s">
        <v>212</v>
      </c>
      <c r="E62" s="56" t="s">
        <v>424</v>
      </c>
      <c r="F62" s="57"/>
      <c r="G62" s="57"/>
      <c r="H62" s="58">
        <v>5410</v>
      </c>
      <c r="I62" s="60"/>
      <c r="J62" s="59">
        <v>401.72</v>
      </c>
      <c r="K62" s="59">
        <v>401.72</v>
      </c>
      <c r="L62" s="60"/>
      <c r="M62" s="59">
        <v>4581.54</v>
      </c>
      <c r="N62" s="59">
        <v>9.51</v>
      </c>
      <c r="O62" s="59">
        <v>9.51</v>
      </c>
      <c r="P62" s="60"/>
      <c r="Q62" s="60"/>
      <c r="R62" s="60"/>
      <c r="S62" s="60"/>
      <c r="T62" s="60"/>
      <c r="U62" s="60"/>
      <c r="V62" s="60"/>
      <c r="W62" s="59">
        <v>3</v>
      </c>
      <c r="X62" s="59">
        <v>3</v>
      </c>
      <c r="Y62" s="60"/>
      <c r="Z62" s="60"/>
      <c r="AA62" s="60"/>
      <c r="AB62" s="61"/>
      <c r="AC62" s="7">
        <f t="shared" si="0"/>
        <v>0</v>
      </c>
      <c r="AD62" s="7">
        <f t="shared" si="1"/>
        <v>414.23</v>
      </c>
      <c r="AE62" s="7">
        <f t="shared" si="2"/>
        <v>414.23</v>
      </c>
      <c r="AF62" s="7">
        <f t="shared" si="3"/>
        <v>0</v>
      </c>
    </row>
    <row r="63" spans="1:32" x14ac:dyDescent="0.25">
      <c r="A63" s="53">
        <v>44153</v>
      </c>
      <c r="B63" s="44">
        <v>112020</v>
      </c>
      <c r="C63" s="54" t="s">
        <v>488</v>
      </c>
      <c r="D63" s="55" t="s">
        <v>489</v>
      </c>
      <c r="E63" s="56" t="s">
        <v>296</v>
      </c>
      <c r="F63" s="57"/>
      <c r="G63" s="57"/>
      <c r="H63" s="58">
        <v>2100</v>
      </c>
      <c r="I63" s="60"/>
      <c r="J63" s="59">
        <v>160.16999999999999</v>
      </c>
      <c r="K63" s="59">
        <v>160.16999999999999</v>
      </c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59">
        <v>1779.66</v>
      </c>
      <c r="W63" s="60"/>
      <c r="X63" s="60"/>
      <c r="Y63" s="60"/>
      <c r="Z63" s="60"/>
      <c r="AA63" s="60"/>
      <c r="AB63" s="61"/>
      <c r="AC63" s="7">
        <f t="shared" si="0"/>
        <v>0</v>
      </c>
      <c r="AD63" s="7">
        <f t="shared" si="1"/>
        <v>160.16999999999999</v>
      </c>
      <c r="AE63" s="7">
        <f t="shared" si="2"/>
        <v>160.16999999999999</v>
      </c>
      <c r="AF63" s="7">
        <f t="shared" si="3"/>
        <v>0</v>
      </c>
    </row>
    <row r="64" spans="1:32" x14ac:dyDescent="0.25">
      <c r="A64" s="53">
        <v>44155</v>
      </c>
      <c r="B64" s="44">
        <v>112020</v>
      </c>
      <c r="C64" s="54" t="s">
        <v>488</v>
      </c>
      <c r="D64" s="55" t="s">
        <v>490</v>
      </c>
      <c r="E64" s="56" t="s">
        <v>296</v>
      </c>
      <c r="F64" s="57"/>
      <c r="G64" s="57"/>
      <c r="H64" s="58">
        <v>12500</v>
      </c>
      <c r="I64" s="60"/>
      <c r="J64" s="59">
        <v>953.39</v>
      </c>
      <c r="K64" s="59">
        <v>953.39</v>
      </c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59">
        <v>10593.22</v>
      </c>
      <c r="W64" s="60"/>
      <c r="X64" s="60"/>
      <c r="Y64" s="60"/>
      <c r="Z64" s="60"/>
      <c r="AA64" s="60"/>
      <c r="AB64" s="61"/>
      <c r="AC64" s="7">
        <f t="shared" si="0"/>
        <v>0</v>
      </c>
      <c r="AD64" s="7">
        <f t="shared" si="1"/>
        <v>953.39</v>
      </c>
      <c r="AE64" s="7">
        <f t="shared" si="2"/>
        <v>953.39</v>
      </c>
      <c r="AF64" s="7">
        <f t="shared" si="3"/>
        <v>0</v>
      </c>
    </row>
    <row r="65" spans="1:32" x14ac:dyDescent="0.25">
      <c r="A65" s="53">
        <v>44155</v>
      </c>
      <c r="B65" s="44">
        <v>112020</v>
      </c>
      <c r="C65" s="54" t="s">
        <v>418</v>
      </c>
      <c r="D65" s="55" t="s">
        <v>97</v>
      </c>
      <c r="E65" s="56" t="s">
        <v>118</v>
      </c>
      <c r="F65" s="57"/>
      <c r="G65" s="57"/>
      <c r="H65" s="58">
        <v>5617</v>
      </c>
      <c r="I65" s="59">
        <v>4760</v>
      </c>
      <c r="J65" s="59">
        <v>428.4</v>
      </c>
      <c r="K65" s="59">
        <v>428.4</v>
      </c>
      <c r="L65" s="59">
        <v>0.2</v>
      </c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1"/>
      <c r="AC65" s="7">
        <f t="shared" si="0"/>
        <v>0</v>
      </c>
      <c r="AD65" s="7">
        <f t="shared" si="1"/>
        <v>428.4</v>
      </c>
      <c r="AE65" s="7">
        <f t="shared" si="2"/>
        <v>428.4</v>
      </c>
      <c r="AF65" s="7">
        <f t="shared" si="3"/>
        <v>0</v>
      </c>
    </row>
    <row r="66" spans="1:32" x14ac:dyDescent="0.25">
      <c r="A66" s="53">
        <v>44159</v>
      </c>
      <c r="B66" s="44">
        <v>112020</v>
      </c>
      <c r="C66" s="54" t="s">
        <v>491</v>
      </c>
      <c r="D66" s="55" t="s">
        <v>492</v>
      </c>
      <c r="E66" s="56" t="s">
        <v>424</v>
      </c>
      <c r="F66" s="57"/>
      <c r="G66" s="57"/>
      <c r="H66" s="58">
        <v>308688</v>
      </c>
      <c r="I66" s="59">
        <v>261600</v>
      </c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59">
        <v>47088</v>
      </c>
      <c r="AA66" s="60"/>
      <c r="AB66" s="61"/>
      <c r="AC66" s="7">
        <f t="shared" si="0"/>
        <v>47088</v>
      </c>
      <c r="AD66" s="7">
        <f t="shared" si="1"/>
        <v>0</v>
      </c>
      <c r="AE66" s="7">
        <f t="shared" si="2"/>
        <v>0</v>
      </c>
      <c r="AF66" s="7">
        <f t="shared" si="3"/>
        <v>0</v>
      </c>
    </row>
    <row r="67" spans="1:32" x14ac:dyDescent="0.25">
      <c r="A67" s="53">
        <v>44159</v>
      </c>
      <c r="B67" s="44">
        <v>112020</v>
      </c>
      <c r="C67" s="54" t="s">
        <v>493</v>
      </c>
      <c r="D67" s="55" t="s">
        <v>237</v>
      </c>
      <c r="E67" s="56" t="s">
        <v>424</v>
      </c>
      <c r="F67" s="57"/>
      <c r="G67" s="57"/>
      <c r="H67" s="58">
        <v>15955</v>
      </c>
      <c r="I67" s="60"/>
      <c r="J67" s="60"/>
      <c r="K67" s="60"/>
      <c r="L67" s="60"/>
      <c r="M67" s="60"/>
      <c r="N67" s="60"/>
      <c r="O67" s="60"/>
      <c r="P67" s="60"/>
      <c r="Q67" s="59">
        <v>15955</v>
      </c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1"/>
      <c r="AC67" s="7">
        <f t="shared" ref="AC67:AC121" si="4">Z67+AA67</f>
        <v>0</v>
      </c>
      <c r="AD67" s="7">
        <f t="shared" ref="AD67:AD121" si="5">J67+N67+R67+W67</f>
        <v>0</v>
      </c>
      <c r="AE67" s="7">
        <f t="shared" ref="AE67:AE121" si="6">K67+O67+U67+X67</f>
        <v>0</v>
      </c>
      <c r="AF67" s="7">
        <f t="shared" ref="AF67:AF122" si="7">S67</f>
        <v>0</v>
      </c>
    </row>
    <row r="68" spans="1:32" x14ac:dyDescent="0.25">
      <c r="A68" s="53">
        <v>44162</v>
      </c>
      <c r="B68" s="44">
        <v>112020</v>
      </c>
      <c r="C68" s="54" t="s">
        <v>418</v>
      </c>
      <c r="D68" s="55" t="s">
        <v>494</v>
      </c>
      <c r="E68" s="56" t="s">
        <v>118</v>
      </c>
      <c r="F68" s="57"/>
      <c r="G68" s="57"/>
      <c r="H68" s="58">
        <v>5617</v>
      </c>
      <c r="I68" s="59">
        <v>4760</v>
      </c>
      <c r="J68" s="59">
        <v>428.4</v>
      </c>
      <c r="K68" s="59">
        <v>428.4</v>
      </c>
      <c r="L68" s="59">
        <v>0.2</v>
      </c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1"/>
      <c r="AC68" s="7">
        <f t="shared" si="4"/>
        <v>0</v>
      </c>
      <c r="AD68" s="7">
        <f t="shared" si="5"/>
        <v>428.4</v>
      </c>
      <c r="AE68" s="7">
        <f t="shared" si="6"/>
        <v>428.4</v>
      </c>
      <c r="AF68" s="7">
        <f t="shared" si="7"/>
        <v>0</v>
      </c>
    </row>
    <row r="69" spans="1:32" x14ac:dyDescent="0.25">
      <c r="A69" s="53">
        <v>44166</v>
      </c>
      <c r="B69" s="44">
        <v>122020</v>
      </c>
      <c r="C69" s="54" t="s">
        <v>468</v>
      </c>
      <c r="D69" s="55" t="s">
        <v>495</v>
      </c>
      <c r="E69" s="56" t="s">
        <v>424</v>
      </c>
      <c r="F69" s="57"/>
      <c r="G69" s="57"/>
      <c r="H69" s="58">
        <v>12750</v>
      </c>
      <c r="I69" s="59">
        <v>10805</v>
      </c>
      <c r="J69" s="59">
        <v>972.45</v>
      </c>
      <c r="K69" s="59">
        <v>972.45</v>
      </c>
      <c r="L69" s="59">
        <v>0.1</v>
      </c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1"/>
      <c r="AC69" s="7">
        <f t="shared" si="4"/>
        <v>0</v>
      </c>
      <c r="AD69" s="7">
        <f t="shared" si="5"/>
        <v>972.45</v>
      </c>
      <c r="AE69" s="7">
        <f t="shared" si="6"/>
        <v>972.45</v>
      </c>
      <c r="AF69" s="7">
        <f t="shared" si="7"/>
        <v>0</v>
      </c>
    </row>
    <row r="70" spans="1:32" x14ac:dyDescent="0.25">
      <c r="A70" s="53">
        <v>44166</v>
      </c>
      <c r="B70" s="44">
        <v>122020</v>
      </c>
      <c r="C70" s="54" t="s">
        <v>433</v>
      </c>
      <c r="D70" s="55" t="s">
        <v>496</v>
      </c>
      <c r="E70" s="56" t="s">
        <v>424</v>
      </c>
      <c r="F70" s="57"/>
      <c r="G70" s="57"/>
      <c r="H70" s="58">
        <v>102037</v>
      </c>
      <c r="I70" s="60"/>
      <c r="J70" s="60"/>
      <c r="K70" s="60"/>
      <c r="L70" s="60"/>
      <c r="M70" s="60"/>
      <c r="N70" s="60"/>
      <c r="O70" s="60"/>
      <c r="P70" s="59">
        <v>81638.02</v>
      </c>
      <c r="Q70" s="59">
        <v>7441</v>
      </c>
      <c r="R70" s="59">
        <v>2226.9899999999998</v>
      </c>
      <c r="S70" s="59">
        <v>8504</v>
      </c>
      <c r="T70" s="60"/>
      <c r="U70" s="59">
        <v>2226.9899999999998</v>
      </c>
      <c r="V70" s="60"/>
      <c r="W70" s="60"/>
      <c r="X70" s="60"/>
      <c r="Y70" s="60"/>
      <c r="Z70" s="60"/>
      <c r="AA70" s="60"/>
      <c r="AB70" s="61"/>
      <c r="AC70" s="7">
        <f t="shared" si="4"/>
        <v>0</v>
      </c>
      <c r="AD70" s="7">
        <f t="shared" si="5"/>
        <v>2226.9899999999998</v>
      </c>
      <c r="AE70" s="7">
        <f t="shared" si="6"/>
        <v>2226.9899999999998</v>
      </c>
      <c r="AF70" s="7">
        <f t="shared" si="7"/>
        <v>8504</v>
      </c>
    </row>
    <row r="71" spans="1:32" x14ac:dyDescent="0.25">
      <c r="A71" s="53">
        <v>44168</v>
      </c>
      <c r="B71" s="44">
        <v>122020</v>
      </c>
      <c r="C71" s="54" t="s">
        <v>433</v>
      </c>
      <c r="D71" s="55" t="s">
        <v>497</v>
      </c>
      <c r="E71" s="56" t="s">
        <v>424</v>
      </c>
      <c r="F71" s="57"/>
      <c r="G71" s="57"/>
      <c r="H71" s="58">
        <v>105397</v>
      </c>
      <c r="I71" s="60"/>
      <c r="J71" s="60"/>
      <c r="K71" s="60"/>
      <c r="L71" s="60"/>
      <c r="M71" s="60"/>
      <c r="N71" s="60"/>
      <c r="O71" s="60"/>
      <c r="P71" s="59">
        <v>84326.38</v>
      </c>
      <c r="Q71" s="59">
        <v>7686</v>
      </c>
      <c r="R71" s="59">
        <v>2300.31</v>
      </c>
      <c r="S71" s="59">
        <v>8784</v>
      </c>
      <c r="T71" s="60"/>
      <c r="U71" s="59">
        <v>2300.31</v>
      </c>
      <c r="V71" s="60"/>
      <c r="W71" s="60"/>
      <c r="X71" s="60"/>
      <c r="Y71" s="60"/>
      <c r="Z71" s="60"/>
      <c r="AA71" s="60"/>
      <c r="AB71" s="61"/>
      <c r="AC71" s="7">
        <f t="shared" si="4"/>
        <v>0</v>
      </c>
      <c r="AD71" s="7">
        <f t="shared" si="5"/>
        <v>2300.31</v>
      </c>
      <c r="AE71" s="7">
        <f t="shared" si="6"/>
        <v>2300.31</v>
      </c>
      <c r="AF71" s="7">
        <f t="shared" si="7"/>
        <v>8784</v>
      </c>
    </row>
    <row r="72" spans="1:32" x14ac:dyDescent="0.25">
      <c r="A72" s="53">
        <v>44170</v>
      </c>
      <c r="B72" s="44">
        <v>122020</v>
      </c>
      <c r="C72" s="54" t="s">
        <v>418</v>
      </c>
      <c r="D72" s="55" t="s">
        <v>498</v>
      </c>
      <c r="E72" s="56" t="s">
        <v>118</v>
      </c>
      <c r="F72" s="57"/>
      <c r="G72" s="57"/>
      <c r="H72" s="58">
        <v>5617</v>
      </c>
      <c r="I72" s="59">
        <v>4760</v>
      </c>
      <c r="J72" s="59">
        <v>428.4</v>
      </c>
      <c r="K72" s="59">
        <v>428.4</v>
      </c>
      <c r="L72" s="59">
        <v>0.2</v>
      </c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1"/>
      <c r="AC72" s="7">
        <f t="shared" si="4"/>
        <v>0</v>
      </c>
      <c r="AD72" s="7">
        <f t="shared" si="5"/>
        <v>428.4</v>
      </c>
      <c r="AE72" s="7">
        <f t="shared" si="6"/>
        <v>428.4</v>
      </c>
      <c r="AF72" s="7">
        <f t="shared" si="7"/>
        <v>0</v>
      </c>
    </row>
    <row r="73" spans="1:32" x14ac:dyDescent="0.25">
      <c r="A73" s="53">
        <v>44174</v>
      </c>
      <c r="B73" s="44">
        <v>122020</v>
      </c>
      <c r="C73" s="54" t="s">
        <v>418</v>
      </c>
      <c r="D73" s="55" t="s">
        <v>499</v>
      </c>
      <c r="E73" s="56" t="s">
        <v>118</v>
      </c>
      <c r="F73" s="57"/>
      <c r="G73" s="57"/>
      <c r="H73" s="58">
        <v>2808</v>
      </c>
      <c r="I73" s="59">
        <v>2379.6</v>
      </c>
      <c r="J73" s="59">
        <v>214.2</v>
      </c>
      <c r="K73" s="59">
        <v>214.2</v>
      </c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1"/>
      <c r="AC73" s="7">
        <f t="shared" si="4"/>
        <v>0</v>
      </c>
      <c r="AD73" s="7">
        <f t="shared" si="5"/>
        <v>214.2</v>
      </c>
      <c r="AE73" s="7">
        <f t="shared" si="6"/>
        <v>214.2</v>
      </c>
      <c r="AF73" s="7">
        <f t="shared" si="7"/>
        <v>0</v>
      </c>
    </row>
    <row r="74" spans="1:32" x14ac:dyDescent="0.25">
      <c r="A74" s="53">
        <v>44176</v>
      </c>
      <c r="B74" s="44">
        <v>122020</v>
      </c>
      <c r="C74" s="54" t="s">
        <v>447</v>
      </c>
      <c r="D74" s="55" t="s">
        <v>500</v>
      </c>
      <c r="E74" s="56" t="s">
        <v>424</v>
      </c>
      <c r="F74" s="57"/>
      <c r="G74" s="57"/>
      <c r="H74" s="58">
        <v>1360.5</v>
      </c>
      <c r="I74" s="59">
        <v>1152.96</v>
      </c>
      <c r="J74" s="59">
        <v>103.77</v>
      </c>
      <c r="K74" s="59">
        <v>103.77</v>
      </c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1"/>
      <c r="AC74" s="7">
        <f t="shared" si="4"/>
        <v>0</v>
      </c>
      <c r="AD74" s="7">
        <f t="shared" si="5"/>
        <v>103.77</v>
      </c>
      <c r="AE74" s="7">
        <f t="shared" si="6"/>
        <v>103.77</v>
      </c>
      <c r="AF74" s="7">
        <f t="shared" si="7"/>
        <v>0</v>
      </c>
    </row>
    <row r="75" spans="1:32" x14ac:dyDescent="0.25">
      <c r="A75" s="53">
        <v>44176</v>
      </c>
      <c r="B75" s="44">
        <v>122020</v>
      </c>
      <c r="C75" s="54" t="s">
        <v>447</v>
      </c>
      <c r="D75" s="55" t="s">
        <v>380</v>
      </c>
      <c r="E75" s="56" t="s">
        <v>424</v>
      </c>
      <c r="F75" s="57"/>
      <c r="G75" s="57"/>
      <c r="H75" s="58">
        <v>1360.5</v>
      </c>
      <c r="I75" s="59">
        <v>1152.96</v>
      </c>
      <c r="J75" s="59">
        <v>103.77</v>
      </c>
      <c r="K75" s="59">
        <v>103.77</v>
      </c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1"/>
      <c r="AC75" s="7">
        <f t="shared" si="4"/>
        <v>0</v>
      </c>
      <c r="AD75" s="7">
        <f t="shared" si="5"/>
        <v>103.77</v>
      </c>
      <c r="AE75" s="7">
        <f t="shared" si="6"/>
        <v>103.77</v>
      </c>
      <c r="AF75" s="7">
        <f t="shared" si="7"/>
        <v>0</v>
      </c>
    </row>
    <row r="76" spans="1:32" x14ac:dyDescent="0.25">
      <c r="A76" s="53">
        <v>44176</v>
      </c>
      <c r="B76" s="44">
        <v>122020</v>
      </c>
      <c r="C76" s="54" t="s">
        <v>447</v>
      </c>
      <c r="D76" s="55" t="s">
        <v>501</v>
      </c>
      <c r="E76" s="56" t="s">
        <v>424</v>
      </c>
      <c r="F76" s="57"/>
      <c r="G76" s="57"/>
      <c r="H76" s="58">
        <v>1360.5</v>
      </c>
      <c r="I76" s="59">
        <v>1152.96</v>
      </c>
      <c r="J76" s="59">
        <v>103.77</v>
      </c>
      <c r="K76" s="59">
        <v>103.77</v>
      </c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1"/>
      <c r="AC76" s="7">
        <f t="shared" si="4"/>
        <v>0</v>
      </c>
      <c r="AD76" s="7">
        <f t="shared" si="5"/>
        <v>103.77</v>
      </c>
      <c r="AE76" s="7">
        <f t="shared" si="6"/>
        <v>103.77</v>
      </c>
      <c r="AF76" s="7">
        <f t="shared" si="7"/>
        <v>0</v>
      </c>
    </row>
    <row r="77" spans="1:32" x14ac:dyDescent="0.25">
      <c r="A77" s="53">
        <v>44179</v>
      </c>
      <c r="B77" s="44">
        <v>122020</v>
      </c>
      <c r="C77" s="54" t="s">
        <v>418</v>
      </c>
      <c r="D77" s="55" t="s">
        <v>502</v>
      </c>
      <c r="E77" s="56" t="s">
        <v>118</v>
      </c>
      <c r="F77" s="57"/>
      <c r="G77" s="57"/>
      <c r="H77" s="58">
        <v>5617</v>
      </c>
      <c r="I77" s="59">
        <v>4760</v>
      </c>
      <c r="J77" s="59">
        <v>428.4</v>
      </c>
      <c r="K77" s="59">
        <v>428.4</v>
      </c>
      <c r="L77" s="59">
        <v>0.2</v>
      </c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1"/>
      <c r="AC77" s="7">
        <f t="shared" si="4"/>
        <v>0</v>
      </c>
      <c r="AD77" s="7">
        <f t="shared" si="5"/>
        <v>428.4</v>
      </c>
      <c r="AE77" s="7">
        <f t="shared" si="6"/>
        <v>428.4</v>
      </c>
      <c r="AF77" s="7">
        <f t="shared" si="7"/>
        <v>0</v>
      </c>
    </row>
    <row r="78" spans="1:32" x14ac:dyDescent="0.25">
      <c r="A78" s="53">
        <v>44180</v>
      </c>
      <c r="B78" s="44">
        <v>122020</v>
      </c>
      <c r="C78" s="54" t="s">
        <v>447</v>
      </c>
      <c r="D78" s="55" t="s">
        <v>503</v>
      </c>
      <c r="E78" s="56" t="s">
        <v>424</v>
      </c>
      <c r="F78" s="57"/>
      <c r="G78" s="57"/>
      <c r="H78" s="58">
        <v>1396.5</v>
      </c>
      <c r="I78" s="59">
        <v>1183.48</v>
      </c>
      <c r="J78" s="59">
        <v>106.51</v>
      </c>
      <c r="K78" s="59">
        <v>106.51</v>
      </c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1"/>
      <c r="AC78" s="7">
        <f t="shared" si="4"/>
        <v>0</v>
      </c>
      <c r="AD78" s="7">
        <f t="shared" si="5"/>
        <v>106.51</v>
      </c>
      <c r="AE78" s="7">
        <f t="shared" si="6"/>
        <v>106.51</v>
      </c>
      <c r="AF78" s="7">
        <f t="shared" si="7"/>
        <v>0</v>
      </c>
    </row>
    <row r="79" spans="1:32" x14ac:dyDescent="0.25">
      <c r="A79" s="53">
        <v>44180</v>
      </c>
      <c r="B79" s="44">
        <v>122020</v>
      </c>
      <c r="C79" s="54" t="s">
        <v>447</v>
      </c>
      <c r="D79" s="55" t="s">
        <v>504</v>
      </c>
      <c r="E79" s="56" t="s">
        <v>424</v>
      </c>
      <c r="F79" s="57"/>
      <c r="G79" s="57"/>
      <c r="H79" s="58">
        <v>1396.5</v>
      </c>
      <c r="I79" s="59">
        <v>1183.48</v>
      </c>
      <c r="J79" s="59">
        <v>106.51</v>
      </c>
      <c r="K79" s="59">
        <v>106.51</v>
      </c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1"/>
      <c r="AC79" s="7">
        <f t="shared" si="4"/>
        <v>0</v>
      </c>
      <c r="AD79" s="7">
        <f t="shared" si="5"/>
        <v>106.51</v>
      </c>
      <c r="AE79" s="7">
        <f t="shared" si="6"/>
        <v>106.51</v>
      </c>
      <c r="AF79" s="7">
        <f t="shared" si="7"/>
        <v>0</v>
      </c>
    </row>
    <row r="80" spans="1:32" x14ac:dyDescent="0.25">
      <c r="A80" s="53">
        <v>44180</v>
      </c>
      <c r="B80" s="44">
        <v>122020</v>
      </c>
      <c r="C80" s="54" t="s">
        <v>447</v>
      </c>
      <c r="D80" s="55" t="s">
        <v>505</v>
      </c>
      <c r="E80" s="56" t="s">
        <v>424</v>
      </c>
      <c r="F80" s="57"/>
      <c r="G80" s="57"/>
      <c r="H80" s="58">
        <v>1396.5</v>
      </c>
      <c r="I80" s="59">
        <v>1183.48</v>
      </c>
      <c r="J80" s="59">
        <v>106.51</v>
      </c>
      <c r="K80" s="59">
        <v>106.51</v>
      </c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1"/>
      <c r="AC80" s="7">
        <f t="shared" si="4"/>
        <v>0</v>
      </c>
      <c r="AD80" s="7">
        <f t="shared" si="5"/>
        <v>106.51</v>
      </c>
      <c r="AE80" s="7">
        <f t="shared" si="6"/>
        <v>106.51</v>
      </c>
      <c r="AF80" s="7">
        <f t="shared" si="7"/>
        <v>0</v>
      </c>
    </row>
    <row r="81" spans="1:32" x14ac:dyDescent="0.25">
      <c r="A81" s="53">
        <v>44181</v>
      </c>
      <c r="B81" s="44">
        <v>122020</v>
      </c>
      <c r="C81" s="54" t="s">
        <v>506</v>
      </c>
      <c r="D81" s="55" t="s">
        <v>507</v>
      </c>
      <c r="E81" s="56" t="s">
        <v>424</v>
      </c>
      <c r="F81" s="57"/>
      <c r="G81" s="57"/>
      <c r="H81" s="58">
        <v>33560</v>
      </c>
      <c r="I81" s="60"/>
      <c r="J81" s="60"/>
      <c r="K81" s="60"/>
      <c r="L81" s="59">
        <v>0.8</v>
      </c>
      <c r="M81" s="60"/>
      <c r="N81" s="60"/>
      <c r="O81" s="60"/>
      <c r="P81" s="60"/>
      <c r="Q81" s="60"/>
      <c r="R81" s="60"/>
      <c r="S81" s="60"/>
      <c r="T81" s="59">
        <v>28440</v>
      </c>
      <c r="U81" s="60"/>
      <c r="V81" s="60"/>
      <c r="W81" s="60"/>
      <c r="X81" s="60"/>
      <c r="Y81" s="60"/>
      <c r="Z81" s="59">
        <v>5119.2</v>
      </c>
      <c r="AA81" s="60"/>
      <c r="AB81" s="61"/>
      <c r="AC81" s="7">
        <f t="shared" si="4"/>
        <v>5119.2</v>
      </c>
      <c r="AD81" s="7">
        <f t="shared" si="5"/>
        <v>0</v>
      </c>
      <c r="AE81" s="7">
        <f t="shared" si="6"/>
        <v>0</v>
      </c>
      <c r="AF81" s="7">
        <f t="shared" si="7"/>
        <v>0</v>
      </c>
    </row>
    <row r="82" spans="1:32" x14ac:dyDescent="0.25">
      <c r="A82" s="53">
        <v>44182</v>
      </c>
      <c r="B82" s="44">
        <v>122020</v>
      </c>
      <c r="C82" s="54" t="s">
        <v>459</v>
      </c>
      <c r="D82" s="55" t="s">
        <v>508</v>
      </c>
      <c r="E82" s="56" t="s">
        <v>281</v>
      </c>
      <c r="F82" s="57"/>
      <c r="G82" s="57"/>
      <c r="H82" s="63">
        <v>6064</v>
      </c>
      <c r="I82" s="62">
        <v>5414.24</v>
      </c>
      <c r="J82" s="60"/>
      <c r="K82" s="60"/>
      <c r="L82" s="62">
        <v>0.06</v>
      </c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2">
        <v>324.85000000000002</v>
      </c>
      <c r="X82" s="62">
        <v>324.85000000000002</v>
      </c>
      <c r="Y82" s="60"/>
      <c r="Z82" s="60"/>
      <c r="AA82" s="60"/>
      <c r="AB82" s="61"/>
      <c r="AC82" s="7">
        <f t="shared" si="4"/>
        <v>0</v>
      </c>
      <c r="AD82" s="7">
        <f t="shared" si="5"/>
        <v>324.85000000000002</v>
      </c>
      <c r="AE82" s="7">
        <f t="shared" si="6"/>
        <v>324.85000000000002</v>
      </c>
      <c r="AF82" s="7">
        <f t="shared" si="7"/>
        <v>0</v>
      </c>
    </row>
    <row r="83" spans="1:32" x14ac:dyDescent="0.25">
      <c r="A83" s="53">
        <v>44183</v>
      </c>
      <c r="B83" s="44">
        <v>122020</v>
      </c>
      <c r="C83" s="54" t="s">
        <v>459</v>
      </c>
      <c r="D83" s="55" t="s">
        <v>509</v>
      </c>
      <c r="E83" s="56" t="s">
        <v>281</v>
      </c>
      <c r="F83" s="57"/>
      <c r="G83" s="57"/>
      <c r="H83" s="58">
        <v>4450</v>
      </c>
      <c r="I83" s="59">
        <v>3973.2</v>
      </c>
      <c r="J83" s="60"/>
      <c r="K83" s="60"/>
      <c r="L83" s="59">
        <v>0.02</v>
      </c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59">
        <v>238.39</v>
      </c>
      <c r="X83" s="59">
        <v>238.39</v>
      </c>
      <c r="Y83" s="60"/>
      <c r="Z83" s="60"/>
      <c r="AA83" s="60"/>
      <c r="AB83" s="61"/>
      <c r="AC83" s="7">
        <f t="shared" si="4"/>
        <v>0</v>
      </c>
      <c r="AD83" s="7">
        <f t="shared" si="5"/>
        <v>238.39</v>
      </c>
      <c r="AE83" s="7">
        <f t="shared" si="6"/>
        <v>238.39</v>
      </c>
      <c r="AF83" s="7">
        <f t="shared" si="7"/>
        <v>0</v>
      </c>
    </row>
    <row r="84" spans="1:32" x14ac:dyDescent="0.25">
      <c r="A84" s="53">
        <v>44183</v>
      </c>
      <c r="B84" s="44">
        <v>122020</v>
      </c>
      <c r="C84" s="54" t="s">
        <v>418</v>
      </c>
      <c r="D84" s="55" t="s">
        <v>510</v>
      </c>
      <c r="E84" s="56" t="s">
        <v>118</v>
      </c>
      <c r="F84" s="57"/>
      <c r="G84" s="57"/>
      <c r="H84" s="58">
        <v>5617</v>
      </c>
      <c r="I84" s="59">
        <v>4760</v>
      </c>
      <c r="J84" s="59">
        <v>428.4</v>
      </c>
      <c r="K84" s="59">
        <v>428.4</v>
      </c>
      <c r="L84" s="59">
        <v>0.2</v>
      </c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1"/>
      <c r="AC84" s="7">
        <f t="shared" si="4"/>
        <v>0</v>
      </c>
      <c r="AD84" s="7">
        <f t="shared" si="5"/>
        <v>428.4</v>
      </c>
      <c r="AE84" s="7">
        <f t="shared" si="6"/>
        <v>428.4</v>
      </c>
      <c r="AF84" s="7">
        <f t="shared" si="7"/>
        <v>0</v>
      </c>
    </row>
    <row r="85" spans="1:32" x14ac:dyDescent="0.25">
      <c r="A85" s="53">
        <v>44186</v>
      </c>
      <c r="B85" s="44">
        <v>122020</v>
      </c>
      <c r="C85" s="54" t="s">
        <v>418</v>
      </c>
      <c r="D85" s="55" t="s">
        <v>511</v>
      </c>
      <c r="E85" s="56" t="s">
        <v>118</v>
      </c>
      <c r="F85" s="57"/>
      <c r="G85" s="57"/>
      <c r="H85" s="58">
        <v>2808</v>
      </c>
      <c r="I85" s="59">
        <v>2379.6</v>
      </c>
      <c r="J85" s="59">
        <v>214.2</v>
      </c>
      <c r="K85" s="59">
        <v>214.2</v>
      </c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1"/>
      <c r="AC85" s="7">
        <f t="shared" si="4"/>
        <v>0</v>
      </c>
      <c r="AD85" s="7">
        <f t="shared" si="5"/>
        <v>214.2</v>
      </c>
      <c r="AE85" s="7">
        <f t="shared" si="6"/>
        <v>214.2</v>
      </c>
      <c r="AF85" s="7">
        <f t="shared" si="7"/>
        <v>0</v>
      </c>
    </row>
    <row r="86" spans="1:32" x14ac:dyDescent="0.25">
      <c r="A86" s="53">
        <v>44190</v>
      </c>
      <c r="B86" s="44">
        <v>122020</v>
      </c>
      <c r="C86" s="54" t="s">
        <v>418</v>
      </c>
      <c r="D86" s="55" t="s">
        <v>512</v>
      </c>
      <c r="E86" s="56" t="s">
        <v>118</v>
      </c>
      <c r="F86" s="57"/>
      <c r="G86" s="57"/>
      <c r="H86" s="58">
        <v>3089</v>
      </c>
      <c r="I86" s="59">
        <v>2617.7600000000002</v>
      </c>
      <c r="J86" s="59">
        <v>235.62</v>
      </c>
      <c r="K86" s="59">
        <v>235.62</v>
      </c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1"/>
      <c r="AC86" s="7">
        <f t="shared" si="4"/>
        <v>0</v>
      </c>
      <c r="AD86" s="7">
        <f t="shared" si="5"/>
        <v>235.62</v>
      </c>
      <c r="AE86" s="7">
        <f t="shared" si="6"/>
        <v>235.62</v>
      </c>
      <c r="AF86" s="7">
        <f t="shared" si="7"/>
        <v>0</v>
      </c>
    </row>
    <row r="87" spans="1:32" x14ac:dyDescent="0.25">
      <c r="A87" s="53">
        <v>44194</v>
      </c>
      <c r="B87" s="44">
        <v>122020</v>
      </c>
      <c r="C87" s="54" t="s">
        <v>513</v>
      </c>
      <c r="D87" s="55" t="s">
        <v>514</v>
      </c>
      <c r="E87" s="56" t="s">
        <v>424</v>
      </c>
      <c r="F87" s="57"/>
      <c r="G87" s="57"/>
      <c r="H87" s="58">
        <v>4153</v>
      </c>
      <c r="I87" s="60"/>
      <c r="J87" s="60"/>
      <c r="K87" s="60"/>
      <c r="L87" s="60"/>
      <c r="M87" s="60"/>
      <c r="N87" s="60"/>
      <c r="O87" s="60"/>
      <c r="P87" s="60"/>
      <c r="Q87" s="59">
        <v>3708</v>
      </c>
      <c r="R87" s="60"/>
      <c r="S87" s="60"/>
      <c r="T87" s="60"/>
      <c r="U87" s="60"/>
      <c r="V87" s="60"/>
      <c r="W87" s="60"/>
      <c r="X87" s="60"/>
      <c r="Y87" s="60"/>
      <c r="Z87" s="60"/>
      <c r="AA87" s="59">
        <v>445</v>
      </c>
      <c r="AB87" s="61"/>
      <c r="AC87" s="7">
        <f t="shared" si="4"/>
        <v>445</v>
      </c>
      <c r="AD87" s="7">
        <f t="shared" si="5"/>
        <v>0</v>
      </c>
      <c r="AE87" s="7">
        <f t="shared" si="6"/>
        <v>0</v>
      </c>
      <c r="AF87" s="7">
        <f t="shared" si="7"/>
        <v>0</v>
      </c>
    </row>
    <row r="88" spans="1:32" x14ac:dyDescent="0.25">
      <c r="A88" s="53">
        <v>44195</v>
      </c>
      <c r="B88" s="44">
        <v>122020</v>
      </c>
      <c r="C88" s="54" t="s">
        <v>416</v>
      </c>
      <c r="D88" s="55" t="s">
        <v>515</v>
      </c>
      <c r="E88" s="56" t="s">
        <v>176</v>
      </c>
      <c r="F88" s="57"/>
      <c r="G88" s="57"/>
      <c r="H88" s="58">
        <v>10940</v>
      </c>
      <c r="I88" s="59">
        <v>9271</v>
      </c>
      <c r="J88" s="59">
        <v>834.39</v>
      </c>
      <c r="K88" s="59">
        <v>834.39</v>
      </c>
      <c r="L88" s="59">
        <v>0.22</v>
      </c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1"/>
      <c r="AC88" s="7">
        <f t="shared" si="4"/>
        <v>0</v>
      </c>
      <c r="AD88" s="7">
        <f t="shared" si="5"/>
        <v>834.39</v>
      </c>
      <c r="AE88" s="7">
        <f t="shared" si="6"/>
        <v>834.39</v>
      </c>
      <c r="AF88" s="7">
        <f t="shared" si="7"/>
        <v>0</v>
      </c>
    </row>
    <row r="89" spans="1:32" x14ac:dyDescent="0.25">
      <c r="A89" s="53">
        <v>44195</v>
      </c>
      <c r="B89" s="44">
        <v>122020</v>
      </c>
      <c r="C89" s="54" t="s">
        <v>433</v>
      </c>
      <c r="D89" s="55" t="s">
        <v>516</v>
      </c>
      <c r="E89" s="56" t="s">
        <v>424</v>
      </c>
      <c r="F89" s="57"/>
      <c r="G89" s="57"/>
      <c r="H89" s="58">
        <v>142246</v>
      </c>
      <c r="I89" s="60"/>
      <c r="J89" s="60"/>
      <c r="K89" s="60"/>
      <c r="L89" s="60"/>
      <c r="M89" s="60"/>
      <c r="N89" s="60"/>
      <c r="O89" s="60"/>
      <c r="P89" s="59">
        <v>120619.42</v>
      </c>
      <c r="Q89" s="59">
        <v>7112</v>
      </c>
      <c r="R89" s="59">
        <v>3193.29</v>
      </c>
      <c r="S89" s="59">
        <v>8128</v>
      </c>
      <c r="T89" s="60"/>
      <c r="U89" s="59">
        <v>3193.29</v>
      </c>
      <c r="V89" s="60"/>
      <c r="W89" s="60"/>
      <c r="X89" s="60"/>
      <c r="Y89" s="60"/>
      <c r="Z89" s="60"/>
      <c r="AA89" s="60"/>
      <c r="AB89" s="61"/>
      <c r="AC89" s="7">
        <f t="shared" si="4"/>
        <v>0</v>
      </c>
      <c r="AD89" s="7">
        <f t="shared" si="5"/>
        <v>3193.29</v>
      </c>
      <c r="AE89" s="7">
        <f t="shared" si="6"/>
        <v>3193.29</v>
      </c>
      <c r="AF89" s="7">
        <f t="shared" si="7"/>
        <v>8128</v>
      </c>
    </row>
    <row r="90" spans="1:32" x14ac:dyDescent="0.25">
      <c r="A90" s="53">
        <v>44196</v>
      </c>
      <c r="B90" s="44">
        <v>122020</v>
      </c>
      <c r="C90" s="54" t="s">
        <v>433</v>
      </c>
      <c r="D90" s="55" t="s">
        <v>517</v>
      </c>
      <c r="E90" s="56" t="s">
        <v>424</v>
      </c>
      <c r="F90" s="57"/>
      <c r="G90" s="57"/>
      <c r="H90" s="58">
        <v>141266</v>
      </c>
      <c r="I90" s="60"/>
      <c r="J90" s="60"/>
      <c r="K90" s="60"/>
      <c r="L90" s="60"/>
      <c r="M90" s="60"/>
      <c r="N90" s="60"/>
      <c r="O90" s="60"/>
      <c r="P90" s="59">
        <v>119788.42</v>
      </c>
      <c r="Q90" s="59">
        <v>7063</v>
      </c>
      <c r="R90" s="59">
        <v>3171.29</v>
      </c>
      <c r="S90" s="59">
        <v>8072</v>
      </c>
      <c r="T90" s="60"/>
      <c r="U90" s="59">
        <v>3171.29</v>
      </c>
      <c r="V90" s="60"/>
      <c r="W90" s="60"/>
      <c r="X90" s="60"/>
      <c r="Y90" s="60"/>
      <c r="Z90" s="60"/>
      <c r="AA90" s="60"/>
      <c r="AB90" s="61"/>
      <c r="AC90" s="7">
        <f t="shared" si="4"/>
        <v>0</v>
      </c>
      <c r="AD90" s="7">
        <f t="shared" si="5"/>
        <v>3171.29</v>
      </c>
      <c r="AE90" s="7">
        <f t="shared" si="6"/>
        <v>3171.29</v>
      </c>
      <c r="AF90" s="7">
        <f t="shared" si="7"/>
        <v>8072</v>
      </c>
    </row>
    <row r="91" spans="1:32" x14ac:dyDescent="0.25">
      <c r="A91" s="53">
        <v>44196</v>
      </c>
      <c r="B91" s="44">
        <v>122020</v>
      </c>
      <c r="C91" s="54" t="s">
        <v>418</v>
      </c>
      <c r="D91" s="55" t="s">
        <v>518</v>
      </c>
      <c r="E91" s="56" t="s">
        <v>118</v>
      </c>
      <c r="F91" s="57"/>
      <c r="G91" s="57"/>
      <c r="H91" s="58">
        <v>5617</v>
      </c>
      <c r="I91" s="59">
        <v>4760</v>
      </c>
      <c r="J91" s="59">
        <v>428.4</v>
      </c>
      <c r="K91" s="59">
        <v>428.4</v>
      </c>
      <c r="L91" s="59">
        <v>0.2</v>
      </c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1"/>
      <c r="AC91" s="7">
        <f t="shared" si="4"/>
        <v>0</v>
      </c>
      <c r="AD91" s="7">
        <f t="shared" si="5"/>
        <v>428.4</v>
      </c>
      <c r="AE91" s="7">
        <f t="shared" si="6"/>
        <v>428.4</v>
      </c>
      <c r="AF91" s="7">
        <f t="shared" si="7"/>
        <v>0</v>
      </c>
    </row>
    <row r="92" spans="1:32" x14ac:dyDescent="0.25">
      <c r="A92" s="53">
        <v>44202</v>
      </c>
      <c r="B92" s="44">
        <v>12021</v>
      </c>
      <c r="C92" s="54" t="s">
        <v>433</v>
      </c>
      <c r="D92" s="55" t="s">
        <v>519</v>
      </c>
      <c r="E92" s="56" t="s">
        <v>424</v>
      </c>
      <c r="F92" s="57"/>
      <c r="G92" s="57"/>
      <c r="H92" s="58">
        <v>151482</v>
      </c>
      <c r="I92" s="60"/>
      <c r="J92" s="60"/>
      <c r="K92" s="60"/>
      <c r="L92" s="60"/>
      <c r="M92" s="60"/>
      <c r="N92" s="60"/>
      <c r="O92" s="60"/>
      <c r="P92" s="59">
        <v>129203.62</v>
      </c>
      <c r="Q92" s="59">
        <v>7213.5</v>
      </c>
      <c r="R92" s="59">
        <v>3410.44</v>
      </c>
      <c r="S92" s="59">
        <v>8244</v>
      </c>
      <c r="T92" s="60"/>
      <c r="U92" s="59">
        <v>3410.44</v>
      </c>
      <c r="V92" s="60"/>
      <c r="W92" s="60"/>
      <c r="X92" s="60"/>
      <c r="Y92" s="60"/>
      <c r="Z92" s="60"/>
      <c r="AA92" s="60"/>
      <c r="AB92" s="61"/>
      <c r="AC92" s="7">
        <f t="shared" si="4"/>
        <v>0</v>
      </c>
      <c r="AD92" s="7">
        <f t="shared" si="5"/>
        <v>3410.44</v>
      </c>
      <c r="AE92" s="7">
        <f t="shared" si="6"/>
        <v>3410.44</v>
      </c>
      <c r="AF92" s="7">
        <f t="shared" si="7"/>
        <v>8244</v>
      </c>
    </row>
    <row r="93" spans="1:32" x14ac:dyDescent="0.25">
      <c r="A93" s="53">
        <v>44202</v>
      </c>
      <c r="B93" s="44">
        <v>12021</v>
      </c>
      <c r="C93" s="54" t="s">
        <v>418</v>
      </c>
      <c r="D93" s="55" t="s">
        <v>520</v>
      </c>
      <c r="E93" s="56" t="s">
        <v>118</v>
      </c>
      <c r="F93" s="57"/>
      <c r="G93" s="57"/>
      <c r="H93" s="58">
        <v>4213</v>
      </c>
      <c r="I93" s="59">
        <v>3570</v>
      </c>
      <c r="J93" s="59">
        <v>321.3</v>
      </c>
      <c r="K93" s="59">
        <v>321.3</v>
      </c>
      <c r="L93" s="59">
        <v>0.4</v>
      </c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1"/>
      <c r="AC93" s="7">
        <f t="shared" si="4"/>
        <v>0</v>
      </c>
      <c r="AD93" s="7">
        <f t="shared" si="5"/>
        <v>321.3</v>
      </c>
      <c r="AE93" s="7">
        <f t="shared" si="6"/>
        <v>321.3</v>
      </c>
      <c r="AF93" s="7">
        <f t="shared" si="7"/>
        <v>0</v>
      </c>
    </row>
    <row r="94" spans="1:32" x14ac:dyDescent="0.25">
      <c r="A94" s="53">
        <v>44208</v>
      </c>
      <c r="B94" s="44">
        <v>12021</v>
      </c>
      <c r="C94" s="54" t="s">
        <v>418</v>
      </c>
      <c r="D94" s="55" t="s">
        <v>360</v>
      </c>
      <c r="E94" s="56" t="s">
        <v>118</v>
      </c>
      <c r="F94" s="57"/>
      <c r="G94" s="57"/>
      <c r="H94" s="58">
        <v>4774</v>
      </c>
      <c r="I94" s="59">
        <v>4045.72</v>
      </c>
      <c r="J94" s="59">
        <v>364.14</v>
      </c>
      <c r="K94" s="59">
        <v>364.14</v>
      </c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1"/>
      <c r="AC94" s="7">
        <f t="shared" si="4"/>
        <v>0</v>
      </c>
      <c r="AD94" s="7">
        <f t="shared" si="5"/>
        <v>364.14</v>
      </c>
      <c r="AE94" s="7">
        <f t="shared" si="6"/>
        <v>364.14</v>
      </c>
      <c r="AF94" s="7">
        <f t="shared" si="7"/>
        <v>0</v>
      </c>
    </row>
    <row r="95" spans="1:32" x14ac:dyDescent="0.25">
      <c r="A95" s="53">
        <v>44219</v>
      </c>
      <c r="B95" s="44">
        <v>12021</v>
      </c>
      <c r="C95" s="54" t="s">
        <v>418</v>
      </c>
      <c r="D95" s="55" t="s">
        <v>521</v>
      </c>
      <c r="E95" s="56" t="s">
        <v>118</v>
      </c>
      <c r="F95" s="57"/>
      <c r="G95" s="57"/>
      <c r="H95" s="58">
        <v>5617</v>
      </c>
      <c r="I95" s="59">
        <v>4760</v>
      </c>
      <c r="J95" s="59">
        <v>428.4</v>
      </c>
      <c r="K95" s="59">
        <v>428.4</v>
      </c>
      <c r="L95" s="59">
        <v>0.2</v>
      </c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1"/>
      <c r="AC95" s="7">
        <f t="shared" si="4"/>
        <v>0</v>
      </c>
      <c r="AD95" s="7">
        <f t="shared" si="5"/>
        <v>428.4</v>
      </c>
      <c r="AE95" s="7">
        <f t="shared" si="6"/>
        <v>428.4</v>
      </c>
      <c r="AF95" s="7">
        <f t="shared" si="7"/>
        <v>0</v>
      </c>
    </row>
    <row r="96" spans="1:32" x14ac:dyDescent="0.25">
      <c r="A96" s="53">
        <v>44221</v>
      </c>
      <c r="B96" s="44">
        <v>12021</v>
      </c>
      <c r="C96" s="54" t="s">
        <v>522</v>
      </c>
      <c r="D96" s="55" t="s">
        <v>523</v>
      </c>
      <c r="E96" s="56" t="s">
        <v>424</v>
      </c>
      <c r="F96" s="57"/>
      <c r="G96" s="57"/>
      <c r="H96" s="58">
        <v>11031</v>
      </c>
      <c r="I96" s="59">
        <v>9348</v>
      </c>
      <c r="J96" s="59">
        <v>841.32</v>
      </c>
      <c r="K96" s="59">
        <v>841.32</v>
      </c>
      <c r="L96" s="59">
        <v>0.36</v>
      </c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1"/>
      <c r="AC96" s="7">
        <f t="shared" si="4"/>
        <v>0</v>
      </c>
      <c r="AD96" s="7">
        <f t="shared" si="5"/>
        <v>841.32</v>
      </c>
      <c r="AE96" s="7">
        <f t="shared" si="6"/>
        <v>841.32</v>
      </c>
      <c r="AF96" s="7">
        <f t="shared" si="7"/>
        <v>0</v>
      </c>
    </row>
    <row r="97" spans="1:32" x14ac:dyDescent="0.25">
      <c r="A97" s="53">
        <v>44222</v>
      </c>
      <c r="B97" s="44">
        <v>12021</v>
      </c>
      <c r="C97" s="54" t="s">
        <v>524</v>
      </c>
      <c r="D97" s="55" t="s">
        <v>525</v>
      </c>
      <c r="E97" s="56" t="s">
        <v>23</v>
      </c>
      <c r="F97" s="57"/>
      <c r="G97" s="57"/>
      <c r="H97" s="58">
        <v>13350</v>
      </c>
      <c r="I97" s="59">
        <v>10429.68</v>
      </c>
      <c r="J97" s="60"/>
      <c r="K97" s="60"/>
      <c r="L97" s="60"/>
      <c r="M97" s="60"/>
      <c r="N97" s="59">
        <v>1460.16</v>
      </c>
      <c r="O97" s="59">
        <v>1460.16</v>
      </c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1"/>
      <c r="AC97" s="7">
        <f t="shared" si="4"/>
        <v>0</v>
      </c>
      <c r="AD97" s="7">
        <f t="shared" si="5"/>
        <v>1460.16</v>
      </c>
      <c r="AE97" s="7">
        <f t="shared" si="6"/>
        <v>1460.16</v>
      </c>
      <c r="AF97" s="7">
        <f t="shared" si="7"/>
        <v>0</v>
      </c>
    </row>
    <row r="98" spans="1:32" x14ac:dyDescent="0.25">
      <c r="A98" s="53">
        <v>44226</v>
      </c>
      <c r="B98" s="44">
        <v>12021</v>
      </c>
      <c r="C98" s="54" t="s">
        <v>468</v>
      </c>
      <c r="D98" s="55" t="s">
        <v>526</v>
      </c>
      <c r="E98" s="56" t="s">
        <v>424</v>
      </c>
      <c r="F98" s="57"/>
      <c r="G98" s="57"/>
      <c r="H98" s="58">
        <v>26680</v>
      </c>
      <c r="I98" s="59">
        <v>22610</v>
      </c>
      <c r="J98" s="59">
        <v>2034.9</v>
      </c>
      <c r="K98" s="59">
        <v>2034.9</v>
      </c>
      <c r="L98" s="59">
        <v>0.2</v>
      </c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1"/>
      <c r="AC98" s="7">
        <f t="shared" si="4"/>
        <v>0</v>
      </c>
      <c r="AD98" s="7">
        <f t="shared" si="5"/>
        <v>2034.9</v>
      </c>
      <c r="AE98" s="7">
        <f t="shared" si="6"/>
        <v>2034.9</v>
      </c>
      <c r="AF98" s="7">
        <f t="shared" si="7"/>
        <v>0</v>
      </c>
    </row>
    <row r="99" spans="1:32" x14ac:dyDescent="0.25">
      <c r="A99" s="53">
        <v>44228</v>
      </c>
      <c r="B99" s="44">
        <v>22021</v>
      </c>
      <c r="C99" s="54" t="s">
        <v>418</v>
      </c>
      <c r="D99" s="55" t="s">
        <v>527</v>
      </c>
      <c r="E99" s="56" t="s">
        <v>118</v>
      </c>
      <c r="F99" s="57"/>
      <c r="G99" s="57"/>
      <c r="H99" s="58">
        <v>5617</v>
      </c>
      <c r="I99" s="59">
        <v>4760</v>
      </c>
      <c r="J99" s="59">
        <v>428.4</v>
      </c>
      <c r="K99" s="59">
        <v>428.4</v>
      </c>
      <c r="L99" s="59">
        <v>0.2</v>
      </c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1"/>
      <c r="AC99" s="7">
        <f t="shared" si="4"/>
        <v>0</v>
      </c>
      <c r="AD99" s="7">
        <f t="shared" si="5"/>
        <v>428.4</v>
      </c>
      <c r="AE99" s="7">
        <f t="shared" si="6"/>
        <v>428.4</v>
      </c>
      <c r="AF99" s="7">
        <f t="shared" si="7"/>
        <v>0</v>
      </c>
    </row>
    <row r="100" spans="1:32" x14ac:dyDescent="0.25">
      <c r="A100" s="53">
        <v>44230</v>
      </c>
      <c r="B100" s="44">
        <v>22021</v>
      </c>
      <c r="C100" s="54" t="s">
        <v>414</v>
      </c>
      <c r="D100" s="55" t="s">
        <v>528</v>
      </c>
      <c r="E100" s="56" t="s">
        <v>173</v>
      </c>
      <c r="F100" s="57"/>
      <c r="G100" s="57"/>
      <c r="H100" s="58">
        <v>12600</v>
      </c>
      <c r="I100" s="59">
        <v>11249.94</v>
      </c>
      <c r="J100" s="60"/>
      <c r="K100" s="60"/>
      <c r="L100" s="59">
        <v>0.06</v>
      </c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59">
        <v>675</v>
      </c>
      <c r="X100" s="59">
        <v>675</v>
      </c>
      <c r="Y100" s="60"/>
      <c r="Z100" s="60"/>
      <c r="AA100" s="60"/>
      <c r="AB100" s="61"/>
      <c r="AC100" s="7">
        <f t="shared" si="4"/>
        <v>0</v>
      </c>
      <c r="AD100" s="7">
        <f t="shared" si="5"/>
        <v>675</v>
      </c>
      <c r="AE100" s="7">
        <f t="shared" si="6"/>
        <v>675</v>
      </c>
      <c r="AF100" s="7">
        <f t="shared" si="7"/>
        <v>0</v>
      </c>
    </row>
    <row r="101" spans="1:32" x14ac:dyDescent="0.25">
      <c r="A101" s="53">
        <v>44230</v>
      </c>
      <c r="B101" s="44">
        <v>22021</v>
      </c>
      <c r="C101" s="54" t="s">
        <v>433</v>
      </c>
      <c r="D101" s="55" t="s">
        <v>529</v>
      </c>
      <c r="E101" s="56" t="s">
        <v>424</v>
      </c>
      <c r="F101" s="57"/>
      <c r="G101" s="57"/>
      <c r="H101" s="58">
        <v>163155</v>
      </c>
      <c r="I101" s="60"/>
      <c r="J101" s="60"/>
      <c r="K101" s="60"/>
      <c r="L101" s="59">
        <v>0.48</v>
      </c>
      <c r="M101" s="60"/>
      <c r="N101" s="60"/>
      <c r="O101" s="60"/>
      <c r="P101" s="59">
        <v>139896.38</v>
      </c>
      <c r="Q101" s="59">
        <v>7416.5</v>
      </c>
      <c r="R101" s="59">
        <v>3682.82</v>
      </c>
      <c r="S101" s="59">
        <v>8476</v>
      </c>
      <c r="T101" s="60"/>
      <c r="U101" s="59">
        <v>3682.82</v>
      </c>
      <c r="V101" s="60"/>
      <c r="W101" s="60"/>
      <c r="X101" s="60"/>
      <c r="Y101" s="60"/>
      <c r="Z101" s="60"/>
      <c r="AA101" s="60"/>
      <c r="AB101" s="61"/>
      <c r="AC101" s="7">
        <f t="shared" si="4"/>
        <v>0</v>
      </c>
      <c r="AD101" s="7">
        <f t="shared" si="5"/>
        <v>3682.82</v>
      </c>
      <c r="AE101" s="7">
        <f t="shared" si="6"/>
        <v>3682.82</v>
      </c>
      <c r="AF101" s="7">
        <f t="shared" si="7"/>
        <v>8476</v>
      </c>
    </row>
    <row r="102" spans="1:32" x14ac:dyDescent="0.25">
      <c r="A102" s="53">
        <v>44235</v>
      </c>
      <c r="B102" s="44">
        <v>22021</v>
      </c>
      <c r="C102" s="54" t="s">
        <v>506</v>
      </c>
      <c r="D102" s="55" t="s">
        <v>530</v>
      </c>
      <c r="E102" s="56" t="s">
        <v>424</v>
      </c>
      <c r="F102" s="57"/>
      <c r="G102" s="57"/>
      <c r="H102" s="58">
        <v>20060</v>
      </c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59">
        <v>17000</v>
      </c>
      <c r="U102" s="60"/>
      <c r="V102" s="60"/>
      <c r="W102" s="60"/>
      <c r="X102" s="60"/>
      <c r="Y102" s="60"/>
      <c r="Z102" s="59">
        <v>3060</v>
      </c>
      <c r="AA102" s="60"/>
      <c r="AB102" s="61"/>
      <c r="AC102" s="7">
        <f t="shared" si="4"/>
        <v>3060</v>
      </c>
      <c r="AD102" s="7">
        <f t="shared" si="5"/>
        <v>0</v>
      </c>
      <c r="AE102" s="7">
        <f t="shared" si="6"/>
        <v>0</v>
      </c>
      <c r="AF102" s="7">
        <f t="shared" si="7"/>
        <v>0</v>
      </c>
    </row>
    <row r="103" spans="1:32" x14ac:dyDescent="0.25">
      <c r="A103" s="53">
        <v>44235</v>
      </c>
      <c r="B103" s="44">
        <v>22021</v>
      </c>
      <c r="C103" s="54" t="s">
        <v>513</v>
      </c>
      <c r="D103" s="55" t="s">
        <v>531</v>
      </c>
      <c r="E103" s="56" t="s">
        <v>424</v>
      </c>
      <c r="F103" s="57"/>
      <c r="G103" s="57"/>
      <c r="H103" s="58">
        <v>4660</v>
      </c>
      <c r="I103" s="60"/>
      <c r="J103" s="60"/>
      <c r="K103" s="60"/>
      <c r="L103" s="60"/>
      <c r="M103" s="60"/>
      <c r="N103" s="60"/>
      <c r="O103" s="60"/>
      <c r="P103" s="60"/>
      <c r="Q103" s="59">
        <v>4161</v>
      </c>
      <c r="R103" s="60"/>
      <c r="S103" s="60"/>
      <c r="T103" s="60"/>
      <c r="U103" s="60"/>
      <c r="V103" s="60"/>
      <c r="W103" s="60"/>
      <c r="X103" s="60"/>
      <c r="Y103" s="60"/>
      <c r="Z103" s="60"/>
      <c r="AA103" s="59">
        <v>499</v>
      </c>
      <c r="AB103" s="61"/>
      <c r="AC103" s="7">
        <f t="shared" si="4"/>
        <v>499</v>
      </c>
      <c r="AD103" s="7">
        <f t="shared" si="5"/>
        <v>0</v>
      </c>
      <c r="AE103" s="7">
        <f t="shared" si="6"/>
        <v>0</v>
      </c>
      <c r="AF103" s="7">
        <f t="shared" si="7"/>
        <v>0</v>
      </c>
    </row>
    <row r="104" spans="1:32" x14ac:dyDescent="0.25">
      <c r="A104" s="53">
        <v>44235</v>
      </c>
      <c r="B104" s="44">
        <v>22021</v>
      </c>
      <c r="C104" s="54" t="s">
        <v>418</v>
      </c>
      <c r="D104" s="55" t="s">
        <v>348</v>
      </c>
      <c r="E104" s="56" t="s">
        <v>118</v>
      </c>
      <c r="F104" s="57"/>
      <c r="G104" s="57"/>
      <c r="H104" s="58">
        <v>5617</v>
      </c>
      <c r="I104" s="59">
        <v>4760</v>
      </c>
      <c r="J104" s="59">
        <v>428.4</v>
      </c>
      <c r="K104" s="59">
        <v>428.4</v>
      </c>
      <c r="L104" s="59">
        <v>0.2</v>
      </c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1"/>
      <c r="AC104" s="7">
        <f t="shared" si="4"/>
        <v>0</v>
      </c>
      <c r="AD104" s="7">
        <f t="shared" si="5"/>
        <v>428.4</v>
      </c>
      <c r="AE104" s="7">
        <f t="shared" si="6"/>
        <v>428.4</v>
      </c>
      <c r="AF104" s="7">
        <f t="shared" si="7"/>
        <v>0</v>
      </c>
    </row>
    <row r="105" spans="1:32" x14ac:dyDescent="0.25">
      <c r="A105" s="53">
        <v>44243</v>
      </c>
      <c r="B105" s="44">
        <v>22021</v>
      </c>
      <c r="C105" s="54" t="s">
        <v>418</v>
      </c>
      <c r="D105" s="55" t="s">
        <v>532</v>
      </c>
      <c r="E105" s="56" t="s">
        <v>118</v>
      </c>
      <c r="F105" s="57"/>
      <c r="G105" s="57"/>
      <c r="H105" s="58">
        <v>5616</v>
      </c>
      <c r="I105" s="59">
        <v>4760</v>
      </c>
      <c r="J105" s="59">
        <v>428</v>
      </c>
      <c r="K105" s="59">
        <v>428</v>
      </c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1"/>
      <c r="AC105" s="7">
        <f t="shared" si="4"/>
        <v>0</v>
      </c>
      <c r="AD105" s="7">
        <f t="shared" si="5"/>
        <v>428</v>
      </c>
      <c r="AE105" s="7">
        <f t="shared" si="6"/>
        <v>428</v>
      </c>
      <c r="AF105" s="7">
        <f t="shared" si="7"/>
        <v>0</v>
      </c>
    </row>
    <row r="106" spans="1:32" x14ac:dyDescent="0.25">
      <c r="A106" s="53">
        <v>44247</v>
      </c>
      <c r="B106" s="44">
        <v>22021</v>
      </c>
      <c r="C106" s="54" t="s">
        <v>438</v>
      </c>
      <c r="D106" s="55" t="s">
        <v>293</v>
      </c>
      <c r="E106" s="56" t="s">
        <v>424</v>
      </c>
      <c r="F106" s="57"/>
      <c r="G106" s="57"/>
      <c r="H106" s="58">
        <v>478</v>
      </c>
      <c r="I106" s="59">
        <v>405</v>
      </c>
      <c r="J106" s="59">
        <v>36.450000000000003</v>
      </c>
      <c r="K106" s="59">
        <v>36.450000000000003</v>
      </c>
      <c r="L106" s="59">
        <v>0.1</v>
      </c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1"/>
      <c r="AC106" s="7">
        <f t="shared" si="4"/>
        <v>0</v>
      </c>
      <c r="AD106" s="7">
        <f t="shared" si="5"/>
        <v>36.450000000000003</v>
      </c>
      <c r="AE106" s="7">
        <f t="shared" si="6"/>
        <v>36.450000000000003</v>
      </c>
      <c r="AF106" s="7">
        <f t="shared" si="7"/>
        <v>0</v>
      </c>
    </row>
    <row r="107" spans="1:32" x14ac:dyDescent="0.25">
      <c r="A107" s="53">
        <v>44249</v>
      </c>
      <c r="B107" s="44">
        <v>22021</v>
      </c>
      <c r="C107" s="54" t="s">
        <v>433</v>
      </c>
      <c r="D107" s="55" t="s">
        <v>533</v>
      </c>
      <c r="E107" s="56" t="s">
        <v>424</v>
      </c>
      <c r="F107" s="57"/>
      <c r="G107" s="57"/>
      <c r="H107" s="58">
        <v>143492</v>
      </c>
      <c r="I107" s="60"/>
      <c r="J107" s="60"/>
      <c r="K107" s="60"/>
      <c r="L107" s="60"/>
      <c r="M107" s="60"/>
      <c r="N107" s="60"/>
      <c r="O107" s="60"/>
      <c r="P107" s="59">
        <v>121886.5</v>
      </c>
      <c r="Q107" s="59">
        <v>7073.5</v>
      </c>
      <c r="R107" s="59">
        <v>3224</v>
      </c>
      <c r="S107" s="59">
        <v>8084</v>
      </c>
      <c r="T107" s="60"/>
      <c r="U107" s="59">
        <v>3224</v>
      </c>
      <c r="V107" s="60"/>
      <c r="W107" s="60"/>
      <c r="X107" s="60"/>
      <c r="Y107" s="60"/>
      <c r="Z107" s="60"/>
      <c r="AA107" s="60"/>
      <c r="AB107" s="61"/>
      <c r="AC107" s="7">
        <f t="shared" si="4"/>
        <v>0</v>
      </c>
      <c r="AD107" s="7">
        <f t="shared" si="5"/>
        <v>3224</v>
      </c>
      <c r="AE107" s="7">
        <f t="shared" si="6"/>
        <v>3224</v>
      </c>
      <c r="AF107" s="7">
        <f t="shared" si="7"/>
        <v>8084</v>
      </c>
    </row>
    <row r="108" spans="1:32" x14ac:dyDescent="0.25">
      <c r="A108" s="53">
        <v>44250</v>
      </c>
      <c r="B108" s="44">
        <v>22021</v>
      </c>
      <c r="C108" s="54" t="s">
        <v>418</v>
      </c>
      <c r="D108" s="55" t="s">
        <v>534</v>
      </c>
      <c r="E108" s="56" t="s">
        <v>118</v>
      </c>
      <c r="F108" s="57"/>
      <c r="G108" s="57"/>
      <c r="H108" s="58">
        <v>5616</v>
      </c>
      <c r="I108" s="59">
        <v>4760</v>
      </c>
      <c r="J108" s="59">
        <v>428</v>
      </c>
      <c r="K108" s="59">
        <v>428</v>
      </c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1"/>
      <c r="AC108" s="7">
        <f t="shared" si="4"/>
        <v>0</v>
      </c>
      <c r="AD108" s="7">
        <f t="shared" si="5"/>
        <v>428</v>
      </c>
      <c r="AE108" s="7">
        <f t="shared" si="6"/>
        <v>428</v>
      </c>
      <c r="AF108" s="7">
        <f t="shared" si="7"/>
        <v>0</v>
      </c>
    </row>
    <row r="109" spans="1:32" x14ac:dyDescent="0.25">
      <c r="A109" s="53">
        <v>44257</v>
      </c>
      <c r="B109" s="44">
        <v>32021</v>
      </c>
      <c r="C109" s="54" t="s">
        <v>418</v>
      </c>
      <c r="D109" s="55" t="s">
        <v>260</v>
      </c>
      <c r="E109" s="56" t="s">
        <v>118</v>
      </c>
      <c r="F109" s="57"/>
      <c r="G109" s="57"/>
      <c r="H109" s="58">
        <v>5056</v>
      </c>
      <c r="I109" s="59">
        <v>4284</v>
      </c>
      <c r="J109" s="59">
        <v>386</v>
      </c>
      <c r="K109" s="59">
        <v>386</v>
      </c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1"/>
      <c r="AC109" s="7">
        <f t="shared" si="4"/>
        <v>0</v>
      </c>
      <c r="AD109" s="7">
        <f t="shared" si="5"/>
        <v>386</v>
      </c>
      <c r="AE109" s="7">
        <f t="shared" si="6"/>
        <v>386</v>
      </c>
      <c r="AF109" s="7">
        <f t="shared" si="7"/>
        <v>0</v>
      </c>
    </row>
    <row r="110" spans="1:32" x14ac:dyDescent="0.25">
      <c r="A110" s="53">
        <v>44262</v>
      </c>
      <c r="B110" s="44">
        <v>32021</v>
      </c>
      <c r="C110" s="54" t="s">
        <v>418</v>
      </c>
      <c r="D110" s="55" t="s">
        <v>294</v>
      </c>
      <c r="E110" s="56" t="s">
        <v>118</v>
      </c>
      <c r="F110" s="57"/>
      <c r="G110" s="57"/>
      <c r="H110" s="58">
        <v>5616</v>
      </c>
      <c r="I110" s="59">
        <v>4760</v>
      </c>
      <c r="J110" s="59">
        <v>428</v>
      </c>
      <c r="K110" s="59">
        <v>428</v>
      </c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1"/>
      <c r="AC110" s="7">
        <f t="shared" si="4"/>
        <v>0</v>
      </c>
      <c r="AD110" s="7">
        <f t="shared" si="5"/>
        <v>428</v>
      </c>
      <c r="AE110" s="7">
        <f t="shared" si="6"/>
        <v>428</v>
      </c>
      <c r="AF110" s="7">
        <f t="shared" si="7"/>
        <v>0</v>
      </c>
    </row>
    <row r="111" spans="1:32" x14ac:dyDescent="0.25">
      <c r="A111" s="53">
        <v>44264</v>
      </c>
      <c r="B111" s="44">
        <v>32021</v>
      </c>
      <c r="C111" s="54" t="s">
        <v>433</v>
      </c>
      <c r="D111" s="55" t="s">
        <v>535</v>
      </c>
      <c r="E111" s="56" t="s">
        <v>424</v>
      </c>
      <c r="F111" s="57"/>
      <c r="G111" s="57"/>
      <c r="H111" s="58">
        <v>139303</v>
      </c>
      <c r="I111" s="60"/>
      <c r="J111" s="60"/>
      <c r="K111" s="60"/>
      <c r="L111" s="59">
        <v>0.02</v>
      </c>
      <c r="M111" s="60"/>
      <c r="N111" s="60"/>
      <c r="O111" s="60"/>
      <c r="P111" s="59">
        <v>118328.22</v>
      </c>
      <c r="Q111" s="59">
        <v>6867</v>
      </c>
      <c r="R111" s="59">
        <v>3129.88</v>
      </c>
      <c r="S111" s="59">
        <v>7848</v>
      </c>
      <c r="T111" s="60"/>
      <c r="U111" s="59">
        <v>3129.88</v>
      </c>
      <c r="V111" s="60"/>
      <c r="W111" s="60"/>
      <c r="X111" s="60"/>
      <c r="Y111" s="60"/>
      <c r="Z111" s="60"/>
      <c r="AA111" s="60"/>
      <c r="AB111" s="61"/>
      <c r="AC111" s="7">
        <f t="shared" si="4"/>
        <v>0</v>
      </c>
      <c r="AD111" s="7">
        <f t="shared" si="5"/>
        <v>3129.88</v>
      </c>
      <c r="AE111" s="7">
        <f t="shared" si="6"/>
        <v>3129.88</v>
      </c>
      <c r="AF111" s="7">
        <f t="shared" si="7"/>
        <v>7848</v>
      </c>
    </row>
    <row r="112" spans="1:32" x14ac:dyDescent="0.25">
      <c r="A112" s="53">
        <v>44268</v>
      </c>
      <c r="B112" s="44">
        <v>32021</v>
      </c>
      <c r="C112" s="54" t="s">
        <v>418</v>
      </c>
      <c r="D112" s="55" t="s">
        <v>536</v>
      </c>
      <c r="E112" s="56" t="s">
        <v>118</v>
      </c>
      <c r="F112" s="57"/>
      <c r="G112" s="57"/>
      <c r="H112" s="58">
        <v>5616</v>
      </c>
      <c r="I112" s="59">
        <v>4760</v>
      </c>
      <c r="J112" s="59">
        <v>428</v>
      </c>
      <c r="K112" s="59">
        <v>428</v>
      </c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1"/>
      <c r="AC112" s="7">
        <f t="shared" si="4"/>
        <v>0</v>
      </c>
      <c r="AD112" s="7">
        <f t="shared" si="5"/>
        <v>428</v>
      </c>
      <c r="AE112" s="7">
        <f t="shared" si="6"/>
        <v>428</v>
      </c>
      <c r="AF112" s="7">
        <f t="shared" si="7"/>
        <v>0</v>
      </c>
    </row>
    <row r="113" spans="1:32" x14ac:dyDescent="0.25">
      <c r="A113" s="53">
        <v>44271</v>
      </c>
      <c r="B113" s="44">
        <v>32021</v>
      </c>
      <c r="C113" s="54" t="s">
        <v>468</v>
      </c>
      <c r="D113" s="55" t="s">
        <v>156</v>
      </c>
      <c r="E113" s="56" t="s">
        <v>424</v>
      </c>
      <c r="F113" s="57"/>
      <c r="G113" s="57"/>
      <c r="H113" s="58">
        <v>944</v>
      </c>
      <c r="I113" s="59">
        <v>800</v>
      </c>
      <c r="J113" s="59">
        <v>72</v>
      </c>
      <c r="K113" s="59">
        <v>72</v>
      </c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1"/>
      <c r="AC113" s="7">
        <f t="shared" si="4"/>
        <v>0</v>
      </c>
      <c r="AD113" s="7">
        <f t="shared" si="5"/>
        <v>72</v>
      </c>
      <c r="AE113" s="7">
        <f t="shared" si="6"/>
        <v>72</v>
      </c>
      <c r="AF113" s="7">
        <f t="shared" si="7"/>
        <v>0</v>
      </c>
    </row>
    <row r="114" spans="1:32" x14ac:dyDescent="0.25">
      <c r="A114" s="53">
        <v>44271</v>
      </c>
      <c r="B114" s="44">
        <v>32021</v>
      </c>
      <c r="C114" s="54" t="s">
        <v>447</v>
      </c>
      <c r="D114" s="55" t="s">
        <v>537</v>
      </c>
      <c r="E114" s="56" t="s">
        <v>424</v>
      </c>
      <c r="F114" s="57"/>
      <c r="G114" s="57"/>
      <c r="H114" s="58">
        <v>1680.5</v>
      </c>
      <c r="I114" s="59">
        <v>1424.16</v>
      </c>
      <c r="J114" s="59">
        <v>128.16999999999999</v>
      </c>
      <c r="K114" s="59">
        <v>128.16999999999999</v>
      </c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1"/>
      <c r="AC114" s="7">
        <f t="shared" si="4"/>
        <v>0</v>
      </c>
      <c r="AD114" s="7">
        <f t="shared" si="5"/>
        <v>128.16999999999999</v>
      </c>
      <c r="AE114" s="7">
        <f t="shared" si="6"/>
        <v>128.16999999999999</v>
      </c>
      <c r="AF114" s="7">
        <f t="shared" si="7"/>
        <v>0</v>
      </c>
    </row>
    <row r="115" spans="1:32" x14ac:dyDescent="0.25">
      <c r="A115" s="53">
        <v>44271</v>
      </c>
      <c r="B115" s="44">
        <v>32021</v>
      </c>
      <c r="C115" s="54" t="s">
        <v>447</v>
      </c>
      <c r="D115" s="55" t="s">
        <v>295</v>
      </c>
      <c r="E115" s="56" t="s">
        <v>424</v>
      </c>
      <c r="F115" s="57"/>
      <c r="G115" s="57"/>
      <c r="H115" s="58">
        <v>3361</v>
      </c>
      <c r="I115" s="59">
        <v>2848.3</v>
      </c>
      <c r="J115" s="59">
        <v>256.35000000000002</v>
      </c>
      <c r="K115" s="59">
        <v>256.35000000000002</v>
      </c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1"/>
      <c r="AC115" s="7">
        <f t="shared" si="4"/>
        <v>0</v>
      </c>
      <c r="AD115" s="7">
        <f t="shared" si="5"/>
        <v>256.35000000000002</v>
      </c>
      <c r="AE115" s="7">
        <f t="shared" si="6"/>
        <v>256.35000000000002</v>
      </c>
      <c r="AF115" s="7">
        <f t="shared" si="7"/>
        <v>0</v>
      </c>
    </row>
    <row r="116" spans="1:32" x14ac:dyDescent="0.25">
      <c r="A116" s="53">
        <v>44271</v>
      </c>
      <c r="B116" s="44">
        <v>32021</v>
      </c>
      <c r="C116" s="54" t="s">
        <v>447</v>
      </c>
      <c r="D116" s="55" t="s">
        <v>538</v>
      </c>
      <c r="E116" s="56" t="s">
        <v>424</v>
      </c>
      <c r="F116" s="57"/>
      <c r="G116" s="57"/>
      <c r="H116" s="58">
        <v>1680.5</v>
      </c>
      <c r="I116" s="59">
        <v>1424.16</v>
      </c>
      <c r="J116" s="59">
        <v>128.16999999999999</v>
      </c>
      <c r="K116" s="59">
        <v>128.16999999999999</v>
      </c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1"/>
      <c r="AC116" s="7">
        <f t="shared" si="4"/>
        <v>0</v>
      </c>
      <c r="AD116" s="7">
        <f t="shared" si="5"/>
        <v>128.16999999999999</v>
      </c>
      <c r="AE116" s="7">
        <f t="shared" si="6"/>
        <v>128.16999999999999</v>
      </c>
      <c r="AF116" s="7">
        <f t="shared" si="7"/>
        <v>0</v>
      </c>
    </row>
    <row r="117" spans="1:32" x14ac:dyDescent="0.25">
      <c r="A117" s="53">
        <v>44272</v>
      </c>
      <c r="B117" s="44">
        <v>32021</v>
      </c>
      <c r="C117" s="54" t="s">
        <v>433</v>
      </c>
      <c r="D117" s="55" t="s">
        <v>539</v>
      </c>
      <c r="E117" s="56" t="s">
        <v>424</v>
      </c>
      <c r="F117" s="57"/>
      <c r="G117" s="57"/>
      <c r="H117" s="58">
        <v>148320</v>
      </c>
      <c r="I117" s="60"/>
      <c r="J117" s="60"/>
      <c r="K117" s="60"/>
      <c r="L117" s="60"/>
      <c r="M117" s="60"/>
      <c r="N117" s="60"/>
      <c r="O117" s="60"/>
      <c r="P117" s="59">
        <v>125987.54</v>
      </c>
      <c r="Q117" s="59">
        <v>7311.5</v>
      </c>
      <c r="R117" s="59">
        <v>3332.48</v>
      </c>
      <c r="S117" s="59">
        <v>8356</v>
      </c>
      <c r="T117" s="60"/>
      <c r="U117" s="59">
        <v>3332.48</v>
      </c>
      <c r="V117" s="60"/>
      <c r="W117" s="60"/>
      <c r="X117" s="60"/>
      <c r="Y117" s="60"/>
      <c r="Z117" s="60"/>
      <c r="AA117" s="60"/>
      <c r="AB117" s="61"/>
      <c r="AC117" s="7">
        <f t="shared" si="4"/>
        <v>0</v>
      </c>
      <c r="AD117" s="7">
        <f t="shared" si="5"/>
        <v>3332.48</v>
      </c>
      <c r="AE117" s="7">
        <f t="shared" si="6"/>
        <v>3332.48</v>
      </c>
      <c r="AF117" s="7">
        <f t="shared" si="7"/>
        <v>8356</v>
      </c>
    </row>
    <row r="118" spans="1:32" x14ac:dyDescent="0.25">
      <c r="A118" s="53">
        <v>44273</v>
      </c>
      <c r="B118" s="44">
        <v>32021</v>
      </c>
      <c r="C118" s="54" t="s">
        <v>540</v>
      </c>
      <c r="D118" s="55" t="s">
        <v>541</v>
      </c>
      <c r="E118" s="56" t="s">
        <v>424</v>
      </c>
      <c r="F118" s="57"/>
      <c r="G118" s="57"/>
      <c r="H118" s="58">
        <v>2808</v>
      </c>
      <c r="I118" s="60"/>
      <c r="J118" s="59">
        <v>214.2</v>
      </c>
      <c r="K118" s="59">
        <v>214.2</v>
      </c>
      <c r="L118" s="60"/>
      <c r="M118" s="59">
        <v>2379.6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1"/>
      <c r="AC118" s="7">
        <f t="shared" si="4"/>
        <v>0</v>
      </c>
      <c r="AD118" s="7">
        <f t="shared" si="5"/>
        <v>214.2</v>
      </c>
      <c r="AE118" s="7">
        <f t="shared" si="6"/>
        <v>214.2</v>
      </c>
      <c r="AF118" s="7">
        <f t="shared" si="7"/>
        <v>0</v>
      </c>
    </row>
    <row r="119" spans="1:32" x14ac:dyDescent="0.25">
      <c r="A119" s="53">
        <v>44273</v>
      </c>
      <c r="B119" s="44">
        <v>32021</v>
      </c>
      <c r="C119" s="54" t="s">
        <v>418</v>
      </c>
      <c r="D119" s="55" t="s">
        <v>261</v>
      </c>
      <c r="E119" s="56" t="s">
        <v>118</v>
      </c>
      <c r="F119" s="57"/>
      <c r="G119" s="57"/>
      <c r="H119" s="58">
        <v>5616</v>
      </c>
      <c r="I119" s="59">
        <v>4760</v>
      </c>
      <c r="J119" s="59">
        <v>428</v>
      </c>
      <c r="K119" s="59">
        <v>428</v>
      </c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1"/>
      <c r="AC119" s="7">
        <f t="shared" si="4"/>
        <v>0</v>
      </c>
      <c r="AD119" s="7">
        <f t="shared" si="5"/>
        <v>428</v>
      </c>
      <c r="AE119" s="7">
        <f t="shared" si="6"/>
        <v>428</v>
      </c>
      <c r="AF119" s="7">
        <f t="shared" si="7"/>
        <v>0</v>
      </c>
    </row>
    <row r="120" spans="1:32" x14ac:dyDescent="0.25">
      <c r="A120" s="53">
        <v>44278</v>
      </c>
      <c r="B120" s="44">
        <v>32021</v>
      </c>
      <c r="C120" s="54" t="s">
        <v>418</v>
      </c>
      <c r="D120" s="55" t="s">
        <v>542</v>
      </c>
      <c r="E120" s="56" t="s">
        <v>118</v>
      </c>
      <c r="F120" s="57"/>
      <c r="G120" s="57"/>
      <c r="H120" s="58">
        <v>2808</v>
      </c>
      <c r="I120" s="59">
        <v>2380</v>
      </c>
      <c r="J120" s="59">
        <v>214</v>
      </c>
      <c r="K120" s="59">
        <v>214</v>
      </c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1"/>
      <c r="AC120" s="7">
        <f t="shared" si="4"/>
        <v>0</v>
      </c>
      <c r="AD120" s="7">
        <f t="shared" si="5"/>
        <v>214</v>
      </c>
      <c r="AE120" s="7">
        <f t="shared" si="6"/>
        <v>214</v>
      </c>
      <c r="AF120" s="7">
        <f t="shared" si="7"/>
        <v>0</v>
      </c>
    </row>
    <row r="121" spans="1:32" x14ac:dyDescent="0.25">
      <c r="A121" s="53">
        <v>44286</v>
      </c>
      <c r="B121" s="44">
        <v>32021</v>
      </c>
      <c r="C121" s="54" t="s">
        <v>543</v>
      </c>
      <c r="D121" s="55" t="s">
        <v>267</v>
      </c>
      <c r="E121" s="56" t="s">
        <v>63</v>
      </c>
      <c r="F121" s="57"/>
      <c r="G121" s="57"/>
      <c r="H121" s="58">
        <v>4453</v>
      </c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4">
        <v>4453</v>
      </c>
      <c r="AC121" s="7">
        <f t="shared" si="4"/>
        <v>0</v>
      </c>
      <c r="AD121" s="7">
        <f t="shared" si="5"/>
        <v>0</v>
      </c>
      <c r="AE121" s="7">
        <f t="shared" si="6"/>
        <v>0</v>
      </c>
      <c r="AF121" s="7">
        <f t="shared" si="7"/>
        <v>0</v>
      </c>
    </row>
    <row r="122" spans="1:32" x14ac:dyDescent="0.25">
      <c r="A122" s="65"/>
      <c r="B122" s="65"/>
      <c r="C122" s="66" t="s">
        <v>544</v>
      </c>
      <c r="D122" s="67" t="s">
        <v>424</v>
      </c>
      <c r="E122" s="68" t="s">
        <v>424</v>
      </c>
      <c r="F122" s="69"/>
      <c r="G122" s="69"/>
      <c r="H122" s="70">
        <v>2808975</v>
      </c>
      <c r="I122" s="71">
        <v>625732.06000000006</v>
      </c>
      <c r="J122" s="71">
        <f>SUM(J2:J121)</f>
        <v>35637.359999999993</v>
      </c>
      <c r="K122" s="71">
        <f t="shared" ref="K122:AE122" si="8">SUM(K2:K121)</f>
        <v>35637.359999999993</v>
      </c>
      <c r="L122" s="71">
        <f t="shared" si="8"/>
        <v>13.929999999999993</v>
      </c>
      <c r="M122" s="71">
        <f t="shared" si="8"/>
        <v>20171.72</v>
      </c>
      <c r="N122" s="71">
        <f t="shared" si="8"/>
        <v>2045.5500000000002</v>
      </c>
      <c r="O122" s="71">
        <f t="shared" si="8"/>
        <v>2045.5500000000002</v>
      </c>
      <c r="P122" s="71">
        <f t="shared" si="8"/>
        <v>1566884.0400000003</v>
      </c>
      <c r="Q122" s="71">
        <f t="shared" si="8"/>
        <v>137016.5</v>
      </c>
      <c r="R122" s="71">
        <f t="shared" si="8"/>
        <v>41994.48</v>
      </c>
      <c r="S122" s="72">
        <f t="shared" si="8"/>
        <v>129020</v>
      </c>
      <c r="T122" s="71">
        <f t="shared" si="8"/>
        <v>47016.5</v>
      </c>
      <c r="U122" s="71">
        <f t="shared" si="8"/>
        <v>41994.48</v>
      </c>
      <c r="V122" s="71">
        <f t="shared" si="8"/>
        <v>12851.88</v>
      </c>
      <c r="W122" s="71">
        <f t="shared" si="8"/>
        <v>2879.5099999999998</v>
      </c>
      <c r="X122" s="71">
        <f t="shared" si="8"/>
        <v>2879.5099999999998</v>
      </c>
      <c r="Y122" s="71">
        <f t="shared" si="8"/>
        <v>46284.47</v>
      </c>
      <c r="Z122" s="71">
        <f t="shared" si="8"/>
        <v>55267.199999999997</v>
      </c>
      <c r="AA122" s="71">
        <f t="shared" si="8"/>
        <v>944</v>
      </c>
      <c r="AB122" s="71">
        <f t="shared" si="8"/>
        <v>4453</v>
      </c>
      <c r="AC122" s="7">
        <f>SUM(AC2:AC121)</f>
        <v>56211.199999999997</v>
      </c>
      <c r="AD122" s="7">
        <f t="shared" si="8"/>
        <v>82556.899999999994</v>
      </c>
      <c r="AE122" s="7">
        <f t="shared" si="8"/>
        <v>82556.899999999994</v>
      </c>
      <c r="AF122" s="7">
        <f t="shared" si="7"/>
        <v>129020</v>
      </c>
    </row>
    <row r="124" spans="1:32" x14ac:dyDescent="0.25">
      <c r="J124" s="73">
        <f>J122+N122+R122+W122</f>
        <v>82556.899999999994</v>
      </c>
      <c r="K124" s="73">
        <f>K122+O122+U122+X122</f>
        <v>82556.899999999994</v>
      </c>
    </row>
  </sheetData>
  <autoFilter ref="A1:AB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"/>
  <sheetViews>
    <sheetView topLeftCell="D1" workbookViewId="0">
      <selection activeCell="L8" sqref="L8"/>
    </sheetView>
  </sheetViews>
  <sheetFormatPr defaultRowHeight="15" x14ac:dyDescent="0.25"/>
  <cols>
    <col min="1" max="1" width="11.28515625" bestFit="1" customWidth="1"/>
    <col min="2" max="2" width="11.28515625" customWidth="1"/>
    <col min="3" max="3" width="29" bestFit="1" customWidth="1"/>
    <col min="4" max="4" width="7.42578125" bestFit="1" customWidth="1"/>
    <col min="5" max="5" width="17.7109375" bestFit="1" customWidth="1"/>
    <col min="6" max="6" width="11" bestFit="1" customWidth="1"/>
    <col min="7" max="7" width="11.42578125" bestFit="1" customWidth="1"/>
    <col min="8" max="8" width="9" bestFit="1" customWidth="1"/>
    <col min="9" max="10" width="13.85546875" bestFit="1" customWidth="1"/>
    <col min="11" max="12" width="12.7109375" bestFit="1" customWidth="1"/>
    <col min="13" max="13" width="8.28515625" bestFit="1" customWidth="1"/>
    <col min="14" max="14" width="11.7109375" bestFit="1" customWidth="1"/>
    <col min="15" max="15" width="9.7109375" bestFit="1" customWidth="1"/>
    <col min="16" max="16" width="10.7109375" bestFit="1" customWidth="1"/>
    <col min="17" max="17" width="8.7109375" bestFit="1" customWidth="1"/>
  </cols>
  <sheetData>
    <row r="1" spans="1:17" ht="36" x14ac:dyDescent="0.25">
      <c r="A1" s="39" t="s">
        <v>384</v>
      </c>
      <c r="B1" s="39"/>
      <c r="C1" s="40" t="s">
        <v>385</v>
      </c>
      <c r="D1" s="39" t="s">
        <v>386</v>
      </c>
      <c r="E1" s="39" t="s">
        <v>387</v>
      </c>
      <c r="F1" s="39" t="s">
        <v>388</v>
      </c>
      <c r="G1" s="39" t="s">
        <v>389</v>
      </c>
      <c r="H1" s="39" t="s">
        <v>545</v>
      </c>
      <c r="I1" s="39" t="s">
        <v>390</v>
      </c>
      <c r="J1" s="39" t="s">
        <v>546</v>
      </c>
      <c r="K1" s="39" t="s">
        <v>392</v>
      </c>
      <c r="L1" s="39" t="s">
        <v>393</v>
      </c>
      <c r="M1" s="39" t="s">
        <v>394</v>
      </c>
      <c r="N1" s="39" t="s">
        <v>408</v>
      </c>
      <c r="O1" s="39" t="s">
        <v>410</v>
      </c>
      <c r="P1" s="39" t="s">
        <v>547</v>
      </c>
      <c r="Q1" s="41" t="s">
        <v>548</v>
      </c>
    </row>
    <row r="2" spans="1:17" x14ac:dyDescent="0.25">
      <c r="A2" s="43">
        <v>43992</v>
      </c>
      <c r="B2" s="44">
        <v>62020</v>
      </c>
      <c r="C2" s="45" t="s">
        <v>549</v>
      </c>
      <c r="D2" s="46" t="s">
        <v>415</v>
      </c>
      <c r="E2" s="47" t="s">
        <v>193</v>
      </c>
      <c r="F2" s="74">
        <v>6.76</v>
      </c>
      <c r="G2" s="75">
        <v>264992</v>
      </c>
      <c r="H2" s="48"/>
      <c r="I2" s="49">
        <v>312691</v>
      </c>
      <c r="J2" s="50">
        <v>264992</v>
      </c>
      <c r="K2" s="50">
        <v>23849.279999999999</v>
      </c>
      <c r="L2" s="50">
        <v>23849.279999999999</v>
      </c>
      <c r="M2" s="50">
        <v>0.44</v>
      </c>
      <c r="N2" s="51"/>
      <c r="O2" s="51"/>
      <c r="P2" s="51"/>
      <c r="Q2" s="52"/>
    </row>
    <row r="3" spans="1:17" x14ac:dyDescent="0.25">
      <c r="A3" s="53">
        <v>44033</v>
      </c>
      <c r="B3" s="44">
        <v>72020</v>
      </c>
      <c r="C3" s="54" t="s">
        <v>549</v>
      </c>
      <c r="D3" s="55" t="s">
        <v>417</v>
      </c>
      <c r="E3" s="56" t="s">
        <v>193</v>
      </c>
      <c r="F3" s="76">
        <v>9.35</v>
      </c>
      <c r="G3" s="77">
        <v>373065</v>
      </c>
      <c r="H3" s="57"/>
      <c r="I3" s="58">
        <v>440217</v>
      </c>
      <c r="J3" s="59">
        <v>373065</v>
      </c>
      <c r="K3" s="59">
        <v>33575.85</v>
      </c>
      <c r="L3" s="59">
        <v>33575.85</v>
      </c>
      <c r="M3" s="59">
        <v>0.3</v>
      </c>
      <c r="N3" s="60"/>
      <c r="O3" s="60"/>
      <c r="P3" s="60"/>
      <c r="Q3" s="61"/>
    </row>
    <row r="4" spans="1:17" x14ac:dyDescent="0.25">
      <c r="A4" s="53">
        <v>44048</v>
      </c>
      <c r="B4" s="44">
        <v>82020</v>
      </c>
      <c r="C4" s="54" t="s">
        <v>549</v>
      </c>
      <c r="D4" s="55" t="s">
        <v>419</v>
      </c>
      <c r="E4" s="56" t="s">
        <v>193</v>
      </c>
      <c r="F4" s="76">
        <v>5.47</v>
      </c>
      <c r="G4" s="77">
        <v>217159</v>
      </c>
      <c r="H4" s="57"/>
      <c r="I4" s="58">
        <v>256248</v>
      </c>
      <c r="J4" s="59">
        <v>217159</v>
      </c>
      <c r="K4" s="59">
        <v>19544.310000000001</v>
      </c>
      <c r="L4" s="59">
        <v>19544.310000000001</v>
      </c>
      <c r="M4" s="59">
        <v>0.38</v>
      </c>
      <c r="N4" s="60"/>
      <c r="O4" s="60"/>
      <c r="P4" s="60"/>
      <c r="Q4" s="61"/>
    </row>
    <row r="5" spans="1:17" x14ac:dyDescent="0.25">
      <c r="A5" s="53">
        <v>44070</v>
      </c>
      <c r="B5" s="44">
        <v>82020</v>
      </c>
      <c r="C5" s="54" t="s">
        <v>550</v>
      </c>
      <c r="D5" s="55" t="s">
        <v>420</v>
      </c>
      <c r="E5" s="56" t="s">
        <v>154</v>
      </c>
      <c r="F5" s="76">
        <v>18.239999999999998</v>
      </c>
      <c r="G5" s="77">
        <v>474240</v>
      </c>
      <c r="H5" s="57"/>
      <c r="I5" s="58">
        <v>559603</v>
      </c>
      <c r="J5" s="59">
        <v>474240</v>
      </c>
      <c r="K5" s="59">
        <v>42681.599999999999</v>
      </c>
      <c r="L5" s="59">
        <v>42681.599999999999</v>
      </c>
      <c r="M5" s="62">
        <v>0.2</v>
      </c>
      <c r="N5" s="60"/>
      <c r="O5" s="60"/>
      <c r="P5" s="60"/>
      <c r="Q5" s="61"/>
    </row>
    <row r="6" spans="1:17" x14ac:dyDescent="0.25">
      <c r="A6" s="53">
        <v>44071</v>
      </c>
      <c r="B6" s="44">
        <v>82020</v>
      </c>
      <c r="C6" s="54" t="s">
        <v>551</v>
      </c>
      <c r="D6" s="55" t="s">
        <v>421</v>
      </c>
      <c r="E6" s="56" t="s">
        <v>69</v>
      </c>
      <c r="F6" s="76">
        <v>15.33</v>
      </c>
      <c r="G6" s="77">
        <v>421575</v>
      </c>
      <c r="H6" s="57"/>
      <c r="I6" s="58">
        <v>497459</v>
      </c>
      <c r="J6" s="59">
        <v>421575</v>
      </c>
      <c r="K6" s="59">
        <v>37941.75</v>
      </c>
      <c r="L6" s="59">
        <v>37941.75</v>
      </c>
      <c r="M6" s="59">
        <v>0.5</v>
      </c>
      <c r="N6" s="60"/>
      <c r="O6" s="60"/>
      <c r="P6" s="60"/>
      <c r="Q6" s="61"/>
    </row>
    <row r="7" spans="1:17" x14ac:dyDescent="0.25">
      <c r="A7" s="53">
        <v>44077</v>
      </c>
      <c r="B7" s="44">
        <v>92020</v>
      </c>
      <c r="C7" s="54" t="s">
        <v>552</v>
      </c>
      <c r="D7" s="55" t="s">
        <v>423</v>
      </c>
      <c r="E7" s="56" t="s">
        <v>235</v>
      </c>
      <c r="F7" s="76">
        <v>18.78</v>
      </c>
      <c r="G7" s="77">
        <v>525840</v>
      </c>
      <c r="H7" s="57"/>
      <c r="I7" s="58">
        <v>620492</v>
      </c>
      <c r="J7" s="59">
        <v>525840</v>
      </c>
      <c r="K7" s="59">
        <v>47326</v>
      </c>
      <c r="L7" s="59">
        <v>47326</v>
      </c>
      <c r="M7" s="60"/>
      <c r="N7" s="60"/>
      <c r="O7" s="60"/>
      <c r="P7" s="60"/>
      <c r="Q7" s="61"/>
    </row>
    <row r="8" spans="1:17" x14ac:dyDescent="0.25">
      <c r="A8" s="53">
        <v>44079</v>
      </c>
      <c r="B8" s="44">
        <v>92020</v>
      </c>
      <c r="C8" s="54" t="s">
        <v>553</v>
      </c>
      <c r="D8" s="55" t="s">
        <v>426</v>
      </c>
      <c r="E8" s="56" t="s">
        <v>110</v>
      </c>
      <c r="F8" s="76">
        <v>8.14</v>
      </c>
      <c r="G8" s="77">
        <v>170940</v>
      </c>
      <c r="H8" s="57"/>
      <c r="I8" s="58">
        <v>201709.2</v>
      </c>
      <c r="J8" s="59">
        <v>170940</v>
      </c>
      <c r="K8" s="59">
        <v>15384.6</v>
      </c>
      <c r="L8" s="59">
        <v>15384.6</v>
      </c>
      <c r="M8" s="60"/>
      <c r="N8" s="60"/>
      <c r="O8" s="60"/>
      <c r="P8" s="60"/>
      <c r="Q8" s="61"/>
    </row>
    <row r="9" spans="1:17" x14ac:dyDescent="0.25">
      <c r="A9" s="53">
        <v>44081</v>
      </c>
      <c r="B9" s="44">
        <v>92020</v>
      </c>
      <c r="C9" s="54" t="s">
        <v>554</v>
      </c>
      <c r="D9" s="55" t="s">
        <v>427</v>
      </c>
      <c r="E9" s="56" t="s">
        <v>242</v>
      </c>
      <c r="F9" s="76">
        <v>13.41</v>
      </c>
      <c r="G9" s="77">
        <v>386208</v>
      </c>
      <c r="H9" s="57"/>
      <c r="I9" s="58">
        <v>455725</v>
      </c>
      <c r="J9" s="59">
        <v>386208</v>
      </c>
      <c r="K9" s="59">
        <v>34758.720000000001</v>
      </c>
      <c r="L9" s="59">
        <v>34758.720000000001</v>
      </c>
      <c r="M9" s="62">
        <v>0.44</v>
      </c>
      <c r="N9" s="60"/>
      <c r="O9" s="60"/>
      <c r="P9" s="60"/>
      <c r="Q9" s="61"/>
    </row>
    <row r="10" spans="1:17" x14ac:dyDescent="0.25">
      <c r="A10" s="53">
        <v>44082</v>
      </c>
      <c r="B10" s="44">
        <v>92020</v>
      </c>
      <c r="C10" s="54" t="s">
        <v>555</v>
      </c>
      <c r="D10" s="55" t="s">
        <v>429</v>
      </c>
      <c r="E10" s="56" t="s">
        <v>38</v>
      </c>
      <c r="F10" s="76">
        <v>15.365</v>
      </c>
      <c r="G10" s="77">
        <v>384125</v>
      </c>
      <c r="H10" s="57"/>
      <c r="I10" s="58">
        <v>453267.5</v>
      </c>
      <c r="J10" s="59">
        <v>384125</v>
      </c>
      <c r="K10" s="59">
        <v>34571.25</v>
      </c>
      <c r="L10" s="59">
        <v>34571.25</v>
      </c>
      <c r="M10" s="60"/>
      <c r="N10" s="60"/>
      <c r="O10" s="60"/>
      <c r="P10" s="60"/>
      <c r="Q10" s="61"/>
    </row>
    <row r="11" spans="1:17" x14ac:dyDescent="0.25">
      <c r="A11" s="53">
        <v>44082</v>
      </c>
      <c r="B11" s="44">
        <v>92020</v>
      </c>
      <c r="C11" s="54" t="s">
        <v>553</v>
      </c>
      <c r="D11" s="55" t="s">
        <v>431</v>
      </c>
      <c r="E11" s="56" t="s">
        <v>110</v>
      </c>
      <c r="F11" s="76">
        <v>7.2</v>
      </c>
      <c r="G11" s="77">
        <v>151200</v>
      </c>
      <c r="H11" s="57"/>
      <c r="I11" s="58">
        <v>178416</v>
      </c>
      <c r="J11" s="59">
        <v>151200</v>
      </c>
      <c r="K11" s="59">
        <v>13608</v>
      </c>
      <c r="L11" s="59">
        <v>13608</v>
      </c>
      <c r="M11" s="60"/>
      <c r="N11" s="60"/>
      <c r="O11" s="60"/>
      <c r="P11" s="60"/>
      <c r="Q11" s="61"/>
    </row>
    <row r="12" spans="1:17" x14ac:dyDescent="0.25">
      <c r="A12" s="53">
        <v>44083</v>
      </c>
      <c r="B12" s="44">
        <v>92020</v>
      </c>
      <c r="C12" s="54" t="s">
        <v>543</v>
      </c>
      <c r="D12" s="55" t="s">
        <v>59</v>
      </c>
      <c r="E12" s="56" t="s">
        <v>63</v>
      </c>
      <c r="F12" s="76">
        <v>17.97</v>
      </c>
      <c r="G12" s="77">
        <v>503160</v>
      </c>
      <c r="H12" s="57"/>
      <c r="I12" s="58">
        <v>593728</v>
      </c>
      <c r="J12" s="59">
        <v>503160</v>
      </c>
      <c r="K12" s="59">
        <v>45284</v>
      </c>
      <c r="L12" s="59">
        <v>45284</v>
      </c>
      <c r="M12" s="60"/>
      <c r="N12" s="60"/>
      <c r="O12" s="60"/>
      <c r="P12" s="60"/>
      <c r="Q12" s="61"/>
    </row>
    <row r="13" spans="1:17" x14ac:dyDescent="0.25">
      <c r="A13" s="53">
        <v>44083</v>
      </c>
      <c r="B13" s="44">
        <v>92020</v>
      </c>
      <c r="C13" s="54" t="s">
        <v>553</v>
      </c>
      <c r="D13" s="55" t="s">
        <v>276</v>
      </c>
      <c r="E13" s="56" t="s">
        <v>110</v>
      </c>
      <c r="F13" s="76">
        <v>4.17</v>
      </c>
      <c r="G13" s="77">
        <v>87570</v>
      </c>
      <c r="H13" s="57"/>
      <c r="I13" s="58">
        <v>103332.6</v>
      </c>
      <c r="J13" s="59">
        <v>87570</v>
      </c>
      <c r="K13" s="59">
        <v>7881.3</v>
      </c>
      <c r="L13" s="59">
        <v>7881.3</v>
      </c>
      <c r="M13" s="60"/>
      <c r="N13" s="60"/>
      <c r="O13" s="60"/>
      <c r="P13" s="60"/>
      <c r="Q13" s="61"/>
    </row>
    <row r="14" spans="1:17" x14ac:dyDescent="0.25">
      <c r="A14" s="53">
        <v>44086</v>
      </c>
      <c r="B14" s="44">
        <v>92020</v>
      </c>
      <c r="C14" s="54" t="s">
        <v>554</v>
      </c>
      <c r="D14" s="55" t="s">
        <v>432</v>
      </c>
      <c r="E14" s="56" t="s">
        <v>242</v>
      </c>
      <c r="F14" s="76">
        <v>18.295000000000002</v>
      </c>
      <c r="G14" s="77">
        <v>526896</v>
      </c>
      <c r="H14" s="57"/>
      <c r="I14" s="58">
        <v>621737</v>
      </c>
      <c r="J14" s="59">
        <v>526896</v>
      </c>
      <c r="K14" s="59">
        <v>47420.639999999999</v>
      </c>
      <c r="L14" s="59">
        <v>47420.639999999999</v>
      </c>
      <c r="M14" s="62">
        <v>0.28000000000000003</v>
      </c>
      <c r="N14" s="60"/>
      <c r="O14" s="60"/>
      <c r="P14" s="60"/>
      <c r="Q14" s="61"/>
    </row>
    <row r="15" spans="1:17" x14ac:dyDescent="0.25">
      <c r="A15" s="53">
        <v>44088</v>
      </c>
      <c r="B15" s="44">
        <v>92020</v>
      </c>
      <c r="C15" s="54" t="s">
        <v>550</v>
      </c>
      <c r="D15" s="55" t="s">
        <v>434</v>
      </c>
      <c r="E15" s="56" t="s">
        <v>154</v>
      </c>
      <c r="F15" s="76">
        <v>15.64</v>
      </c>
      <c r="G15" s="77">
        <v>406640</v>
      </c>
      <c r="H15" s="57"/>
      <c r="I15" s="58">
        <v>479835</v>
      </c>
      <c r="J15" s="59">
        <v>406640</v>
      </c>
      <c r="K15" s="59">
        <v>36597.599999999999</v>
      </c>
      <c r="L15" s="59">
        <v>36597.599999999999</v>
      </c>
      <c r="M15" s="62">
        <v>0.2</v>
      </c>
      <c r="N15" s="60"/>
      <c r="O15" s="60"/>
      <c r="P15" s="60"/>
      <c r="Q15" s="61"/>
    </row>
    <row r="16" spans="1:17" x14ac:dyDescent="0.25">
      <c r="A16" s="53">
        <v>44092</v>
      </c>
      <c r="B16" s="44">
        <v>92020</v>
      </c>
      <c r="C16" s="54" t="s">
        <v>556</v>
      </c>
      <c r="D16" s="55" t="s">
        <v>435</v>
      </c>
      <c r="E16" s="56" t="s">
        <v>222</v>
      </c>
      <c r="F16" s="76">
        <v>10.42</v>
      </c>
      <c r="G16" s="77">
        <v>296970</v>
      </c>
      <c r="H16" s="57"/>
      <c r="I16" s="58">
        <v>350425</v>
      </c>
      <c r="J16" s="59">
        <v>296970</v>
      </c>
      <c r="K16" s="60"/>
      <c r="L16" s="60"/>
      <c r="M16" s="59">
        <v>0.4</v>
      </c>
      <c r="N16" s="59">
        <v>53454.6</v>
      </c>
      <c r="O16" s="60"/>
      <c r="P16" s="60"/>
      <c r="Q16" s="61"/>
    </row>
    <row r="17" spans="1:17" x14ac:dyDescent="0.25">
      <c r="A17" s="53">
        <v>44096</v>
      </c>
      <c r="B17" s="44">
        <v>92020</v>
      </c>
      <c r="C17" s="54" t="s">
        <v>555</v>
      </c>
      <c r="D17" s="55" t="s">
        <v>436</v>
      </c>
      <c r="E17" s="56" t="s">
        <v>38</v>
      </c>
      <c r="F17" s="76">
        <v>12.625</v>
      </c>
      <c r="G17" s="77">
        <v>340875</v>
      </c>
      <c r="H17" s="57"/>
      <c r="I17" s="58">
        <v>402233</v>
      </c>
      <c r="J17" s="59">
        <v>340875</v>
      </c>
      <c r="K17" s="59">
        <v>30678.75</v>
      </c>
      <c r="L17" s="59">
        <v>30678.75</v>
      </c>
      <c r="M17" s="59">
        <v>0.5</v>
      </c>
      <c r="N17" s="60"/>
      <c r="O17" s="60"/>
      <c r="P17" s="60"/>
      <c r="Q17" s="61"/>
    </row>
    <row r="18" spans="1:17" x14ac:dyDescent="0.25">
      <c r="A18" s="53">
        <v>44098</v>
      </c>
      <c r="B18" s="44">
        <v>92020</v>
      </c>
      <c r="C18" s="54" t="s">
        <v>553</v>
      </c>
      <c r="D18" s="55" t="s">
        <v>437</v>
      </c>
      <c r="E18" s="56" t="s">
        <v>110</v>
      </c>
      <c r="F18" s="76">
        <v>5.0999999999999996</v>
      </c>
      <c r="G18" s="77">
        <v>107100</v>
      </c>
      <c r="H18" s="57"/>
      <c r="I18" s="58">
        <v>126378</v>
      </c>
      <c r="J18" s="59">
        <v>107100</v>
      </c>
      <c r="K18" s="59">
        <v>9639</v>
      </c>
      <c r="L18" s="59">
        <v>9639</v>
      </c>
      <c r="M18" s="60"/>
      <c r="N18" s="60"/>
      <c r="O18" s="60"/>
      <c r="P18" s="60"/>
      <c r="Q18" s="61"/>
    </row>
    <row r="19" spans="1:17" x14ac:dyDescent="0.25">
      <c r="A19" s="53">
        <v>44100</v>
      </c>
      <c r="B19" s="44">
        <v>92020</v>
      </c>
      <c r="C19" s="54" t="s">
        <v>551</v>
      </c>
      <c r="D19" s="55" t="s">
        <v>439</v>
      </c>
      <c r="E19" s="56" t="s">
        <v>69</v>
      </c>
      <c r="F19" s="76">
        <v>15.46</v>
      </c>
      <c r="G19" s="77">
        <v>432880</v>
      </c>
      <c r="H19" s="57"/>
      <c r="I19" s="58">
        <v>510798</v>
      </c>
      <c r="J19" s="59">
        <v>432880</v>
      </c>
      <c r="K19" s="59">
        <v>38959.199999999997</v>
      </c>
      <c r="L19" s="59">
        <v>38959.199999999997</v>
      </c>
      <c r="M19" s="62">
        <v>0.4</v>
      </c>
      <c r="N19" s="60"/>
      <c r="O19" s="60"/>
      <c r="P19" s="60"/>
      <c r="Q19" s="61"/>
    </row>
    <row r="20" spans="1:17" x14ac:dyDescent="0.25">
      <c r="A20" s="53">
        <v>44104</v>
      </c>
      <c r="B20" s="44">
        <v>92020</v>
      </c>
      <c r="C20" s="54" t="s">
        <v>555</v>
      </c>
      <c r="D20" s="55" t="s">
        <v>441</v>
      </c>
      <c r="E20" s="56" t="s">
        <v>38</v>
      </c>
      <c r="F20" s="76">
        <v>11.815</v>
      </c>
      <c r="G20" s="77">
        <v>319005</v>
      </c>
      <c r="H20" s="57"/>
      <c r="I20" s="58">
        <v>376426</v>
      </c>
      <c r="J20" s="59">
        <v>319005</v>
      </c>
      <c r="K20" s="59">
        <v>28710.45</v>
      </c>
      <c r="L20" s="59">
        <v>28710.45</v>
      </c>
      <c r="M20" s="59">
        <v>0.1</v>
      </c>
      <c r="N20" s="60"/>
      <c r="O20" s="60"/>
      <c r="P20" s="60"/>
      <c r="Q20" s="61"/>
    </row>
    <row r="21" spans="1:17" x14ac:dyDescent="0.25">
      <c r="A21" s="53">
        <v>44105</v>
      </c>
      <c r="B21" s="44">
        <v>102020</v>
      </c>
      <c r="C21" s="54" t="s">
        <v>557</v>
      </c>
      <c r="D21" s="55" t="s">
        <v>443</v>
      </c>
      <c r="E21" s="56" t="s">
        <v>274</v>
      </c>
      <c r="F21" s="76">
        <v>11.355</v>
      </c>
      <c r="G21" s="77">
        <v>321346.5</v>
      </c>
      <c r="H21" s="57"/>
      <c r="I21" s="58">
        <v>379189</v>
      </c>
      <c r="J21" s="59">
        <v>321346.5</v>
      </c>
      <c r="K21" s="59">
        <v>28921.19</v>
      </c>
      <c r="L21" s="59">
        <v>28921.19</v>
      </c>
      <c r="M21" s="59">
        <v>0.12</v>
      </c>
      <c r="N21" s="60"/>
      <c r="O21" s="60"/>
      <c r="P21" s="60"/>
      <c r="Q21" s="61"/>
    </row>
    <row r="22" spans="1:17" x14ac:dyDescent="0.25">
      <c r="A22" s="53">
        <v>44105</v>
      </c>
      <c r="B22" s="44">
        <v>102020</v>
      </c>
      <c r="C22" s="54" t="s">
        <v>551</v>
      </c>
      <c r="D22" s="55" t="s">
        <v>444</v>
      </c>
      <c r="E22" s="56" t="s">
        <v>69</v>
      </c>
      <c r="F22" s="76">
        <v>12.77</v>
      </c>
      <c r="G22" s="77">
        <v>357560</v>
      </c>
      <c r="H22" s="57"/>
      <c r="I22" s="58">
        <v>421921</v>
      </c>
      <c r="J22" s="59">
        <v>357560</v>
      </c>
      <c r="K22" s="59">
        <v>32180.400000000001</v>
      </c>
      <c r="L22" s="59">
        <v>32180.400000000001</v>
      </c>
      <c r="M22" s="59">
        <v>0.2</v>
      </c>
      <c r="N22" s="60"/>
      <c r="O22" s="60"/>
      <c r="P22" s="60"/>
      <c r="Q22" s="61"/>
    </row>
    <row r="23" spans="1:17" x14ac:dyDescent="0.25">
      <c r="A23" s="53">
        <v>44105</v>
      </c>
      <c r="B23" s="44">
        <v>102020</v>
      </c>
      <c r="C23" s="54" t="s">
        <v>552</v>
      </c>
      <c r="D23" s="55" t="s">
        <v>445</v>
      </c>
      <c r="E23" s="56" t="s">
        <v>235</v>
      </c>
      <c r="F23" s="76">
        <v>16.62</v>
      </c>
      <c r="G23" s="77">
        <v>481980</v>
      </c>
      <c r="H23" s="57"/>
      <c r="I23" s="58">
        <v>568736</v>
      </c>
      <c r="J23" s="59">
        <v>481980</v>
      </c>
      <c r="K23" s="59">
        <v>43378</v>
      </c>
      <c r="L23" s="59">
        <v>43378</v>
      </c>
      <c r="M23" s="60"/>
      <c r="N23" s="60"/>
      <c r="O23" s="60"/>
      <c r="P23" s="60"/>
      <c r="Q23" s="61"/>
    </row>
    <row r="24" spans="1:17" x14ac:dyDescent="0.25">
      <c r="A24" s="53">
        <v>44107</v>
      </c>
      <c r="B24" s="44">
        <v>102020</v>
      </c>
      <c r="C24" s="54" t="s">
        <v>543</v>
      </c>
      <c r="D24" s="55" t="s">
        <v>446</v>
      </c>
      <c r="E24" s="56" t="s">
        <v>63</v>
      </c>
      <c r="F24" s="76">
        <v>13.48</v>
      </c>
      <c r="G24" s="77">
        <v>384180</v>
      </c>
      <c r="H24" s="57"/>
      <c r="I24" s="58">
        <v>456731.99</v>
      </c>
      <c r="J24" s="59">
        <v>384180</v>
      </c>
      <c r="K24" s="59">
        <v>34576</v>
      </c>
      <c r="L24" s="59">
        <v>34576</v>
      </c>
      <c r="M24" s="60"/>
      <c r="N24" s="60"/>
      <c r="O24" s="59">
        <v>3399.99</v>
      </c>
      <c r="P24" s="60"/>
      <c r="Q24" s="61"/>
    </row>
    <row r="25" spans="1:17" x14ac:dyDescent="0.25">
      <c r="A25" s="53">
        <v>44109</v>
      </c>
      <c r="B25" s="44">
        <v>102020</v>
      </c>
      <c r="C25" s="54" t="s">
        <v>555</v>
      </c>
      <c r="D25" s="55" t="s">
        <v>322</v>
      </c>
      <c r="E25" s="56" t="s">
        <v>38</v>
      </c>
      <c r="F25" s="76">
        <v>15.72</v>
      </c>
      <c r="G25" s="77">
        <v>424440</v>
      </c>
      <c r="H25" s="57"/>
      <c r="I25" s="58">
        <v>500839</v>
      </c>
      <c r="J25" s="59">
        <v>424440</v>
      </c>
      <c r="K25" s="59">
        <v>38199.599999999999</v>
      </c>
      <c r="L25" s="59">
        <v>38199.599999999999</v>
      </c>
      <c r="M25" s="62">
        <v>0.2</v>
      </c>
      <c r="N25" s="60"/>
      <c r="O25" s="60"/>
      <c r="P25" s="60"/>
      <c r="Q25" s="61"/>
    </row>
    <row r="26" spans="1:17" x14ac:dyDescent="0.25">
      <c r="A26" s="53">
        <v>44110</v>
      </c>
      <c r="B26" s="44">
        <v>102020</v>
      </c>
      <c r="C26" s="54" t="s">
        <v>552</v>
      </c>
      <c r="D26" s="55" t="s">
        <v>448</v>
      </c>
      <c r="E26" s="56" t="s">
        <v>235</v>
      </c>
      <c r="F26" s="76">
        <v>15.44</v>
      </c>
      <c r="G26" s="77">
        <v>447760</v>
      </c>
      <c r="H26" s="57"/>
      <c r="I26" s="58">
        <v>528356</v>
      </c>
      <c r="J26" s="59">
        <v>447760</v>
      </c>
      <c r="K26" s="59">
        <v>40298</v>
      </c>
      <c r="L26" s="59">
        <v>40298</v>
      </c>
      <c r="M26" s="60"/>
      <c r="N26" s="60"/>
      <c r="O26" s="60"/>
      <c r="P26" s="60"/>
      <c r="Q26" s="61"/>
    </row>
    <row r="27" spans="1:17" x14ac:dyDescent="0.25">
      <c r="A27" s="53">
        <v>44110</v>
      </c>
      <c r="B27" s="44">
        <v>102020</v>
      </c>
      <c r="C27" s="54" t="s">
        <v>555</v>
      </c>
      <c r="D27" s="55" t="s">
        <v>449</v>
      </c>
      <c r="E27" s="56" t="s">
        <v>38</v>
      </c>
      <c r="F27" s="76">
        <v>15.14</v>
      </c>
      <c r="G27" s="77">
        <v>408780</v>
      </c>
      <c r="H27" s="57"/>
      <c r="I27" s="58">
        <v>482360</v>
      </c>
      <c r="J27" s="59">
        <v>408780</v>
      </c>
      <c r="K27" s="59">
        <v>36790.199999999997</v>
      </c>
      <c r="L27" s="59">
        <v>36790.199999999997</v>
      </c>
      <c r="M27" s="62">
        <v>0.4</v>
      </c>
      <c r="N27" s="60"/>
      <c r="O27" s="60"/>
      <c r="P27" s="60"/>
      <c r="Q27" s="61"/>
    </row>
    <row r="28" spans="1:17" x14ac:dyDescent="0.25">
      <c r="A28" s="53">
        <v>44111</v>
      </c>
      <c r="B28" s="44">
        <v>102020</v>
      </c>
      <c r="C28" s="54" t="s">
        <v>558</v>
      </c>
      <c r="D28" s="55" t="s">
        <v>450</v>
      </c>
      <c r="E28" s="56" t="s">
        <v>269</v>
      </c>
      <c r="F28" s="76">
        <v>18.8</v>
      </c>
      <c r="G28" s="77">
        <v>526400</v>
      </c>
      <c r="H28" s="57"/>
      <c r="I28" s="58">
        <v>621152</v>
      </c>
      <c r="J28" s="59">
        <v>526400</v>
      </c>
      <c r="K28" s="59">
        <v>47376</v>
      </c>
      <c r="L28" s="59">
        <v>47376</v>
      </c>
      <c r="M28" s="60"/>
      <c r="N28" s="60"/>
      <c r="O28" s="60"/>
      <c r="P28" s="60"/>
      <c r="Q28" s="61"/>
    </row>
    <row r="29" spans="1:17" x14ac:dyDescent="0.25">
      <c r="A29" s="53">
        <v>44112</v>
      </c>
      <c r="B29" s="44">
        <v>102020</v>
      </c>
      <c r="C29" s="54" t="s">
        <v>551</v>
      </c>
      <c r="D29" s="55" t="s">
        <v>195</v>
      </c>
      <c r="E29" s="56" t="s">
        <v>69</v>
      </c>
      <c r="F29" s="76">
        <v>10.199999999999999</v>
      </c>
      <c r="G29" s="77">
        <v>280500</v>
      </c>
      <c r="H29" s="57"/>
      <c r="I29" s="58">
        <v>330990</v>
      </c>
      <c r="J29" s="59">
        <v>280500</v>
      </c>
      <c r="K29" s="59">
        <v>25245</v>
      </c>
      <c r="L29" s="59">
        <v>25245</v>
      </c>
      <c r="M29" s="60"/>
      <c r="N29" s="60"/>
      <c r="O29" s="60"/>
      <c r="P29" s="60"/>
      <c r="Q29" s="61"/>
    </row>
    <row r="30" spans="1:17" x14ac:dyDescent="0.25">
      <c r="A30" s="53">
        <v>44114</v>
      </c>
      <c r="B30" s="44">
        <v>102020</v>
      </c>
      <c r="C30" s="54" t="s">
        <v>554</v>
      </c>
      <c r="D30" s="55" t="s">
        <v>32</v>
      </c>
      <c r="E30" s="56" t="s">
        <v>242</v>
      </c>
      <c r="F30" s="76">
        <v>10.73</v>
      </c>
      <c r="G30" s="77">
        <v>309024</v>
      </c>
      <c r="H30" s="57"/>
      <c r="I30" s="58">
        <v>364648</v>
      </c>
      <c r="J30" s="59">
        <v>309024</v>
      </c>
      <c r="K30" s="59">
        <v>27812.16</v>
      </c>
      <c r="L30" s="59">
        <v>27812.16</v>
      </c>
      <c r="M30" s="62">
        <v>0.32</v>
      </c>
      <c r="N30" s="60"/>
      <c r="O30" s="60"/>
      <c r="P30" s="60"/>
      <c r="Q30" s="61"/>
    </row>
    <row r="31" spans="1:17" x14ac:dyDescent="0.25">
      <c r="A31" s="53">
        <v>44118</v>
      </c>
      <c r="B31" s="44">
        <v>102020</v>
      </c>
      <c r="C31" s="54" t="s">
        <v>559</v>
      </c>
      <c r="D31" s="55" t="s">
        <v>33</v>
      </c>
      <c r="E31" s="56" t="s">
        <v>278</v>
      </c>
      <c r="F31" s="76">
        <v>14.135</v>
      </c>
      <c r="G31" s="77">
        <v>367510</v>
      </c>
      <c r="H31" s="57"/>
      <c r="I31" s="58">
        <v>433662</v>
      </c>
      <c r="J31" s="59">
        <v>367510</v>
      </c>
      <c r="K31" s="59">
        <v>33075.9</v>
      </c>
      <c r="L31" s="59">
        <v>33075.9</v>
      </c>
      <c r="M31" s="59">
        <v>0.2</v>
      </c>
      <c r="N31" s="60"/>
      <c r="O31" s="60"/>
      <c r="P31" s="60"/>
      <c r="Q31" s="61"/>
    </row>
    <row r="32" spans="1:17" x14ac:dyDescent="0.25">
      <c r="A32" s="53">
        <v>44119</v>
      </c>
      <c r="B32" s="44">
        <v>102020</v>
      </c>
      <c r="C32" s="54" t="s">
        <v>555</v>
      </c>
      <c r="D32" s="55" t="s">
        <v>34</v>
      </c>
      <c r="E32" s="56" t="s">
        <v>38</v>
      </c>
      <c r="F32" s="76">
        <v>15.494999999999999</v>
      </c>
      <c r="G32" s="77">
        <v>418365</v>
      </c>
      <c r="H32" s="57"/>
      <c r="I32" s="58">
        <v>493670</v>
      </c>
      <c r="J32" s="59">
        <v>418365</v>
      </c>
      <c r="K32" s="59">
        <v>37652</v>
      </c>
      <c r="L32" s="59">
        <v>37652</v>
      </c>
      <c r="M32" s="59">
        <v>1</v>
      </c>
      <c r="N32" s="60"/>
      <c r="O32" s="60"/>
      <c r="P32" s="60"/>
      <c r="Q32" s="61"/>
    </row>
    <row r="33" spans="1:17" x14ac:dyDescent="0.25">
      <c r="A33" s="53">
        <v>44119</v>
      </c>
      <c r="B33" s="44">
        <v>102020</v>
      </c>
      <c r="C33" s="54" t="s">
        <v>551</v>
      </c>
      <c r="D33" s="55" t="s">
        <v>452</v>
      </c>
      <c r="E33" s="56" t="s">
        <v>69</v>
      </c>
      <c r="F33" s="76">
        <v>9.2200000000000006</v>
      </c>
      <c r="G33" s="77">
        <v>253550</v>
      </c>
      <c r="H33" s="57"/>
      <c r="I33" s="58">
        <v>299189</v>
      </c>
      <c r="J33" s="59">
        <v>253550</v>
      </c>
      <c r="K33" s="59">
        <v>22819.5</v>
      </c>
      <c r="L33" s="59">
        <v>22819.5</v>
      </c>
      <c r="M33" s="60"/>
      <c r="N33" s="60"/>
      <c r="O33" s="60"/>
      <c r="P33" s="60"/>
      <c r="Q33" s="61"/>
    </row>
    <row r="34" spans="1:17" x14ac:dyDescent="0.25">
      <c r="A34" s="53">
        <v>44124</v>
      </c>
      <c r="B34" s="44">
        <v>102020</v>
      </c>
      <c r="C34" s="54" t="s">
        <v>555</v>
      </c>
      <c r="D34" s="55" t="s">
        <v>453</v>
      </c>
      <c r="E34" s="56" t="s">
        <v>38</v>
      </c>
      <c r="F34" s="76">
        <v>17.914999999999999</v>
      </c>
      <c r="G34" s="77">
        <v>483705</v>
      </c>
      <c r="H34" s="57"/>
      <c r="I34" s="58">
        <v>570772</v>
      </c>
      <c r="J34" s="59">
        <v>483705</v>
      </c>
      <c r="K34" s="59">
        <v>43533.45</v>
      </c>
      <c r="L34" s="59">
        <v>43533.45</v>
      </c>
      <c r="M34" s="59">
        <v>0.1</v>
      </c>
      <c r="N34" s="60"/>
      <c r="O34" s="60"/>
      <c r="P34" s="60"/>
      <c r="Q34" s="61"/>
    </row>
    <row r="35" spans="1:17" x14ac:dyDescent="0.25">
      <c r="A35" s="53">
        <v>44137</v>
      </c>
      <c r="B35" s="44">
        <v>112020</v>
      </c>
      <c r="C35" s="54" t="s">
        <v>554</v>
      </c>
      <c r="D35" s="55" t="s">
        <v>454</v>
      </c>
      <c r="E35" s="56" t="s">
        <v>242</v>
      </c>
      <c r="F35" s="76">
        <v>6.125</v>
      </c>
      <c r="G35" s="77">
        <v>176400</v>
      </c>
      <c r="H35" s="57"/>
      <c r="I35" s="58">
        <v>208152</v>
      </c>
      <c r="J35" s="59">
        <v>176400</v>
      </c>
      <c r="K35" s="59">
        <v>15876</v>
      </c>
      <c r="L35" s="59">
        <v>15876</v>
      </c>
      <c r="M35" s="60"/>
      <c r="N35" s="60"/>
      <c r="O35" s="60"/>
      <c r="P35" s="60"/>
      <c r="Q35" s="61"/>
    </row>
    <row r="36" spans="1:17" x14ac:dyDescent="0.25">
      <c r="A36" s="53">
        <v>44138</v>
      </c>
      <c r="B36" s="44">
        <v>112020</v>
      </c>
      <c r="C36" s="54" t="s">
        <v>555</v>
      </c>
      <c r="D36" s="55" t="s">
        <v>455</v>
      </c>
      <c r="E36" s="56" t="s">
        <v>38</v>
      </c>
      <c r="F36" s="76">
        <v>16.395</v>
      </c>
      <c r="G36" s="77">
        <v>442665</v>
      </c>
      <c r="H36" s="57"/>
      <c r="I36" s="58">
        <v>522345</v>
      </c>
      <c r="J36" s="59">
        <v>442665</v>
      </c>
      <c r="K36" s="59">
        <v>39839.85</v>
      </c>
      <c r="L36" s="59">
        <v>39839.85</v>
      </c>
      <c r="M36" s="59">
        <v>0.3</v>
      </c>
      <c r="N36" s="60"/>
      <c r="O36" s="60"/>
      <c r="P36" s="60"/>
      <c r="Q36" s="61"/>
    </row>
    <row r="37" spans="1:17" x14ac:dyDescent="0.25">
      <c r="A37" s="53">
        <v>44145</v>
      </c>
      <c r="B37" s="44">
        <v>112020</v>
      </c>
      <c r="C37" s="54" t="s">
        <v>560</v>
      </c>
      <c r="D37" s="55" t="s">
        <v>456</v>
      </c>
      <c r="E37" s="56" t="s">
        <v>169</v>
      </c>
      <c r="F37" s="76">
        <v>10.005000000000001</v>
      </c>
      <c r="G37" s="77">
        <v>240120</v>
      </c>
      <c r="H37" s="57"/>
      <c r="I37" s="58">
        <v>283342</v>
      </c>
      <c r="J37" s="59">
        <v>240120</v>
      </c>
      <c r="K37" s="59">
        <v>21610.799999999999</v>
      </c>
      <c r="L37" s="59">
        <v>21610.799999999999</v>
      </c>
      <c r="M37" s="59">
        <v>0.4</v>
      </c>
      <c r="N37" s="60"/>
      <c r="O37" s="60"/>
      <c r="P37" s="60"/>
      <c r="Q37" s="61"/>
    </row>
    <row r="38" spans="1:17" x14ac:dyDescent="0.25">
      <c r="A38" s="53">
        <v>44151</v>
      </c>
      <c r="B38" s="44">
        <v>112020</v>
      </c>
      <c r="C38" s="54" t="s">
        <v>555</v>
      </c>
      <c r="D38" s="55" t="s">
        <v>457</v>
      </c>
      <c r="E38" s="56" t="s">
        <v>38</v>
      </c>
      <c r="F38" s="76">
        <v>6.8150000000000004</v>
      </c>
      <c r="G38" s="77">
        <v>184005</v>
      </c>
      <c r="H38" s="57"/>
      <c r="I38" s="58">
        <v>217126</v>
      </c>
      <c r="J38" s="59">
        <v>184005</v>
      </c>
      <c r="K38" s="59">
        <v>16560.45</v>
      </c>
      <c r="L38" s="59">
        <v>16560.45</v>
      </c>
      <c r="M38" s="59">
        <v>0.1</v>
      </c>
      <c r="N38" s="60"/>
      <c r="O38" s="60"/>
      <c r="P38" s="60"/>
      <c r="Q38" s="61"/>
    </row>
    <row r="39" spans="1:17" x14ac:dyDescent="0.25">
      <c r="A39" s="53">
        <v>44152</v>
      </c>
      <c r="B39" s="44">
        <v>112020</v>
      </c>
      <c r="C39" s="54" t="s">
        <v>543</v>
      </c>
      <c r="D39" s="55" t="s">
        <v>458</v>
      </c>
      <c r="E39" s="56" t="s">
        <v>63</v>
      </c>
      <c r="F39" s="76">
        <v>16.329999999999998</v>
      </c>
      <c r="G39" s="77">
        <v>489900</v>
      </c>
      <c r="H39" s="57"/>
      <c r="I39" s="58">
        <v>582418</v>
      </c>
      <c r="J39" s="59">
        <v>489900</v>
      </c>
      <c r="K39" s="59">
        <v>44091</v>
      </c>
      <c r="L39" s="59">
        <v>44091</v>
      </c>
      <c r="M39" s="60"/>
      <c r="N39" s="60"/>
      <c r="O39" s="60"/>
      <c r="P39" s="59">
        <v>4336</v>
      </c>
      <c r="Q39" s="61"/>
    </row>
    <row r="40" spans="1:17" x14ac:dyDescent="0.25">
      <c r="A40" s="53">
        <v>44152</v>
      </c>
      <c r="B40" s="44">
        <v>112020</v>
      </c>
      <c r="C40" s="54" t="s">
        <v>560</v>
      </c>
      <c r="D40" s="55" t="s">
        <v>460</v>
      </c>
      <c r="E40" s="56" t="s">
        <v>169</v>
      </c>
      <c r="F40" s="76">
        <v>11.744999999999999</v>
      </c>
      <c r="G40" s="77">
        <v>281880</v>
      </c>
      <c r="H40" s="57"/>
      <c r="I40" s="58">
        <v>332618</v>
      </c>
      <c r="J40" s="59">
        <v>281880</v>
      </c>
      <c r="K40" s="59">
        <v>25369.200000000001</v>
      </c>
      <c r="L40" s="59">
        <v>25369.200000000001</v>
      </c>
      <c r="M40" s="62">
        <v>0.4</v>
      </c>
      <c r="N40" s="60"/>
      <c r="O40" s="60"/>
      <c r="P40" s="60"/>
      <c r="Q40" s="61"/>
    </row>
    <row r="41" spans="1:17" x14ac:dyDescent="0.25">
      <c r="A41" s="53">
        <v>44154</v>
      </c>
      <c r="B41" s="44">
        <v>112020</v>
      </c>
      <c r="C41" s="54" t="s">
        <v>555</v>
      </c>
      <c r="D41" s="55" t="s">
        <v>461</v>
      </c>
      <c r="E41" s="56" t="s">
        <v>38</v>
      </c>
      <c r="F41" s="76">
        <v>26.33</v>
      </c>
      <c r="G41" s="77">
        <v>737240</v>
      </c>
      <c r="H41" s="57"/>
      <c r="I41" s="58">
        <v>869943</v>
      </c>
      <c r="J41" s="59">
        <v>737240</v>
      </c>
      <c r="K41" s="59">
        <v>66351.600000000006</v>
      </c>
      <c r="L41" s="59">
        <v>66351.600000000006</v>
      </c>
      <c r="M41" s="62">
        <v>0.2</v>
      </c>
      <c r="N41" s="60"/>
      <c r="O41" s="60"/>
      <c r="P41" s="60"/>
      <c r="Q41" s="61"/>
    </row>
    <row r="42" spans="1:17" x14ac:dyDescent="0.25">
      <c r="A42" s="53">
        <v>44157</v>
      </c>
      <c r="B42" s="44">
        <v>112020</v>
      </c>
      <c r="C42" s="54" t="s">
        <v>555</v>
      </c>
      <c r="D42" s="55" t="s">
        <v>462</v>
      </c>
      <c r="E42" s="56" t="s">
        <v>38</v>
      </c>
      <c r="F42" s="76">
        <v>12.15</v>
      </c>
      <c r="G42" s="77">
        <v>340200</v>
      </c>
      <c r="H42" s="57"/>
      <c r="I42" s="58">
        <v>401436</v>
      </c>
      <c r="J42" s="59">
        <v>340200</v>
      </c>
      <c r="K42" s="59">
        <v>30618</v>
      </c>
      <c r="L42" s="59">
        <v>30618</v>
      </c>
      <c r="M42" s="60"/>
      <c r="N42" s="60"/>
      <c r="O42" s="60"/>
      <c r="P42" s="60"/>
      <c r="Q42" s="61"/>
    </row>
    <row r="43" spans="1:17" x14ac:dyDescent="0.25">
      <c r="A43" s="53">
        <v>44162</v>
      </c>
      <c r="B43" s="44">
        <v>112020</v>
      </c>
      <c r="C43" s="54" t="s">
        <v>555</v>
      </c>
      <c r="D43" s="55" t="s">
        <v>463</v>
      </c>
      <c r="E43" s="56" t="s">
        <v>38</v>
      </c>
      <c r="F43" s="76">
        <v>12.15</v>
      </c>
      <c r="G43" s="77">
        <v>340200</v>
      </c>
      <c r="H43" s="57"/>
      <c r="I43" s="58">
        <v>401436</v>
      </c>
      <c r="J43" s="59">
        <v>340200</v>
      </c>
      <c r="K43" s="59">
        <v>30618</v>
      </c>
      <c r="L43" s="59">
        <v>30618</v>
      </c>
      <c r="M43" s="60"/>
      <c r="N43" s="60"/>
      <c r="O43" s="60"/>
      <c r="P43" s="60"/>
      <c r="Q43" s="61"/>
    </row>
    <row r="44" spans="1:17" x14ac:dyDescent="0.25">
      <c r="A44" s="53">
        <v>44163</v>
      </c>
      <c r="B44" s="44">
        <v>112020</v>
      </c>
      <c r="C44" s="54" t="s">
        <v>561</v>
      </c>
      <c r="D44" s="55" t="s">
        <v>465</v>
      </c>
      <c r="E44" s="56" t="s">
        <v>313</v>
      </c>
      <c r="F44" s="76">
        <v>15.82</v>
      </c>
      <c r="G44" s="77">
        <v>632800</v>
      </c>
      <c r="H44" s="57"/>
      <c r="I44" s="58">
        <v>746704</v>
      </c>
      <c r="J44" s="59">
        <v>632800</v>
      </c>
      <c r="K44" s="59">
        <v>56952</v>
      </c>
      <c r="L44" s="59">
        <v>56952</v>
      </c>
      <c r="M44" s="60"/>
      <c r="N44" s="60"/>
      <c r="O44" s="60"/>
      <c r="P44" s="60"/>
      <c r="Q44" s="61"/>
    </row>
    <row r="45" spans="1:17" x14ac:dyDescent="0.25">
      <c r="A45" s="53">
        <v>44166</v>
      </c>
      <c r="B45" s="44">
        <v>122020</v>
      </c>
      <c r="C45" s="54" t="s">
        <v>562</v>
      </c>
      <c r="D45" s="55" t="s">
        <v>467</v>
      </c>
      <c r="E45" s="56" t="s">
        <v>366</v>
      </c>
      <c r="F45" s="76">
        <v>14.785</v>
      </c>
      <c r="G45" s="77">
        <v>399195</v>
      </c>
      <c r="H45" s="57"/>
      <c r="I45" s="58">
        <v>471050</v>
      </c>
      <c r="J45" s="59">
        <v>399195</v>
      </c>
      <c r="K45" s="59">
        <v>35927.550000000003</v>
      </c>
      <c r="L45" s="59">
        <v>35927.550000000003</v>
      </c>
      <c r="M45" s="62">
        <v>0.1</v>
      </c>
      <c r="N45" s="60"/>
      <c r="O45" s="60"/>
      <c r="P45" s="60"/>
      <c r="Q45" s="61"/>
    </row>
    <row r="46" spans="1:17" x14ac:dyDescent="0.25">
      <c r="A46" s="53">
        <v>44166</v>
      </c>
      <c r="B46" s="44">
        <v>122020</v>
      </c>
      <c r="C46" s="54" t="s">
        <v>562</v>
      </c>
      <c r="D46" s="55" t="s">
        <v>469</v>
      </c>
      <c r="E46" s="56" t="s">
        <v>366</v>
      </c>
      <c r="F46" s="76">
        <v>13.12</v>
      </c>
      <c r="G46" s="77">
        <v>354240</v>
      </c>
      <c r="H46" s="57"/>
      <c r="I46" s="58">
        <v>418003</v>
      </c>
      <c r="J46" s="59">
        <v>354240</v>
      </c>
      <c r="K46" s="59">
        <v>31881.599999999999</v>
      </c>
      <c r="L46" s="59">
        <v>31881.599999999999</v>
      </c>
      <c r="M46" s="62">
        <v>0.2</v>
      </c>
      <c r="N46" s="60"/>
      <c r="O46" s="60"/>
      <c r="P46" s="60"/>
      <c r="Q46" s="61"/>
    </row>
    <row r="47" spans="1:17" x14ac:dyDescent="0.25">
      <c r="A47" s="53">
        <v>44167</v>
      </c>
      <c r="B47" s="44">
        <v>122020</v>
      </c>
      <c r="C47" s="54" t="s">
        <v>563</v>
      </c>
      <c r="D47" s="55" t="s">
        <v>470</v>
      </c>
      <c r="E47" s="56" t="s">
        <v>103</v>
      </c>
      <c r="F47" s="76">
        <v>10.3</v>
      </c>
      <c r="G47" s="77">
        <v>333720</v>
      </c>
      <c r="H47" s="57"/>
      <c r="I47" s="58">
        <v>393790</v>
      </c>
      <c r="J47" s="59">
        <v>333720</v>
      </c>
      <c r="K47" s="59">
        <v>30034.799999999999</v>
      </c>
      <c r="L47" s="59">
        <v>30034.799999999999</v>
      </c>
      <c r="M47" s="59">
        <v>0.4</v>
      </c>
      <c r="N47" s="60"/>
      <c r="O47" s="60"/>
      <c r="P47" s="60"/>
      <c r="Q47" s="61"/>
    </row>
    <row r="48" spans="1:17" x14ac:dyDescent="0.25">
      <c r="A48" s="53">
        <v>44168</v>
      </c>
      <c r="B48" s="44">
        <v>122020</v>
      </c>
      <c r="C48" s="54" t="s">
        <v>564</v>
      </c>
      <c r="D48" s="55" t="s">
        <v>471</v>
      </c>
      <c r="E48" s="56" t="s">
        <v>134</v>
      </c>
      <c r="F48" s="76">
        <v>15.015000000000001</v>
      </c>
      <c r="G48" s="77">
        <v>484233.75</v>
      </c>
      <c r="H48" s="57"/>
      <c r="I48" s="58">
        <v>571396</v>
      </c>
      <c r="J48" s="59">
        <v>484233.75</v>
      </c>
      <c r="K48" s="59">
        <v>43581.04</v>
      </c>
      <c r="L48" s="59">
        <v>43581.04</v>
      </c>
      <c r="M48" s="59">
        <v>0.17</v>
      </c>
      <c r="N48" s="60"/>
      <c r="O48" s="60"/>
      <c r="P48" s="60"/>
      <c r="Q48" s="61"/>
    </row>
    <row r="49" spans="1:17" x14ac:dyDescent="0.25">
      <c r="A49" s="53">
        <v>44169</v>
      </c>
      <c r="B49" s="44">
        <v>122020</v>
      </c>
      <c r="C49" s="54" t="s">
        <v>555</v>
      </c>
      <c r="D49" s="55" t="s">
        <v>472</v>
      </c>
      <c r="E49" s="56" t="s">
        <v>38</v>
      </c>
      <c r="F49" s="76">
        <v>17.87</v>
      </c>
      <c r="G49" s="77">
        <v>518230</v>
      </c>
      <c r="H49" s="57"/>
      <c r="I49" s="58">
        <v>611511</v>
      </c>
      <c r="J49" s="59">
        <v>518230</v>
      </c>
      <c r="K49" s="59">
        <v>46640.7</v>
      </c>
      <c r="L49" s="59">
        <v>46640.7</v>
      </c>
      <c r="M49" s="62">
        <v>0.4</v>
      </c>
      <c r="N49" s="60"/>
      <c r="O49" s="60"/>
      <c r="P49" s="60"/>
      <c r="Q49" s="61"/>
    </row>
    <row r="50" spans="1:17" x14ac:dyDescent="0.25">
      <c r="A50" s="53">
        <v>44170</v>
      </c>
      <c r="B50" s="44">
        <v>122020</v>
      </c>
      <c r="C50" s="54" t="s">
        <v>555</v>
      </c>
      <c r="D50" s="55" t="s">
        <v>199</v>
      </c>
      <c r="E50" s="56" t="s">
        <v>38</v>
      </c>
      <c r="F50" s="76">
        <v>11.06</v>
      </c>
      <c r="G50" s="77">
        <v>320740</v>
      </c>
      <c r="H50" s="57"/>
      <c r="I50" s="58">
        <v>378473</v>
      </c>
      <c r="J50" s="59">
        <v>320740</v>
      </c>
      <c r="K50" s="59">
        <v>28866.6</v>
      </c>
      <c r="L50" s="59">
        <v>28866.6</v>
      </c>
      <c r="M50" s="62">
        <v>0.2</v>
      </c>
      <c r="N50" s="60"/>
      <c r="O50" s="60"/>
      <c r="P50" s="60"/>
      <c r="Q50" s="61"/>
    </row>
    <row r="51" spans="1:17" x14ac:dyDescent="0.25">
      <c r="A51" s="53">
        <v>44174</v>
      </c>
      <c r="B51" s="44">
        <v>122020</v>
      </c>
      <c r="C51" s="54" t="s">
        <v>565</v>
      </c>
      <c r="D51" s="55" t="s">
        <v>473</v>
      </c>
      <c r="E51" s="56" t="s">
        <v>53</v>
      </c>
      <c r="F51" s="76">
        <v>15.56</v>
      </c>
      <c r="G51" s="77">
        <v>420120</v>
      </c>
      <c r="H51" s="57"/>
      <c r="I51" s="58">
        <v>495742</v>
      </c>
      <c r="J51" s="59">
        <v>420120</v>
      </c>
      <c r="K51" s="59">
        <v>37810.800000000003</v>
      </c>
      <c r="L51" s="59">
        <v>37810.800000000003</v>
      </c>
      <c r="M51" s="59">
        <v>0.4</v>
      </c>
      <c r="N51" s="60"/>
      <c r="O51" s="60"/>
      <c r="P51" s="60"/>
      <c r="Q51" s="61"/>
    </row>
    <row r="52" spans="1:17" x14ac:dyDescent="0.25">
      <c r="A52" s="53">
        <v>44174</v>
      </c>
      <c r="B52" s="44">
        <v>122020</v>
      </c>
      <c r="C52" s="54" t="s">
        <v>566</v>
      </c>
      <c r="D52" s="55" t="s">
        <v>474</v>
      </c>
      <c r="E52" s="56" t="s">
        <v>361</v>
      </c>
      <c r="F52" s="76">
        <v>13.83</v>
      </c>
      <c r="G52" s="77">
        <v>338835</v>
      </c>
      <c r="H52" s="57"/>
      <c r="I52" s="58">
        <v>399825</v>
      </c>
      <c r="J52" s="59">
        <v>338835</v>
      </c>
      <c r="K52" s="59">
        <v>30495.15</v>
      </c>
      <c r="L52" s="59">
        <v>30495.15</v>
      </c>
      <c r="M52" s="62">
        <v>0.3</v>
      </c>
      <c r="N52" s="60"/>
      <c r="O52" s="60"/>
      <c r="P52" s="60"/>
      <c r="Q52" s="61"/>
    </row>
    <row r="53" spans="1:17" x14ac:dyDescent="0.25">
      <c r="A53" s="53">
        <v>44174</v>
      </c>
      <c r="B53" s="44">
        <v>122020</v>
      </c>
      <c r="C53" s="54" t="s">
        <v>567</v>
      </c>
      <c r="D53" s="55" t="s">
        <v>476</v>
      </c>
      <c r="E53" s="56" t="s">
        <v>355</v>
      </c>
      <c r="F53" s="76">
        <v>1.97</v>
      </c>
      <c r="G53" s="77">
        <v>61070</v>
      </c>
      <c r="H53" s="57"/>
      <c r="I53" s="58">
        <v>72062</v>
      </c>
      <c r="J53" s="59">
        <v>61070</v>
      </c>
      <c r="K53" s="59">
        <v>5496</v>
      </c>
      <c r="L53" s="59">
        <v>5496</v>
      </c>
      <c r="M53" s="60"/>
      <c r="N53" s="60"/>
      <c r="O53" s="60"/>
      <c r="P53" s="60"/>
      <c r="Q53" s="61"/>
    </row>
    <row r="54" spans="1:17" x14ac:dyDescent="0.25">
      <c r="A54" s="53">
        <v>44177</v>
      </c>
      <c r="B54" s="44">
        <v>122020</v>
      </c>
      <c r="C54" s="54" t="s">
        <v>565</v>
      </c>
      <c r="D54" s="55" t="s">
        <v>477</v>
      </c>
      <c r="E54" s="56" t="s">
        <v>53</v>
      </c>
      <c r="F54" s="76">
        <v>8.74</v>
      </c>
      <c r="G54" s="77">
        <v>253460</v>
      </c>
      <c r="H54" s="57"/>
      <c r="I54" s="58">
        <v>299083</v>
      </c>
      <c r="J54" s="59">
        <v>253460</v>
      </c>
      <c r="K54" s="59">
        <v>22811.4</v>
      </c>
      <c r="L54" s="59">
        <v>22811.4</v>
      </c>
      <c r="M54" s="59">
        <v>0.2</v>
      </c>
      <c r="N54" s="60"/>
      <c r="O54" s="60"/>
      <c r="P54" s="60"/>
      <c r="Q54" s="61"/>
    </row>
    <row r="55" spans="1:17" x14ac:dyDescent="0.25">
      <c r="A55" s="53">
        <v>44177</v>
      </c>
      <c r="B55" s="44">
        <v>122020</v>
      </c>
      <c r="C55" s="54" t="s">
        <v>555</v>
      </c>
      <c r="D55" s="55" t="s">
        <v>478</v>
      </c>
      <c r="E55" s="56" t="s">
        <v>38</v>
      </c>
      <c r="F55" s="76">
        <v>15.59</v>
      </c>
      <c r="G55" s="77">
        <v>467700</v>
      </c>
      <c r="H55" s="57"/>
      <c r="I55" s="58">
        <v>551886</v>
      </c>
      <c r="J55" s="59">
        <v>467700</v>
      </c>
      <c r="K55" s="59">
        <v>42093</v>
      </c>
      <c r="L55" s="59">
        <v>42093</v>
      </c>
      <c r="M55" s="60"/>
      <c r="N55" s="60"/>
      <c r="O55" s="60"/>
      <c r="P55" s="60"/>
      <c r="Q55" s="61"/>
    </row>
    <row r="56" spans="1:17" x14ac:dyDescent="0.25">
      <c r="A56" s="53">
        <v>44178</v>
      </c>
      <c r="B56" s="44">
        <v>122020</v>
      </c>
      <c r="C56" s="54" t="s">
        <v>563</v>
      </c>
      <c r="D56" s="55" t="s">
        <v>479</v>
      </c>
      <c r="E56" s="56" t="s">
        <v>103</v>
      </c>
      <c r="F56" s="76">
        <v>19.899999999999999</v>
      </c>
      <c r="G56" s="77">
        <v>656700</v>
      </c>
      <c r="H56" s="57"/>
      <c r="I56" s="58">
        <v>774906</v>
      </c>
      <c r="J56" s="59">
        <v>656700</v>
      </c>
      <c r="K56" s="59">
        <v>59103</v>
      </c>
      <c r="L56" s="59">
        <v>59103</v>
      </c>
      <c r="M56" s="60"/>
      <c r="N56" s="60"/>
      <c r="O56" s="60"/>
      <c r="P56" s="60"/>
      <c r="Q56" s="61"/>
    </row>
    <row r="57" spans="1:17" x14ac:dyDescent="0.25">
      <c r="A57" s="53">
        <v>44180</v>
      </c>
      <c r="B57" s="44">
        <v>122020</v>
      </c>
      <c r="C57" s="54" t="s">
        <v>555</v>
      </c>
      <c r="D57" s="55" t="s">
        <v>480</v>
      </c>
      <c r="E57" s="56" t="s">
        <v>38</v>
      </c>
      <c r="F57" s="76">
        <v>19.010000000000002</v>
      </c>
      <c r="G57" s="77">
        <v>570300</v>
      </c>
      <c r="H57" s="57"/>
      <c r="I57" s="58">
        <v>672954</v>
      </c>
      <c r="J57" s="59">
        <v>570300</v>
      </c>
      <c r="K57" s="59">
        <v>51327</v>
      </c>
      <c r="L57" s="59">
        <v>51327</v>
      </c>
      <c r="M57" s="60"/>
      <c r="N57" s="60"/>
      <c r="O57" s="60"/>
      <c r="P57" s="60"/>
      <c r="Q57" s="61"/>
    </row>
    <row r="58" spans="1:17" x14ac:dyDescent="0.25">
      <c r="A58" s="53">
        <v>44181</v>
      </c>
      <c r="B58" s="44">
        <v>122020</v>
      </c>
      <c r="C58" s="54" t="s">
        <v>568</v>
      </c>
      <c r="D58" s="55" t="s">
        <v>482</v>
      </c>
      <c r="E58" s="56" t="s">
        <v>378</v>
      </c>
      <c r="F58" s="76">
        <v>21.13</v>
      </c>
      <c r="G58" s="77">
        <v>549380</v>
      </c>
      <c r="H58" s="57"/>
      <c r="I58" s="58">
        <v>648268</v>
      </c>
      <c r="J58" s="59">
        <v>549380</v>
      </c>
      <c r="K58" s="59">
        <v>49444.2</v>
      </c>
      <c r="L58" s="59">
        <v>49444.2</v>
      </c>
      <c r="M58" s="62">
        <v>0.4</v>
      </c>
      <c r="N58" s="60"/>
      <c r="O58" s="60"/>
      <c r="P58" s="60"/>
      <c r="Q58" s="61"/>
    </row>
    <row r="59" spans="1:17" x14ac:dyDescent="0.25">
      <c r="A59" s="53">
        <v>44190</v>
      </c>
      <c r="B59" s="44">
        <v>122020</v>
      </c>
      <c r="C59" s="54" t="s">
        <v>569</v>
      </c>
      <c r="D59" s="55" t="s">
        <v>484</v>
      </c>
      <c r="E59" s="56" t="s">
        <v>358</v>
      </c>
      <c r="F59" s="76">
        <v>10.43</v>
      </c>
      <c r="G59" s="77">
        <v>302470</v>
      </c>
      <c r="H59" s="57"/>
      <c r="I59" s="58">
        <v>356914.6</v>
      </c>
      <c r="J59" s="59">
        <v>302470</v>
      </c>
      <c r="K59" s="59">
        <v>27222.3</v>
      </c>
      <c r="L59" s="59">
        <v>27222.3</v>
      </c>
      <c r="M59" s="60"/>
      <c r="N59" s="60"/>
      <c r="O59" s="60"/>
      <c r="P59" s="60"/>
      <c r="Q59" s="61"/>
    </row>
    <row r="60" spans="1:17" x14ac:dyDescent="0.25">
      <c r="A60" s="53">
        <v>44191</v>
      </c>
      <c r="B60" s="44">
        <v>122020</v>
      </c>
      <c r="C60" s="54" t="s">
        <v>555</v>
      </c>
      <c r="D60" s="55" t="s">
        <v>485</v>
      </c>
      <c r="E60" s="56" t="s">
        <v>38</v>
      </c>
      <c r="F60" s="76">
        <v>20.2</v>
      </c>
      <c r="G60" s="77">
        <v>585800</v>
      </c>
      <c r="H60" s="57"/>
      <c r="I60" s="58">
        <v>691244</v>
      </c>
      <c r="J60" s="59">
        <v>585800</v>
      </c>
      <c r="K60" s="59">
        <v>52722</v>
      </c>
      <c r="L60" s="59">
        <v>52722</v>
      </c>
      <c r="M60" s="60"/>
      <c r="N60" s="60"/>
      <c r="O60" s="60"/>
      <c r="P60" s="60"/>
      <c r="Q60" s="61"/>
    </row>
    <row r="61" spans="1:17" x14ac:dyDescent="0.25">
      <c r="A61" s="53">
        <v>44194</v>
      </c>
      <c r="B61" s="44">
        <v>122020</v>
      </c>
      <c r="C61" s="54" t="s">
        <v>555</v>
      </c>
      <c r="D61" s="55" t="s">
        <v>487</v>
      </c>
      <c r="E61" s="56" t="s">
        <v>38</v>
      </c>
      <c r="F61" s="76">
        <v>20.484999999999999</v>
      </c>
      <c r="G61" s="77">
        <v>594065</v>
      </c>
      <c r="H61" s="57"/>
      <c r="I61" s="58">
        <v>700997</v>
      </c>
      <c r="J61" s="59">
        <v>594065</v>
      </c>
      <c r="K61" s="59">
        <v>53465.85</v>
      </c>
      <c r="L61" s="59">
        <v>53465.85</v>
      </c>
      <c r="M61" s="59">
        <v>0.3</v>
      </c>
      <c r="N61" s="60"/>
      <c r="O61" s="60"/>
      <c r="P61" s="60"/>
      <c r="Q61" s="61"/>
    </row>
    <row r="62" spans="1:17" x14ac:dyDescent="0.25">
      <c r="A62" s="53">
        <v>44194</v>
      </c>
      <c r="B62" s="44">
        <v>122020</v>
      </c>
      <c r="C62" s="54" t="s">
        <v>552</v>
      </c>
      <c r="D62" s="55" t="s">
        <v>212</v>
      </c>
      <c r="E62" s="56" t="s">
        <v>235</v>
      </c>
      <c r="F62" s="76">
        <v>23.23</v>
      </c>
      <c r="G62" s="77">
        <v>836280</v>
      </c>
      <c r="H62" s="57"/>
      <c r="I62" s="58">
        <v>986810</v>
      </c>
      <c r="J62" s="59">
        <v>836280</v>
      </c>
      <c r="K62" s="59">
        <v>75265</v>
      </c>
      <c r="L62" s="59">
        <v>75265</v>
      </c>
      <c r="M62" s="60"/>
      <c r="N62" s="60"/>
      <c r="O62" s="60"/>
      <c r="P62" s="60"/>
      <c r="Q62" s="61"/>
    </row>
    <row r="63" spans="1:17" x14ac:dyDescent="0.25">
      <c r="A63" s="53">
        <v>44195</v>
      </c>
      <c r="B63" s="44">
        <v>122020</v>
      </c>
      <c r="C63" s="54" t="s">
        <v>570</v>
      </c>
      <c r="D63" s="55" t="s">
        <v>489</v>
      </c>
      <c r="E63" s="56" t="s">
        <v>30</v>
      </c>
      <c r="F63" s="76">
        <v>23.66</v>
      </c>
      <c r="G63" s="77">
        <v>650650</v>
      </c>
      <c r="H63" s="57"/>
      <c r="I63" s="58">
        <v>767767</v>
      </c>
      <c r="J63" s="59">
        <v>650650</v>
      </c>
      <c r="K63" s="59">
        <v>58558.5</v>
      </c>
      <c r="L63" s="59">
        <v>58558.5</v>
      </c>
      <c r="M63" s="60"/>
      <c r="N63" s="60"/>
      <c r="O63" s="60"/>
      <c r="P63" s="60"/>
      <c r="Q63" s="61"/>
    </row>
    <row r="64" spans="1:17" x14ac:dyDescent="0.25">
      <c r="A64" s="53">
        <v>44198</v>
      </c>
      <c r="B64" s="44">
        <v>12021</v>
      </c>
      <c r="C64" s="54" t="s">
        <v>565</v>
      </c>
      <c r="D64" s="55" t="s">
        <v>490</v>
      </c>
      <c r="E64" s="56" t="s">
        <v>53</v>
      </c>
      <c r="F64" s="76">
        <v>17.145</v>
      </c>
      <c r="G64" s="77">
        <v>497205</v>
      </c>
      <c r="H64" s="57"/>
      <c r="I64" s="58">
        <v>586702</v>
      </c>
      <c r="J64" s="59">
        <v>497205</v>
      </c>
      <c r="K64" s="59">
        <v>44748.45</v>
      </c>
      <c r="L64" s="59">
        <v>44748.45</v>
      </c>
      <c r="M64" s="59">
        <v>0.1</v>
      </c>
      <c r="N64" s="60"/>
      <c r="O64" s="60"/>
      <c r="P64" s="60"/>
      <c r="Q64" s="61"/>
    </row>
    <row r="65" spans="1:17" x14ac:dyDescent="0.25">
      <c r="A65" s="53">
        <v>44198</v>
      </c>
      <c r="B65" s="44">
        <v>12021</v>
      </c>
      <c r="C65" s="54" t="s">
        <v>571</v>
      </c>
      <c r="D65" s="55" t="s">
        <v>97</v>
      </c>
      <c r="E65" s="56" t="s">
        <v>35</v>
      </c>
      <c r="F65" s="76">
        <v>14.49</v>
      </c>
      <c r="G65" s="77">
        <v>391230</v>
      </c>
      <c r="H65" s="57"/>
      <c r="I65" s="58">
        <v>461651</v>
      </c>
      <c r="J65" s="59">
        <v>391230</v>
      </c>
      <c r="K65" s="59">
        <v>35210.699999999997</v>
      </c>
      <c r="L65" s="59">
        <v>35210.699999999997</v>
      </c>
      <c r="M65" s="62">
        <v>0.4</v>
      </c>
      <c r="N65" s="60"/>
      <c r="O65" s="60"/>
      <c r="P65" s="60"/>
      <c r="Q65" s="61"/>
    </row>
    <row r="66" spans="1:17" x14ac:dyDescent="0.25">
      <c r="A66" s="53">
        <v>44200</v>
      </c>
      <c r="B66" s="44">
        <v>12021</v>
      </c>
      <c r="C66" s="54" t="s">
        <v>565</v>
      </c>
      <c r="D66" s="55" t="s">
        <v>492</v>
      </c>
      <c r="E66" s="56" t="s">
        <v>53</v>
      </c>
      <c r="F66" s="76">
        <v>15.36</v>
      </c>
      <c r="G66" s="77">
        <v>445440</v>
      </c>
      <c r="H66" s="57"/>
      <c r="I66" s="58">
        <v>525619</v>
      </c>
      <c r="J66" s="59">
        <v>445440</v>
      </c>
      <c r="K66" s="59">
        <v>40089.599999999999</v>
      </c>
      <c r="L66" s="59">
        <v>40089.599999999999</v>
      </c>
      <c r="M66" s="62">
        <v>0.2</v>
      </c>
      <c r="N66" s="60"/>
      <c r="O66" s="60"/>
      <c r="P66" s="60"/>
      <c r="Q66" s="61"/>
    </row>
    <row r="67" spans="1:17" x14ac:dyDescent="0.25">
      <c r="A67" s="53">
        <v>44200</v>
      </c>
      <c r="B67" s="44">
        <v>12021</v>
      </c>
      <c r="C67" s="54" t="s">
        <v>555</v>
      </c>
      <c r="D67" s="55" t="s">
        <v>237</v>
      </c>
      <c r="E67" s="56" t="s">
        <v>38</v>
      </c>
      <c r="F67" s="76">
        <v>21.395</v>
      </c>
      <c r="G67" s="77">
        <v>620455</v>
      </c>
      <c r="H67" s="57"/>
      <c r="I67" s="58">
        <v>732137</v>
      </c>
      <c r="J67" s="59">
        <v>620455</v>
      </c>
      <c r="K67" s="59">
        <v>55840.95</v>
      </c>
      <c r="L67" s="59">
        <v>55840.95</v>
      </c>
      <c r="M67" s="59">
        <v>0.1</v>
      </c>
      <c r="N67" s="60"/>
      <c r="O67" s="60"/>
      <c r="P67" s="60"/>
      <c r="Q67" s="61"/>
    </row>
    <row r="68" spans="1:17" x14ac:dyDescent="0.25">
      <c r="A68" s="53">
        <v>44203</v>
      </c>
      <c r="B68" s="44">
        <v>12021</v>
      </c>
      <c r="C68" s="54" t="s">
        <v>570</v>
      </c>
      <c r="D68" s="55" t="s">
        <v>494</v>
      </c>
      <c r="E68" s="56" t="s">
        <v>30</v>
      </c>
      <c r="F68" s="76">
        <v>18.22</v>
      </c>
      <c r="G68" s="77">
        <v>487385</v>
      </c>
      <c r="H68" s="57"/>
      <c r="I68" s="58">
        <v>575114.30000000005</v>
      </c>
      <c r="J68" s="59">
        <v>487385</v>
      </c>
      <c r="K68" s="59">
        <v>43864.65</v>
      </c>
      <c r="L68" s="59">
        <v>43864.65</v>
      </c>
      <c r="M68" s="60"/>
      <c r="N68" s="60"/>
      <c r="O68" s="60"/>
      <c r="P68" s="60"/>
      <c r="Q68" s="61"/>
    </row>
    <row r="69" spans="1:17" x14ac:dyDescent="0.25">
      <c r="A69" s="53">
        <v>44203</v>
      </c>
      <c r="B69" s="44">
        <v>12021</v>
      </c>
      <c r="C69" s="54" t="s">
        <v>570</v>
      </c>
      <c r="D69" s="55" t="s">
        <v>495</v>
      </c>
      <c r="E69" s="56" t="s">
        <v>30</v>
      </c>
      <c r="F69" s="76">
        <v>19.23</v>
      </c>
      <c r="G69" s="77">
        <v>514402.5</v>
      </c>
      <c r="H69" s="57"/>
      <c r="I69" s="58">
        <v>606994.96</v>
      </c>
      <c r="J69" s="59">
        <v>514402.5</v>
      </c>
      <c r="K69" s="59">
        <v>46296.23</v>
      </c>
      <c r="L69" s="59">
        <v>46296.23</v>
      </c>
      <c r="M69" s="60"/>
      <c r="N69" s="60"/>
      <c r="O69" s="60"/>
      <c r="P69" s="60"/>
      <c r="Q69" s="61"/>
    </row>
    <row r="70" spans="1:17" x14ac:dyDescent="0.25">
      <c r="A70" s="53">
        <v>44203</v>
      </c>
      <c r="B70" s="44">
        <v>12021</v>
      </c>
      <c r="C70" s="54" t="s">
        <v>570</v>
      </c>
      <c r="D70" s="55" t="s">
        <v>496</v>
      </c>
      <c r="E70" s="56" t="s">
        <v>30</v>
      </c>
      <c r="F70" s="76">
        <v>20.440000000000001</v>
      </c>
      <c r="G70" s="77">
        <v>546770</v>
      </c>
      <c r="H70" s="57"/>
      <c r="I70" s="58">
        <v>645188.6</v>
      </c>
      <c r="J70" s="59">
        <v>546770</v>
      </c>
      <c r="K70" s="59">
        <v>49209.3</v>
      </c>
      <c r="L70" s="59">
        <v>49209.3</v>
      </c>
      <c r="M70" s="60"/>
      <c r="N70" s="60"/>
      <c r="O70" s="60"/>
      <c r="P70" s="60"/>
      <c r="Q70" s="61"/>
    </row>
    <row r="71" spans="1:17" x14ac:dyDescent="0.25">
      <c r="A71" s="53">
        <v>44204</v>
      </c>
      <c r="B71" s="44">
        <v>12021</v>
      </c>
      <c r="C71" s="54" t="s">
        <v>555</v>
      </c>
      <c r="D71" s="55" t="s">
        <v>497</v>
      </c>
      <c r="E71" s="56" t="s">
        <v>38</v>
      </c>
      <c r="F71" s="76">
        <v>21.535</v>
      </c>
      <c r="G71" s="77">
        <v>624515</v>
      </c>
      <c r="H71" s="57"/>
      <c r="I71" s="58">
        <v>736928</v>
      </c>
      <c r="J71" s="59">
        <v>624515</v>
      </c>
      <c r="K71" s="59">
        <v>56206.35</v>
      </c>
      <c r="L71" s="59">
        <v>56206.35</v>
      </c>
      <c r="M71" s="59">
        <v>0.3</v>
      </c>
      <c r="N71" s="60"/>
      <c r="O71" s="60"/>
      <c r="P71" s="60"/>
      <c r="Q71" s="61"/>
    </row>
    <row r="72" spans="1:17" x14ac:dyDescent="0.25">
      <c r="A72" s="53">
        <v>44205</v>
      </c>
      <c r="B72" s="44">
        <v>12021</v>
      </c>
      <c r="C72" s="54" t="s">
        <v>555</v>
      </c>
      <c r="D72" s="55" t="s">
        <v>498</v>
      </c>
      <c r="E72" s="56" t="s">
        <v>38</v>
      </c>
      <c r="F72" s="76">
        <v>21.45</v>
      </c>
      <c r="G72" s="77">
        <v>729300</v>
      </c>
      <c r="H72" s="57"/>
      <c r="I72" s="58">
        <v>860574</v>
      </c>
      <c r="J72" s="59">
        <v>729300</v>
      </c>
      <c r="K72" s="59">
        <v>65637</v>
      </c>
      <c r="L72" s="59">
        <v>65637</v>
      </c>
      <c r="M72" s="60"/>
      <c r="N72" s="60"/>
      <c r="O72" s="60"/>
      <c r="P72" s="60"/>
      <c r="Q72" s="61"/>
    </row>
    <row r="73" spans="1:17" x14ac:dyDescent="0.25">
      <c r="A73" s="53">
        <v>44207</v>
      </c>
      <c r="B73" s="44">
        <v>12021</v>
      </c>
      <c r="C73" s="54" t="s">
        <v>572</v>
      </c>
      <c r="D73" s="55" t="s">
        <v>499</v>
      </c>
      <c r="E73" s="56" t="s">
        <v>57</v>
      </c>
      <c r="F73" s="76">
        <v>9.43</v>
      </c>
      <c r="G73" s="77">
        <v>292330</v>
      </c>
      <c r="H73" s="57"/>
      <c r="I73" s="58">
        <v>344950</v>
      </c>
      <c r="J73" s="59">
        <v>292330</v>
      </c>
      <c r="K73" s="59">
        <v>26309.7</v>
      </c>
      <c r="L73" s="59">
        <v>26309.7</v>
      </c>
      <c r="M73" s="59">
        <v>0.6</v>
      </c>
      <c r="N73" s="60"/>
      <c r="O73" s="60"/>
      <c r="P73" s="60"/>
      <c r="Q73" s="61"/>
    </row>
    <row r="74" spans="1:17" x14ac:dyDescent="0.25">
      <c r="A74" s="53">
        <v>44207</v>
      </c>
      <c r="B74" s="44">
        <v>12021</v>
      </c>
      <c r="C74" s="54" t="s">
        <v>555</v>
      </c>
      <c r="D74" s="55" t="s">
        <v>500</v>
      </c>
      <c r="E74" s="56" t="s">
        <v>38</v>
      </c>
      <c r="F74" s="76">
        <v>20.454999999999998</v>
      </c>
      <c r="G74" s="77">
        <v>695470</v>
      </c>
      <c r="H74" s="57"/>
      <c r="I74" s="58">
        <v>820655</v>
      </c>
      <c r="J74" s="59">
        <v>695470</v>
      </c>
      <c r="K74" s="59">
        <v>62592.3</v>
      </c>
      <c r="L74" s="59">
        <v>62592.3</v>
      </c>
      <c r="M74" s="59">
        <v>0.4</v>
      </c>
      <c r="N74" s="60"/>
      <c r="O74" s="60"/>
      <c r="P74" s="60"/>
      <c r="Q74" s="61"/>
    </row>
    <row r="75" spans="1:17" x14ac:dyDescent="0.25">
      <c r="A75" s="53">
        <v>44212</v>
      </c>
      <c r="B75" s="44">
        <v>12021</v>
      </c>
      <c r="C75" s="54" t="s">
        <v>543</v>
      </c>
      <c r="D75" s="55" t="s">
        <v>380</v>
      </c>
      <c r="E75" s="56" t="s">
        <v>63</v>
      </c>
      <c r="F75" s="76">
        <v>14.83</v>
      </c>
      <c r="G75" s="77">
        <v>444900</v>
      </c>
      <c r="H75" s="57"/>
      <c r="I75" s="58">
        <v>528919</v>
      </c>
      <c r="J75" s="59">
        <v>444900</v>
      </c>
      <c r="K75" s="59">
        <v>40041</v>
      </c>
      <c r="L75" s="59">
        <v>40041</v>
      </c>
      <c r="M75" s="60"/>
      <c r="N75" s="60"/>
      <c r="O75" s="60"/>
      <c r="P75" s="59">
        <v>3937</v>
      </c>
      <c r="Q75" s="61"/>
    </row>
    <row r="76" spans="1:17" x14ac:dyDescent="0.25">
      <c r="A76" s="53">
        <v>44224</v>
      </c>
      <c r="B76" s="44">
        <v>12021</v>
      </c>
      <c r="C76" s="54" t="s">
        <v>550</v>
      </c>
      <c r="D76" s="55" t="s">
        <v>501</v>
      </c>
      <c r="E76" s="56" t="s">
        <v>154</v>
      </c>
      <c r="F76" s="76">
        <v>20.175000000000001</v>
      </c>
      <c r="G76" s="77">
        <v>534637.5</v>
      </c>
      <c r="H76" s="57"/>
      <c r="I76" s="58">
        <v>630872</v>
      </c>
      <c r="J76" s="59">
        <v>534637.5</v>
      </c>
      <c r="K76" s="59">
        <v>48117</v>
      </c>
      <c r="L76" s="59">
        <v>48117</v>
      </c>
      <c r="M76" s="59">
        <v>0.5</v>
      </c>
      <c r="N76" s="60"/>
      <c r="O76" s="60"/>
      <c r="P76" s="60"/>
      <c r="Q76" s="61"/>
    </row>
    <row r="77" spans="1:17" x14ac:dyDescent="0.25">
      <c r="A77" s="53">
        <v>44228</v>
      </c>
      <c r="B77" s="44">
        <v>22021</v>
      </c>
      <c r="C77" s="54" t="s">
        <v>563</v>
      </c>
      <c r="D77" s="55" t="s">
        <v>502</v>
      </c>
      <c r="E77" s="56" t="s">
        <v>103</v>
      </c>
      <c r="F77" s="76">
        <v>19.45</v>
      </c>
      <c r="G77" s="77">
        <v>505700</v>
      </c>
      <c r="H77" s="57"/>
      <c r="I77" s="58">
        <v>596726</v>
      </c>
      <c r="J77" s="59">
        <v>505700</v>
      </c>
      <c r="K77" s="59">
        <v>45513</v>
      </c>
      <c r="L77" s="59">
        <v>45513</v>
      </c>
      <c r="M77" s="60"/>
      <c r="N77" s="60"/>
      <c r="O77" s="60"/>
      <c r="P77" s="60"/>
      <c r="Q77" s="61"/>
    </row>
    <row r="78" spans="1:17" x14ac:dyDescent="0.25">
      <c r="A78" s="53">
        <v>44229</v>
      </c>
      <c r="B78" s="44">
        <v>22021</v>
      </c>
      <c r="C78" s="54" t="s">
        <v>555</v>
      </c>
      <c r="D78" s="55" t="s">
        <v>503</v>
      </c>
      <c r="E78" s="56" t="s">
        <v>38</v>
      </c>
      <c r="F78" s="76">
        <v>28.965</v>
      </c>
      <c r="G78" s="77">
        <v>926880</v>
      </c>
      <c r="H78" s="57"/>
      <c r="I78" s="58">
        <v>1093718</v>
      </c>
      <c r="J78" s="59">
        <v>926880</v>
      </c>
      <c r="K78" s="59">
        <v>83419.199999999997</v>
      </c>
      <c r="L78" s="59">
        <v>83419.199999999997</v>
      </c>
      <c r="M78" s="62">
        <v>0.4</v>
      </c>
      <c r="N78" s="60"/>
      <c r="O78" s="60"/>
      <c r="P78" s="60"/>
      <c r="Q78" s="61"/>
    </row>
    <row r="79" spans="1:17" x14ac:dyDescent="0.25">
      <c r="A79" s="53">
        <v>44230</v>
      </c>
      <c r="B79" s="44">
        <v>22021</v>
      </c>
      <c r="C79" s="54" t="s">
        <v>555</v>
      </c>
      <c r="D79" s="55" t="s">
        <v>504</v>
      </c>
      <c r="E79" s="56" t="s">
        <v>38</v>
      </c>
      <c r="F79" s="76">
        <v>20.425000000000001</v>
      </c>
      <c r="G79" s="77">
        <v>653600</v>
      </c>
      <c r="H79" s="57"/>
      <c r="I79" s="58">
        <v>771248</v>
      </c>
      <c r="J79" s="59">
        <v>653600</v>
      </c>
      <c r="K79" s="59">
        <v>58824</v>
      </c>
      <c r="L79" s="59">
        <v>58824</v>
      </c>
      <c r="M79" s="60"/>
      <c r="N79" s="60"/>
      <c r="O79" s="60"/>
      <c r="P79" s="60"/>
      <c r="Q79" s="61"/>
    </row>
    <row r="80" spans="1:17" x14ac:dyDescent="0.25">
      <c r="A80" s="53">
        <v>44230</v>
      </c>
      <c r="B80" s="44">
        <v>22021</v>
      </c>
      <c r="C80" s="54" t="s">
        <v>543</v>
      </c>
      <c r="D80" s="55" t="s">
        <v>505</v>
      </c>
      <c r="E80" s="56" t="s">
        <v>63</v>
      </c>
      <c r="F80" s="76">
        <v>6.31</v>
      </c>
      <c r="G80" s="77">
        <v>157750</v>
      </c>
      <c r="H80" s="57"/>
      <c r="I80" s="58">
        <v>187540</v>
      </c>
      <c r="J80" s="59">
        <v>157750</v>
      </c>
      <c r="K80" s="59">
        <v>14197</v>
      </c>
      <c r="L80" s="59">
        <v>14197</v>
      </c>
      <c r="M80" s="60"/>
      <c r="N80" s="60"/>
      <c r="O80" s="60"/>
      <c r="P80" s="59">
        <v>1396</v>
      </c>
      <c r="Q80" s="61"/>
    </row>
    <row r="81" spans="1:17" x14ac:dyDescent="0.25">
      <c r="A81" s="53">
        <v>44232</v>
      </c>
      <c r="B81" s="44">
        <v>22021</v>
      </c>
      <c r="C81" s="54" t="s">
        <v>573</v>
      </c>
      <c r="D81" s="55" t="s">
        <v>507</v>
      </c>
      <c r="E81" s="56" t="s">
        <v>95</v>
      </c>
      <c r="F81" s="76">
        <v>21.33</v>
      </c>
      <c r="G81" s="77">
        <v>671895</v>
      </c>
      <c r="H81" s="57"/>
      <c r="I81" s="58">
        <v>792836</v>
      </c>
      <c r="J81" s="59">
        <v>671895</v>
      </c>
      <c r="K81" s="59">
        <v>60470.55</v>
      </c>
      <c r="L81" s="59">
        <v>60470.55</v>
      </c>
      <c r="M81" s="62">
        <v>0.1</v>
      </c>
      <c r="N81" s="60"/>
      <c r="O81" s="60"/>
      <c r="P81" s="60"/>
      <c r="Q81" s="61"/>
    </row>
    <row r="82" spans="1:17" x14ac:dyDescent="0.25">
      <c r="A82" s="53">
        <v>44232</v>
      </c>
      <c r="B82" s="44">
        <v>22021</v>
      </c>
      <c r="C82" s="54" t="s">
        <v>555</v>
      </c>
      <c r="D82" s="55" t="s">
        <v>508</v>
      </c>
      <c r="E82" s="56" t="s">
        <v>38</v>
      </c>
      <c r="F82" s="76">
        <v>17.649999999999999</v>
      </c>
      <c r="G82" s="77">
        <v>511850</v>
      </c>
      <c r="H82" s="57"/>
      <c r="I82" s="58">
        <v>603983</v>
      </c>
      <c r="J82" s="59">
        <v>511850</v>
      </c>
      <c r="K82" s="59">
        <v>46066.5</v>
      </c>
      <c r="L82" s="59">
        <v>46066.5</v>
      </c>
      <c r="M82" s="60"/>
      <c r="N82" s="60"/>
      <c r="O82" s="60"/>
      <c r="P82" s="60"/>
      <c r="Q82" s="61"/>
    </row>
    <row r="83" spans="1:17" x14ac:dyDescent="0.25">
      <c r="A83" s="53">
        <v>44236</v>
      </c>
      <c r="B83" s="44">
        <v>22021</v>
      </c>
      <c r="C83" s="54" t="s">
        <v>571</v>
      </c>
      <c r="D83" s="55" t="s">
        <v>509</v>
      </c>
      <c r="E83" s="56" t="s">
        <v>35</v>
      </c>
      <c r="F83" s="76">
        <v>15.31</v>
      </c>
      <c r="G83" s="77">
        <v>413370</v>
      </c>
      <c r="H83" s="57"/>
      <c r="I83" s="58">
        <v>487777</v>
      </c>
      <c r="J83" s="59">
        <v>413370</v>
      </c>
      <c r="K83" s="59">
        <v>37203.300000000003</v>
      </c>
      <c r="L83" s="59">
        <v>37203.300000000003</v>
      </c>
      <c r="M83" s="59">
        <v>0.4</v>
      </c>
      <c r="N83" s="60"/>
      <c r="O83" s="60"/>
      <c r="P83" s="60"/>
      <c r="Q83" s="61"/>
    </row>
    <row r="84" spans="1:17" x14ac:dyDescent="0.25">
      <c r="A84" s="53">
        <v>44238</v>
      </c>
      <c r="B84" s="44">
        <v>22021</v>
      </c>
      <c r="C84" s="54" t="s">
        <v>574</v>
      </c>
      <c r="D84" s="55" t="s">
        <v>510</v>
      </c>
      <c r="E84" s="56" t="s">
        <v>72</v>
      </c>
      <c r="F84" s="76">
        <v>9.83</v>
      </c>
      <c r="G84" s="77">
        <v>255580</v>
      </c>
      <c r="H84" s="57"/>
      <c r="I84" s="58">
        <v>301584</v>
      </c>
      <c r="J84" s="59">
        <v>255580</v>
      </c>
      <c r="K84" s="59">
        <v>23002</v>
      </c>
      <c r="L84" s="59">
        <v>23002</v>
      </c>
      <c r="M84" s="60"/>
      <c r="N84" s="60"/>
      <c r="O84" s="60"/>
      <c r="P84" s="60"/>
      <c r="Q84" s="61"/>
    </row>
    <row r="85" spans="1:17" x14ac:dyDescent="0.25">
      <c r="A85" s="53">
        <v>44247</v>
      </c>
      <c r="B85" s="44">
        <v>22021</v>
      </c>
      <c r="C85" s="54" t="s">
        <v>551</v>
      </c>
      <c r="D85" s="55" t="s">
        <v>511</v>
      </c>
      <c r="E85" s="56" t="s">
        <v>69</v>
      </c>
      <c r="F85" s="76">
        <v>10.44</v>
      </c>
      <c r="G85" s="77">
        <v>339300</v>
      </c>
      <c r="H85" s="57"/>
      <c r="I85" s="58">
        <v>400374</v>
      </c>
      <c r="J85" s="59">
        <v>339300</v>
      </c>
      <c r="K85" s="59">
        <v>30537</v>
      </c>
      <c r="L85" s="59">
        <v>30537</v>
      </c>
      <c r="M85" s="60"/>
      <c r="N85" s="60"/>
      <c r="O85" s="60"/>
      <c r="P85" s="60"/>
      <c r="Q85" s="61"/>
    </row>
    <row r="86" spans="1:17" x14ac:dyDescent="0.25">
      <c r="A86" s="53">
        <v>44251</v>
      </c>
      <c r="B86" s="44">
        <v>22021</v>
      </c>
      <c r="C86" s="54" t="s">
        <v>575</v>
      </c>
      <c r="D86" s="55" t="s">
        <v>512</v>
      </c>
      <c r="E86" s="56" t="s">
        <v>82</v>
      </c>
      <c r="F86" s="76">
        <v>10</v>
      </c>
      <c r="G86" s="77">
        <v>330000</v>
      </c>
      <c r="H86" s="57"/>
      <c r="I86" s="58">
        <v>389400</v>
      </c>
      <c r="J86" s="59">
        <v>330000</v>
      </c>
      <c r="K86" s="59">
        <v>29700</v>
      </c>
      <c r="L86" s="59">
        <v>29700</v>
      </c>
      <c r="M86" s="60"/>
      <c r="N86" s="60"/>
      <c r="O86" s="60"/>
      <c r="P86" s="60"/>
      <c r="Q86" s="61"/>
    </row>
    <row r="87" spans="1:17" x14ac:dyDescent="0.25">
      <c r="A87" s="53">
        <v>44251</v>
      </c>
      <c r="B87" s="44">
        <v>22021</v>
      </c>
      <c r="C87" s="54" t="s">
        <v>576</v>
      </c>
      <c r="D87" s="55" t="s">
        <v>514</v>
      </c>
      <c r="E87" s="56" t="s">
        <v>106</v>
      </c>
      <c r="F87" s="76">
        <v>17.329999999999998</v>
      </c>
      <c r="G87" s="77">
        <v>571890</v>
      </c>
      <c r="H87" s="57"/>
      <c r="I87" s="58">
        <v>674830</v>
      </c>
      <c r="J87" s="59">
        <v>571890</v>
      </c>
      <c r="K87" s="59">
        <v>51470</v>
      </c>
      <c r="L87" s="59">
        <v>51470</v>
      </c>
      <c r="M87" s="60"/>
      <c r="N87" s="60"/>
      <c r="O87" s="60"/>
      <c r="P87" s="60"/>
      <c r="Q87" s="61"/>
    </row>
    <row r="88" spans="1:17" x14ac:dyDescent="0.25">
      <c r="A88" s="53">
        <v>44251</v>
      </c>
      <c r="B88" s="44">
        <v>22021</v>
      </c>
      <c r="C88" s="54" t="s">
        <v>555</v>
      </c>
      <c r="D88" s="55" t="s">
        <v>515</v>
      </c>
      <c r="E88" s="56" t="s">
        <v>38</v>
      </c>
      <c r="F88" s="76">
        <v>22.765000000000001</v>
      </c>
      <c r="G88" s="77">
        <v>660185</v>
      </c>
      <c r="H88" s="57"/>
      <c r="I88" s="58">
        <v>779018</v>
      </c>
      <c r="J88" s="59">
        <v>660185</v>
      </c>
      <c r="K88" s="59">
        <v>59416.65</v>
      </c>
      <c r="L88" s="59">
        <v>59416.65</v>
      </c>
      <c r="M88" s="62">
        <v>0.3</v>
      </c>
      <c r="N88" s="60"/>
      <c r="O88" s="60"/>
      <c r="P88" s="60"/>
      <c r="Q88" s="61"/>
    </row>
    <row r="89" spans="1:17" x14ac:dyDescent="0.25">
      <c r="A89" s="53">
        <v>44254</v>
      </c>
      <c r="B89" s="44">
        <v>22021</v>
      </c>
      <c r="C89" s="54" t="s">
        <v>550</v>
      </c>
      <c r="D89" s="55" t="s">
        <v>516</v>
      </c>
      <c r="E89" s="56" t="s">
        <v>154</v>
      </c>
      <c r="F89" s="76">
        <v>24.35</v>
      </c>
      <c r="G89" s="77">
        <v>693975</v>
      </c>
      <c r="H89" s="57"/>
      <c r="I89" s="58">
        <v>818891</v>
      </c>
      <c r="J89" s="59">
        <v>693975</v>
      </c>
      <c r="K89" s="59">
        <v>62457.75</v>
      </c>
      <c r="L89" s="59">
        <v>62457.75</v>
      </c>
      <c r="M89" s="59">
        <v>0.5</v>
      </c>
      <c r="N89" s="60"/>
      <c r="O89" s="60"/>
      <c r="P89" s="60"/>
      <c r="Q89" s="61"/>
    </row>
    <row r="90" spans="1:17" x14ac:dyDescent="0.25">
      <c r="A90" s="53">
        <v>44256</v>
      </c>
      <c r="B90" s="44">
        <v>32021</v>
      </c>
      <c r="C90" s="54" t="s">
        <v>575</v>
      </c>
      <c r="D90" s="55" t="s">
        <v>517</v>
      </c>
      <c r="E90" s="56" t="s">
        <v>82</v>
      </c>
      <c r="F90" s="76">
        <v>12.845000000000001</v>
      </c>
      <c r="G90" s="77">
        <v>423885</v>
      </c>
      <c r="H90" s="57"/>
      <c r="I90" s="58">
        <v>500184.3</v>
      </c>
      <c r="J90" s="59">
        <v>423885</v>
      </c>
      <c r="K90" s="59">
        <v>38149.65</v>
      </c>
      <c r="L90" s="59">
        <v>38149.65</v>
      </c>
      <c r="M90" s="60"/>
      <c r="N90" s="60"/>
      <c r="O90" s="60"/>
      <c r="P90" s="60"/>
      <c r="Q90" s="61"/>
    </row>
    <row r="91" spans="1:17" x14ac:dyDescent="0.25">
      <c r="A91" s="53">
        <v>44257</v>
      </c>
      <c r="B91" s="44">
        <v>32021</v>
      </c>
      <c r="C91" s="54" t="s">
        <v>553</v>
      </c>
      <c r="D91" s="55" t="s">
        <v>518</v>
      </c>
      <c r="E91" s="56" t="s">
        <v>110</v>
      </c>
      <c r="F91" s="76">
        <v>7.18</v>
      </c>
      <c r="G91" s="77">
        <v>186681</v>
      </c>
      <c r="H91" s="57"/>
      <c r="I91" s="58">
        <v>220448.4</v>
      </c>
      <c r="J91" s="59">
        <v>186681</v>
      </c>
      <c r="K91" s="59">
        <v>16801.2</v>
      </c>
      <c r="L91" s="59">
        <v>16801.2</v>
      </c>
      <c r="M91" s="62">
        <v>0.21</v>
      </c>
      <c r="N91" s="60"/>
      <c r="O91" s="60"/>
      <c r="P91" s="60"/>
      <c r="Q91" s="64">
        <v>165.21</v>
      </c>
    </row>
    <row r="92" spans="1:17" x14ac:dyDescent="0.25">
      <c r="A92" s="53">
        <v>44258</v>
      </c>
      <c r="B92" s="44">
        <v>32021</v>
      </c>
      <c r="C92" s="54" t="s">
        <v>551</v>
      </c>
      <c r="D92" s="55" t="s">
        <v>519</v>
      </c>
      <c r="E92" s="56" t="s">
        <v>69</v>
      </c>
      <c r="F92" s="76">
        <v>9.34</v>
      </c>
      <c r="G92" s="77">
        <v>322230</v>
      </c>
      <c r="H92" s="57"/>
      <c r="I92" s="58">
        <v>380231</v>
      </c>
      <c r="J92" s="59">
        <v>322230</v>
      </c>
      <c r="K92" s="59">
        <v>29000.7</v>
      </c>
      <c r="L92" s="59">
        <v>29000.7</v>
      </c>
      <c r="M92" s="62">
        <v>0.4</v>
      </c>
      <c r="N92" s="60"/>
      <c r="O92" s="60"/>
      <c r="P92" s="60"/>
      <c r="Q92" s="61"/>
    </row>
    <row r="93" spans="1:17" x14ac:dyDescent="0.25">
      <c r="A93" s="53">
        <v>44259</v>
      </c>
      <c r="B93" s="44">
        <v>32021</v>
      </c>
      <c r="C93" s="54" t="s">
        <v>564</v>
      </c>
      <c r="D93" s="55" t="s">
        <v>520</v>
      </c>
      <c r="E93" s="56" t="s">
        <v>134</v>
      </c>
      <c r="F93" s="76">
        <v>17.105</v>
      </c>
      <c r="G93" s="77">
        <v>427625</v>
      </c>
      <c r="H93" s="57"/>
      <c r="I93" s="58">
        <v>504598</v>
      </c>
      <c r="J93" s="59">
        <v>427625</v>
      </c>
      <c r="K93" s="59">
        <v>38486.25</v>
      </c>
      <c r="L93" s="59">
        <v>38486.25</v>
      </c>
      <c r="M93" s="59">
        <v>0.5</v>
      </c>
      <c r="N93" s="60"/>
      <c r="O93" s="60"/>
      <c r="P93" s="60"/>
      <c r="Q93" s="61"/>
    </row>
    <row r="94" spans="1:17" x14ac:dyDescent="0.25">
      <c r="A94" s="53">
        <v>44260</v>
      </c>
      <c r="B94" s="44">
        <v>32021</v>
      </c>
      <c r="C94" s="54" t="s">
        <v>564</v>
      </c>
      <c r="D94" s="55" t="s">
        <v>360</v>
      </c>
      <c r="E94" s="56" t="s">
        <v>134</v>
      </c>
      <c r="F94" s="76">
        <v>13.455</v>
      </c>
      <c r="G94" s="77">
        <v>336375</v>
      </c>
      <c r="H94" s="57"/>
      <c r="I94" s="58">
        <v>396923</v>
      </c>
      <c r="J94" s="59">
        <v>336375</v>
      </c>
      <c r="K94" s="59">
        <v>30273.75</v>
      </c>
      <c r="L94" s="59">
        <v>30273.75</v>
      </c>
      <c r="M94" s="59">
        <v>0.5</v>
      </c>
      <c r="N94" s="60"/>
      <c r="O94" s="60"/>
      <c r="P94" s="60"/>
      <c r="Q94" s="61"/>
    </row>
    <row r="95" spans="1:17" x14ac:dyDescent="0.25">
      <c r="A95" s="53">
        <v>44263</v>
      </c>
      <c r="B95" s="44">
        <v>32021</v>
      </c>
      <c r="C95" s="54" t="s">
        <v>577</v>
      </c>
      <c r="D95" s="55" t="s">
        <v>521</v>
      </c>
      <c r="E95" s="56" t="s">
        <v>140</v>
      </c>
      <c r="F95" s="76">
        <v>24.9</v>
      </c>
      <c r="G95" s="77">
        <v>709650</v>
      </c>
      <c r="H95" s="57"/>
      <c r="I95" s="58">
        <v>842710</v>
      </c>
      <c r="J95" s="59">
        <v>709650</v>
      </c>
      <c r="K95" s="59">
        <v>63868.5</v>
      </c>
      <c r="L95" s="59">
        <v>63868.5</v>
      </c>
      <c r="M95" s="60"/>
      <c r="N95" s="60"/>
      <c r="O95" s="60"/>
      <c r="P95" s="59">
        <v>5323</v>
      </c>
      <c r="Q95" s="61"/>
    </row>
    <row r="96" spans="1:17" x14ac:dyDescent="0.25">
      <c r="A96" s="53">
        <v>44265</v>
      </c>
      <c r="B96" s="44">
        <v>32021</v>
      </c>
      <c r="C96" s="54" t="s">
        <v>578</v>
      </c>
      <c r="D96" s="55" t="s">
        <v>523</v>
      </c>
      <c r="E96" s="56" t="s">
        <v>164</v>
      </c>
      <c r="F96" s="76">
        <v>14.395</v>
      </c>
      <c r="G96" s="77">
        <v>359875</v>
      </c>
      <c r="H96" s="57"/>
      <c r="I96" s="58">
        <v>424652</v>
      </c>
      <c r="J96" s="59">
        <v>359875</v>
      </c>
      <c r="K96" s="59">
        <v>32388.75</v>
      </c>
      <c r="L96" s="59">
        <v>32388.75</v>
      </c>
      <c r="M96" s="62">
        <v>0.5</v>
      </c>
      <c r="N96" s="60"/>
      <c r="O96" s="60"/>
      <c r="P96" s="60"/>
      <c r="Q96" s="61"/>
    </row>
    <row r="97" spans="1:17" x14ac:dyDescent="0.25">
      <c r="A97" s="53">
        <v>44266</v>
      </c>
      <c r="B97" s="44">
        <v>32021</v>
      </c>
      <c r="C97" s="54" t="s">
        <v>553</v>
      </c>
      <c r="D97" s="55" t="s">
        <v>525</v>
      </c>
      <c r="E97" s="56" t="s">
        <v>110</v>
      </c>
      <c r="F97" s="76">
        <v>15.46</v>
      </c>
      <c r="G97" s="77">
        <v>417420</v>
      </c>
      <c r="H97" s="57"/>
      <c r="I97" s="58">
        <v>492925.6</v>
      </c>
      <c r="J97" s="59">
        <v>417420</v>
      </c>
      <c r="K97" s="59">
        <v>37567.800000000003</v>
      </c>
      <c r="L97" s="59">
        <v>37567.800000000003</v>
      </c>
      <c r="M97" s="59">
        <v>0.57999999999999996</v>
      </c>
      <c r="N97" s="60"/>
      <c r="O97" s="60"/>
      <c r="P97" s="60"/>
      <c r="Q97" s="64">
        <v>369.42</v>
      </c>
    </row>
    <row r="98" spans="1:17" x14ac:dyDescent="0.25">
      <c r="A98" s="53">
        <v>44270</v>
      </c>
      <c r="B98" s="44">
        <v>32021</v>
      </c>
      <c r="C98" s="54" t="s">
        <v>550</v>
      </c>
      <c r="D98" s="55" t="s">
        <v>526</v>
      </c>
      <c r="E98" s="56" t="s">
        <v>154</v>
      </c>
      <c r="F98" s="76">
        <v>10.199999999999999</v>
      </c>
      <c r="G98" s="77">
        <v>275400</v>
      </c>
      <c r="H98" s="57"/>
      <c r="I98" s="58">
        <v>324972</v>
      </c>
      <c r="J98" s="59">
        <v>275400</v>
      </c>
      <c r="K98" s="59">
        <v>24786</v>
      </c>
      <c r="L98" s="59">
        <v>24786</v>
      </c>
      <c r="M98" s="60"/>
      <c r="N98" s="60"/>
      <c r="O98" s="60"/>
      <c r="P98" s="60"/>
      <c r="Q98" s="61"/>
    </row>
    <row r="99" spans="1:17" x14ac:dyDescent="0.25">
      <c r="A99" s="53">
        <v>44273</v>
      </c>
      <c r="B99" s="44">
        <v>32021</v>
      </c>
      <c r="C99" s="54" t="s">
        <v>564</v>
      </c>
      <c r="D99" s="55" t="s">
        <v>527</v>
      </c>
      <c r="E99" s="56" t="s">
        <v>134</v>
      </c>
      <c r="F99" s="76">
        <v>15.86</v>
      </c>
      <c r="G99" s="77">
        <v>396500</v>
      </c>
      <c r="H99" s="57"/>
      <c r="I99" s="58">
        <v>467870</v>
      </c>
      <c r="J99" s="59">
        <v>396500</v>
      </c>
      <c r="K99" s="59">
        <v>35685</v>
      </c>
      <c r="L99" s="59">
        <v>35685</v>
      </c>
      <c r="M99" s="60"/>
      <c r="N99" s="60"/>
      <c r="O99" s="60"/>
      <c r="P99" s="60"/>
      <c r="Q99" s="61"/>
    </row>
    <row r="100" spans="1:17" x14ac:dyDescent="0.25">
      <c r="A100" s="53">
        <v>44273</v>
      </c>
      <c r="B100" s="44">
        <v>32021</v>
      </c>
      <c r="C100" s="54" t="s">
        <v>564</v>
      </c>
      <c r="D100" s="55" t="s">
        <v>528</v>
      </c>
      <c r="E100" s="56" t="s">
        <v>134</v>
      </c>
      <c r="F100" s="76">
        <v>9.0350000000000001</v>
      </c>
      <c r="G100" s="77">
        <v>225875</v>
      </c>
      <c r="H100" s="57"/>
      <c r="I100" s="58">
        <v>266533</v>
      </c>
      <c r="J100" s="59">
        <v>225875</v>
      </c>
      <c r="K100" s="59">
        <v>20328.75</v>
      </c>
      <c r="L100" s="59">
        <v>20328.75</v>
      </c>
      <c r="M100" s="59">
        <v>0.5</v>
      </c>
      <c r="N100" s="60"/>
      <c r="O100" s="60"/>
      <c r="P100" s="60"/>
      <c r="Q100" s="61"/>
    </row>
    <row r="101" spans="1:17" x14ac:dyDescent="0.25">
      <c r="A101" s="53">
        <v>44277</v>
      </c>
      <c r="B101" s="44">
        <v>32021</v>
      </c>
      <c r="C101" s="54" t="s">
        <v>579</v>
      </c>
      <c r="D101" s="55" t="s">
        <v>529</v>
      </c>
      <c r="E101" s="56" t="s">
        <v>144</v>
      </c>
      <c r="F101" s="76">
        <v>21.17</v>
      </c>
      <c r="G101" s="77">
        <v>682733</v>
      </c>
      <c r="H101" s="57"/>
      <c r="I101" s="58">
        <v>811667</v>
      </c>
      <c r="J101" s="59">
        <v>682733</v>
      </c>
      <c r="K101" s="59">
        <v>61446</v>
      </c>
      <c r="L101" s="59">
        <v>61446</v>
      </c>
      <c r="M101" s="60"/>
      <c r="N101" s="60"/>
      <c r="O101" s="60"/>
      <c r="P101" s="59">
        <v>6042</v>
      </c>
      <c r="Q101" s="61"/>
    </row>
    <row r="102" spans="1:17" x14ac:dyDescent="0.25">
      <c r="A102" s="53">
        <v>44277</v>
      </c>
      <c r="B102" s="44">
        <v>32021</v>
      </c>
      <c r="C102" s="54" t="s">
        <v>579</v>
      </c>
      <c r="D102" s="55" t="s">
        <v>530</v>
      </c>
      <c r="E102" s="56" t="s">
        <v>144</v>
      </c>
      <c r="F102" s="76">
        <v>21.68</v>
      </c>
      <c r="G102" s="77">
        <v>699180</v>
      </c>
      <c r="H102" s="57"/>
      <c r="I102" s="58">
        <v>831220</v>
      </c>
      <c r="J102" s="59">
        <v>699180</v>
      </c>
      <c r="K102" s="59">
        <v>62926</v>
      </c>
      <c r="L102" s="59">
        <v>62926</v>
      </c>
      <c r="M102" s="60"/>
      <c r="N102" s="60"/>
      <c r="O102" s="60"/>
      <c r="P102" s="59">
        <v>6188</v>
      </c>
      <c r="Q102" s="61"/>
    </row>
    <row r="103" spans="1:17" x14ac:dyDescent="0.25">
      <c r="A103" s="53">
        <v>44277</v>
      </c>
      <c r="B103" s="44">
        <v>32021</v>
      </c>
      <c r="C103" s="54" t="s">
        <v>555</v>
      </c>
      <c r="D103" s="55" t="s">
        <v>531</v>
      </c>
      <c r="E103" s="56" t="s">
        <v>38</v>
      </c>
      <c r="F103" s="76">
        <v>10.49</v>
      </c>
      <c r="G103" s="77">
        <v>346170</v>
      </c>
      <c r="H103" s="57"/>
      <c r="I103" s="58">
        <v>408480.6</v>
      </c>
      <c r="J103" s="59">
        <v>346170</v>
      </c>
      <c r="K103" s="59">
        <v>31155.3</v>
      </c>
      <c r="L103" s="59">
        <v>31155.3</v>
      </c>
      <c r="M103" s="60"/>
      <c r="N103" s="60"/>
      <c r="O103" s="60"/>
      <c r="P103" s="60"/>
      <c r="Q103" s="61"/>
    </row>
    <row r="104" spans="1:17" x14ac:dyDescent="0.25">
      <c r="A104" s="53">
        <v>44277</v>
      </c>
      <c r="B104" s="44">
        <v>32021</v>
      </c>
      <c r="C104" s="54" t="s">
        <v>555</v>
      </c>
      <c r="D104" s="55" t="s">
        <v>348</v>
      </c>
      <c r="E104" s="56" t="s">
        <v>38</v>
      </c>
      <c r="F104" s="76">
        <v>12.59</v>
      </c>
      <c r="G104" s="77">
        <v>415470</v>
      </c>
      <c r="H104" s="57"/>
      <c r="I104" s="58">
        <v>490254.6</v>
      </c>
      <c r="J104" s="59">
        <v>415470</v>
      </c>
      <c r="K104" s="59">
        <v>37392.300000000003</v>
      </c>
      <c r="L104" s="59">
        <v>37392.300000000003</v>
      </c>
      <c r="M104" s="60"/>
      <c r="N104" s="60"/>
      <c r="O104" s="60"/>
      <c r="P104" s="60"/>
      <c r="Q104" s="61"/>
    </row>
    <row r="105" spans="1:17" x14ac:dyDescent="0.25">
      <c r="A105" s="53">
        <v>44284</v>
      </c>
      <c r="B105" s="44">
        <v>32021</v>
      </c>
      <c r="C105" s="54" t="s">
        <v>580</v>
      </c>
      <c r="D105" s="55" t="s">
        <v>532</v>
      </c>
      <c r="E105" s="56" t="s">
        <v>161</v>
      </c>
      <c r="F105" s="76">
        <v>9.8699999999999992</v>
      </c>
      <c r="G105" s="77">
        <v>301035</v>
      </c>
      <c r="H105" s="57"/>
      <c r="I105" s="58">
        <v>355221</v>
      </c>
      <c r="J105" s="59">
        <v>301035</v>
      </c>
      <c r="K105" s="59">
        <v>27093.15</v>
      </c>
      <c r="L105" s="59">
        <v>27093.15</v>
      </c>
      <c r="M105" s="62">
        <v>0.3</v>
      </c>
      <c r="N105" s="60"/>
      <c r="O105" s="60"/>
      <c r="P105" s="60"/>
      <c r="Q105" s="61"/>
    </row>
    <row r="106" spans="1:17" x14ac:dyDescent="0.25">
      <c r="A106" s="53">
        <v>44285</v>
      </c>
      <c r="B106" s="44">
        <v>32021</v>
      </c>
      <c r="C106" s="54" t="s">
        <v>581</v>
      </c>
      <c r="D106" s="55" t="s">
        <v>293</v>
      </c>
      <c r="E106" s="56" t="s">
        <v>115</v>
      </c>
      <c r="F106" s="76">
        <v>7.48</v>
      </c>
      <c r="G106" s="77">
        <v>228140</v>
      </c>
      <c r="H106" s="57"/>
      <c r="I106" s="58">
        <v>269205</v>
      </c>
      <c r="J106" s="59">
        <v>228140</v>
      </c>
      <c r="K106" s="59">
        <v>20532.599999999999</v>
      </c>
      <c r="L106" s="59">
        <v>20532.599999999999</v>
      </c>
      <c r="M106" s="62">
        <v>0.2</v>
      </c>
      <c r="N106" s="60"/>
      <c r="O106" s="60"/>
      <c r="P106" s="60"/>
      <c r="Q106" s="61"/>
    </row>
    <row r="107" spans="1:17" x14ac:dyDescent="0.25">
      <c r="A107" s="53">
        <v>44286</v>
      </c>
      <c r="B107" s="44">
        <v>32021</v>
      </c>
      <c r="C107" s="54" t="s">
        <v>560</v>
      </c>
      <c r="D107" s="55" t="s">
        <v>533</v>
      </c>
      <c r="E107" s="56" t="s">
        <v>169</v>
      </c>
      <c r="F107" s="76">
        <v>14.15</v>
      </c>
      <c r="G107" s="77">
        <v>403275</v>
      </c>
      <c r="H107" s="57"/>
      <c r="I107" s="58">
        <v>475865</v>
      </c>
      <c r="J107" s="59">
        <v>403275</v>
      </c>
      <c r="K107" s="59">
        <v>36294.75</v>
      </c>
      <c r="L107" s="59">
        <v>36294.75</v>
      </c>
      <c r="M107" s="59">
        <v>0.5</v>
      </c>
      <c r="N107" s="60"/>
      <c r="O107" s="60"/>
      <c r="P107" s="60"/>
      <c r="Q107" s="61"/>
    </row>
    <row r="108" spans="1:17" x14ac:dyDescent="0.25">
      <c r="A108" s="53">
        <v>44286</v>
      </c>
      <c r="B108" s="44">
        <v>32021</v>
      </c>
      <c r="C108" s="54" t="s">
        <v>582</v>
      </c>
      <c r="D108" s="55" t="s">
        <v>534</v>
      </c>
      <c r="E108" s="56" t="s">
        <v>166</v>
      </c>
      <c r="F108" s="76">
        <v>26.32</v>
      </c>
      <c r="G108" s="77">
        <v>960680</v>
      </c>
      <c r="H108" s="57"/>
      <c r="I108" s="58">
        <v>1133602</v>
      </c>
      <c r="J108" s="59">
        <v>960680</v>
      </c>
      <c r="K108" s="60"/>
      <c r="L108" s="60"/>
      <c r="M108" s="62">
        <v>0.4</v>
      </c>
      <c r="N108" s="59">
        <v>172922.4</v>
      </c>
      <c r="O108" s="60"/>
      <c r="P108" s="60"/>
      <c r="Q108" s="61"/>
    </row>
    <row r="109" spans="1:17" x14ac:dyDescent="0.25">
      <c r="A109" s="65"/>
      <c r="B109" s="65"/>
      <c r="C109" s="66" t="s">
        <v>544</v>
      </c>
      <c r="D109" s="67" t="s">
        <v>424</v>
      </c>
      <c r="E109" s="68" t="s">
        <v>424</v>
      </c>
      <c r="F109" s="78">
        <v>1588.145</v>
      </c>
      <c r="G109" s="79">
        <v>46052353.25</v>
      </c>
      <c r="H109" s="69"/>
      <c r="I109" s="70">
        <v>54372930.25</v>
      </c>
      <c r="J109" s="71">
        <v>46052353.25</v>
      </c>
      <c r="K109" s="71">
        <v>4031519.72</v>
      </c>
      <c r="L109" s="71">
        <v>4031519.72</v>
      </c>
      <c r="M109" s="71">
        <v>3.94</v>
      </c>
      <c r="N109" s="71">
        <v>226377</v>
      </c>
      <c r="O109" s="71">
        <v>3399.99</v>
      </c>
      <c r="P109" s="71">
        <v>27222</v>
      </c>
      <c r="Q109" s="80">
        <v>534.63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workings</vt:lpstr>
      <vt:lpstr>GSTR2A</vt:lpstr>
      <vt:lpstr>journal</vt:lpstr>
      <vt:lpstr>Purchase 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RAMOFFICE3</dc:creator>
  <cp:lastModifiedBy>RAMOFFICE3</cp:lastModifiedBy>
  <dcterms:created xsi:type="dcterms:W3CDTF">2022-02-02T09:43:12Z</dcterms:created>
  <dcterms:modified xsi:type="dcterms:W3CDTF">2022-02-02T11:57:09Z</dcterms:modified>
</cp:coreProperties>
</file>