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8E5D6243-19AD-5145-9E17-E5348594F0E4}" xr6:coauthVersionLast="47" xr6:coauthVersionMax="47" xr10:uidLastSave="{00000000-0000-0000-0000-000000000000}"/>
  <bookViews>
    <workbookView xWindow="-17080" yWindow="-17440" windowWidth="28040" windowHeight="17440" activeTab="1" xr2:uid="{0C369B58-09D0-0147-9E6F-D031731E4386}"/>
  </bookViews>
  <sheets>
    <sheet name="settings" sheetId="1" r:id="rId1"/>
    <sheet name="parameters" sheetId="4" r:id="rId2"/>
    <sheet name="jurisdiction" sheetId="2" r:id="rId3"/>
    <sheet name="beta" sheetId="6" r:id="rId4"/>
    <sheet name="travel" sheetId="3" r:id="rId5"/>
    <sheet name="relative-mixing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4" l="1"/>
  <c r="B1" i="6" a="1"/>
  <c r="B1" i="6" s="1"/>
  <c r="A3" i="6"/>
  <c r="A2" i="6"/>
  <c r="B4" i="4"/>
  <c r="B3" i="4"/>
  <c r="B2" i="4"/>
  <c r="A7" i="5"/>
  <c r="A6" i="5"/>
  <c r="A5" i="5"/>
  <c r="A4" i="5"/>
  <c r="A3" i="5"/>
  <c r="A2" i="5"/>
  <c r="B1" i="5" s="1" a="1"/>
  <c r="B1" i="5" s="1"/>
  <c r="B1" i="3" a="1"/>
  <c r="B1" i="3" s="1"/>
  <c r="A7" i="3"/>
  <c r="A6" i="3"/>
  <c r="A5" i="3"/>
  <c r="A4" i="3"/>
  <c r="A3" i="3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<sst xmlns="http://schemas.openxmlformats.org/spreadsheetml/2006/main" count="37" uniqueCount="34">
  <si>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</si>
  <si>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</si>
  <si>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</si>
  <si>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</si>
  <si>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</si>
  <si>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</si>
  <si>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</si>
  <si>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</si>
  <si>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</si>
  <si>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</si>
  <si>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</si>
  <si>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</si>
  <si>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</si>
  <si>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</si>
  <si>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</si>
  <si>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</si>
  <si>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</si>
  <si>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</si>
  <si>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</si>
  <si>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</si>
  <si>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</si>
  <si>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</si>
  <si>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</si>
  <si>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</si>
  <si>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</si>
  <si>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</si>
  <si>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</si>
  <si>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infection fatality rate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</si>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</sst>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9" fontId="0" fillId="0" borderId="0" xfId="0" applyNumberFormat="1"/>
    <xf numFmtId="44" fontId="0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12"/>
  <sheetViews>
    <sheetView tabSelected="1" zoomScale="141" workbookViewId="0">
      <selection activeCell="B10" sqref="B10"/>
    </sheetView>
  </sheetViews>
  <sheetFormatPr baseColWidth="10" defaultRowHeight="16" x14ac:dyDescent="0.2"/>
  <cols>
    <col min="1" max="1" width="17.5" bestFit="1" customWidth="1"/>
    <col min="2" max="2" width="15.33203125" bestFit="1" customWidth="1"/>
    <col min="3" max="3" width="54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1/6</f>
        <v>0.16666666666666666</v>
      </c>
    </row>
    <row r="3" spans="1:7" x14ac:dyDescent="0.2">
      <c r="A3" t="s">
        <v>19</v>
      </c>
      <c r="B3">
        <f>1/6</f>
        <v>0.16666666666666666</v>
      </c>
    </row>
    <row r="4" spans="1:7" x14ac:dyDescent="0.2">
      <c r="A4" t="s">
        <v>11</v>
      </c>
      <c r="B4">
        <f>1/3</f>
        <v>0.33333333333333331</v>
      </c>
    </row>
    <row r="5" spans="1:7" x14ac:dyDescent="0.2">
      <c r="A5" t="s">
        <v>21</v>
      </c>
      <c r="B5">
        <v>0.15</v>
      </c>
    </row>
    <row r="6" spans="1:7" x14ac:dyDescent="0.2">
      <c r="A6" t="s">
        <v>22</v>
      </c>
      <c r="B6">
        <v>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3">
        <v>0.01</v>
      </c>
      <c r="C9" t="s">
        <v>27</v>
      </c>
    </row>
    <row r="10" spans="1:7" x14ac:dyDescent="0.2">
      <c r="A10" t="s">
        <v>28</v>
      </c>
      <c r="B10" s="5">
        <f>35*10^5</f>
        <v>3500000</v>
      </c>
      <c r="C10" t="s">
        <v>29</v>
      </c>
    </row>
    <row r="11" spans="1:7" x14ac:dyDescent="0.2">
      <c r="A11" t="s">
        <v>30</v>
      </c>
      <c r="B11" s="4">
        <v>5000</v>
      </c>
      <c r="C11" t="s">
        <v>31</v>
      </c>
    </row>
    <row r="12" spans="1:7" x14ac:dyDescent="0.2">
      <c r="A12" t="s">
        <v>32</v>
      </c>
      <c r="B12" s="4">
        <v>10000000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E3"/>
  <sheetViews>
    <sheetView zoomScale="187" workbookViewId="0">
      <selection activeCell="E3" sqref="E3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</row>
    <row r="2" spans="1:5" x14ac:dyDescent="0.2">
      <c r="A2">
        <v>1</v>
      </c>
      <c r="B2" t="s">
        <v>7</v>
      </c>
      <c r="C2" t="s">
        <v>6</v>
      </c>
      <c r="D2">
        <v>100000</v>
      </c>
      <c r="E2" s="4">
        <v>100000</v>
      </c>
    </row>
    <row r="3" spans="1:5" x14ac:dyDescent="0.2">
      <c r="A3">
        <v>2</v>
      </c>
      <c r="B3" t="s">
        <v>8</v>
      </c>
      <c r="C3" t="s">
        <v>6</v>
      </c>
      <c r="D3">
        <v>100000</v>
      </c>
      <c r="E3" s="4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C3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15</v>
      </c>
      <c r="B1" t="str" cm="1">
        <f t="array" ref="B1:C1">TRANSPOSE(A2:A3)</f>
        <v>NY</v>
      </c>
      <c r="C1" t="str">
        <v>NJ</v>
      </c>
    </row>
    <row r="2" spans="1:3" x14ac:dyDescent="0.2">
      <c r="A2" t="str">
        <f>jurisdiction!B2</f>
        <v>NY</v>
      </c>
      <c r="B2">
        <v>1</v>
      </c>
      <c r="C2">
        <v>0</v>
      </c>
    </row>
    <row r="3" spans="1:3" x14ac:dyDescent="0.2">
      <c r="A3" t="str">
        <f>jurisdiction!B3</f>
        <v>NJ</v>
      </c>
      <c r="B3">
        <v>0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G7"/>
  <sheetViews>
    <sheetView workbookViewId="0">
      <selection activeCell="D1" sqref="D1:G1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>
        <v>0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>
        <v>-0.05</v>
      </c>
      <c r="C2">
        <v>0.01</v>
      </c>
      <c r="D2">
        <v>0.01</v>
      </c>
      <c r="E2">
        <v>0.01</v>
      </c>
      <c r="F2">
        <v>0.01</v>
      </c>
      <c r="G2">
        <v>0.01</v>
      </c>
    </row>
    <row r="3" spans="1:7" x14ac:dyDescent="0.2">
      <c r="A3" t="str">
        <f>jurisdiction!B3</f>
        <v>NJ</v>
      </c>
      <c r="B3">
        <v>0.01</v>
      </c>
      <c r="C3">
        <v>-0.05</v>
      </c>
      <c r="D3">
        <v>0.01</v>
      </c>
      <c r="E3">
        <v>0.01</v>
      </c>
      <c r="F3">
        <v>0.01</v>
      </c>
      <c r="G3">
        <v>0.01</v>
      </c>
    </row>
    <row r="4" spans="1:7" x14ac:dyDescent="0.2">
      <c r="A4">
        <f>jurisdiction!B4</f>
        <v>0</v>
      </c>
      <c r="B4">
        <v>0.01</v>
      </c>
      <c r="C4">
        <v>0.01</v>
      </c>
      <c r="D4">
        <v>-0.05</v>
      </c>
      <c r="E4">
        <v>0.01</v>
      </c>
      <c r="F4">
        <v>0.01</v>
      </c>
      <c r="G4">
        <v>0.01</v>
      </c>
    </row>
    <row r="5" spans="1:7" x14ac:dyDescent="0.2">
      <c r="A5">
        <f>jurisdiction!B5</f>
        <v>0</v>
      </c>
      <c r="B5">
        <v>0.01</v>
      </c>
      <c r="C5">
        <v>0.01</v>
      </c>
      <c r="D5">
        <v>0.01</v>
      </c>
      <c r="E5">
        <v>-0.05</v>
      </c>
      <c r="F5">
        <v>0.01</v>
      </c>
      <c r="G5">
        <v>0.01</v>
      </c>
    </row>
    <row r="6" spans="1:7" x14ac:dyDescent="0.2">
      <c r="A6">
        <f>jurisdiction!B6</f>
        <v>0</v>
      </c>
      <c r="B6">
        <v>0.01</v>
      </c>
      <c r="C6">
        <v>0.01</v>
      </c>
      <c r="D6">
        <v>0.01</v>
      </c>
      <c r="E6">
        <v>0.01</v>
      </c>
      <c r="F6">
        <v>-0.05</v>
      </c>
      <c r="G6">
        <v>0.01</v>
      </c>
    </row>
    <row r="7" spans="1:7" x14ac:dyDescent="0.2">
      <c r="A7">
        <f>jurisdiction!B7</f>
        <v>0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-0.05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G25" sqref="G25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>
        <v>0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>
        <f>jurisdiction!B4</f>
        <v>0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parameters</vt:lpstr>
      <vt:lpstr>jurisdiction</vt:lpstr>
      <vt:lpstr>beta</vt:lpstr>
      <vt:lpstr>travel</vt:lpstr>
      <vt:lpstr>relative-mixing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2023-06-13T17:33:28Z</dcterms:modified>
</cp:coreProperties>
</file>