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4-2024 TO 30-4-2024\21-4-2024 to 30-4-2024\"/>
    </mc:Choice>
  </mc:AlternateContent>
  <xr:revisionPtr revIDLastSave="0" documentId="13_ncr:1_{5C2B19D4-23AB-44F8-8FEA-8E7C06921C6E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9" l="1"/>
  <c r="E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F4" i="3"/>
  <c r="L18" i="3" l="1"/>
  <c r="L19" i="3"/>
  <c r="L20" i="3"/>
  <c r="L21" i="3"/>
  <c r="L22" i="3"/>
  <c r="L23" i="3"/>
  <c r="L24" i="3"/>
  <c r="L17" i="3"/>
  <c r="L6" i="3"/>
  <c r="L7" i="3"/>
  <c r="L8" i="3"/>
  <c r="L9" i="3"/>
  <c r="L10" i="3"/>
  <c r="L11" i="3"/>
  <c r="L12" i="3"/>
  <c r="L13" i="3"/>
  <c r="L5" i="3"/>
  <c r="L14" i="3"/>
  <c r="L15" i="3"/>
  <c r="G82" i="18"/>
  <c r="D3" i="7"/>
  <c r="L6" i="20"/>
  <c r="G68" i="18"/>
  <c r="E5" i="20"/>
  <c r="G11" i="18"/>
  <c r="G41" i="18"/>
  <c r="H4" i="3"/>
  <c r="D4" i="3"/>
  <c r="J4" i="3" l="1"/>
  <c r="G26" i="18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G55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L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<sst xmlns="http://schemas.openxmlformats.org/spreadsheetml/2006/main" count="841" uniqueCount="275">
  <si>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</si>
  <si>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</si>
  <si>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</si>
  <si>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</si>
  <si>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</si>
  <si>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</si>
  <si>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</si>
  <si>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</si>
  <si>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</si>
  <si>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</si>
  <si>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</si>
  <si>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</si>
  <si>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</si>
  <si>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</si>
  <si>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</si>
  <si>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</si>
  <si>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</si>
  <si>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</si>
  <si>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</si>
  <si>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</si>
  <si>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</si>
  <si>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</si>
  <si>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</si>
  <si>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</si>
  <si>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</si>
  <si>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</si>
  <si>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</si>
  <si>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</si>
  <si>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</si>
  <si>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</si>
  <si>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</si>
  <si>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</si>
  <si>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</si>
  <si>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</si>
  <si>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</si>
  <si>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</si>
  <si>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</si>
  <si>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</si>
  <si>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</si>
  <si>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</si>
  <si>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</si>
  <si>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</si>
  <si>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</si>
  <si>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</si>
  <si>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</si>
  <si>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</si>
  <si>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</si>
  <si>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</si>
  <si>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</si>
  <si>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</si>
  <si>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</si>
  <si>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</si>
  <si>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</si>
  <si>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</si>
  <si>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</si>
  <si>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</si>
  <si>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</si>
  <si>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</si>
  <si>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</si>
  <si>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</si>
  <si>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</si>
  <si>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</si>
  <si>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</si>
  <si>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</si>
  <si>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</si>
  <si>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</si>
  <si>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</si>
  <si>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</si>
  <si>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</si>
  <si>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</si>
  <si>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</si>
  <si>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</si>
  <si>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</si>
  <si>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</si>
  <si>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</si>
  <si>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</si>
  <si>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</si>
  <si>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</si>
  <si>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</si>
  <si>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</si>
  <si>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</si>
  <si>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</si>
  <si>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</si>
  <si>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</si>
  <si>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</si>
  <si>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</si>
  <si>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</si>
  <si>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</si>
  <si>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</si>
  <si>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</si>
  <si>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</si>
  <si>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</si>
  <si>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</si>
  <si>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</si>
  <si>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</si>
  <si>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</si>
  <si>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</si>
  <si>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</si>
  <si>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</si>
  <si>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</si>
  <si>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</si>
  <si>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</si>
  <si>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</si>
  <si>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</si>
  <si>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</si>
  <si>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</si>
  <si>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</si>
  <si>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</si>
  <si>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</si>
  <si>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</si>
  <si>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</si>
  <si>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</si>
  <si>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</si>
  <si>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</si>
  <si>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</si>
  <si>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</si>
  <si>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</si>
  <si>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</si>
  <si>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</si>
  <si>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</si>
  <si>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</si>
  <si>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</si>
  <si>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</si>
  <si>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</si>
  <si>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</si>
  <si>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</si>
  <si>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</si>
  <si>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</si>
  <si>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</si>
  <si>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</si>
  <si>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</si>
  <si>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</si>
  <si>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</si>
  <si>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</si>
  <si>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</si>
  <si>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</si>
  <si>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</si>
  <si>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</si>
  <si>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</si>
  <si>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</si>
  <si>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</si>
  <si>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</si>
  <si>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</si>
  <si>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</si>
  <si>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</si>
  <si>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</si>
  <si>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</si>
  <si>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</si>
  <si>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</si>
  <si>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</si>
  <si>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</si>
  <si>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</si>
  <si>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</si>
  <si>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Cost: Conveyance,food</t>
  </si>
  <si>
    <t>sohel,arif,ahah alam</t>
  </si>
  <si>
    <t>helper,Executive</t>
  </si>
  <si>
    <t>Electricity bill</t>
  </si>
  <si>
    <t>water bill</t>
  </si>
  <si>
    <t>Received</t>
  </si>
  <si>
    <t>shoyagazi,cumilla</t>
  </si>
  <si>
    <t>station road</t>
  </si>
  <si>
    <t>3 person food</t>
  </si>
  <si>
    <t>21.4.2024- 30.4.2024</t>
  </si>
  <si>
    <t>Month:  April-2024</t>
  </si>
  <si>
    <t>Bill No: Cum/45/April'2024</t>
  </si>
  <si>
    <t xml:space="preserve">057144	</t>
  </si>
  <si>
    <t>Bismillah Machineries</t>
  </si>
  <si>
    <t>Bike World</t>
  </si>
  <si>
    <t>M/S Solaman Motors</t>
  </si>
  <si>
    <t>Rubel Honda Servicing Center</t>
  </si>
  <si>
    <t xml:space="preserve">	
Habib Enterprise</t>
  </si>
  <si>
    <t xml:space="preserve">SHAH ALAM </t>
  </si>
  <si>
    <t>EMON</t>
  </si>
  <si>
    <t>sohel</t>
  </si>
  <si>
    <t>lock</t>
  </si>
  <si>
    <t>Lock</t>
  </si>
  <si>
    <t>1/1/2023 to 20/4/2023</t>
  </si>
  <si>
    <t>1-1-2023 T0 1-3-2024</t>
  </si>
  <si>
    <t>Previous unit-1008,current unit-1214</t>
  </si>
  <si>
    <t>206 unit</t>
  </si>
  <si>
    <t>Three month</t>
  </si>
  <si>
    <t xml:space="preserve">057357	</t>
  </si>
  <si>
    <t xml:space="preserve">57135	</t>
  </si>
  <si>
    <t xml:space="preserve">056731	</t>
  </si>
  <si>
    <t>Noakhali Motors Parts</t>
  </si>
  <si>
    <t xml:space="preserve">	
Takdir Enterprise</t>
  </si>
  <si>
    <t xml:space="preserve">	
M/S Janoni Motors</t>
  </si>
  <si>
    <t xml:space="preserve">	
Momin Hondha Service Centre</t>
  </si>
  <si>
    <t>The ACME Laboratories Ltd</t>
  </si>
  <si>
    <t>Nur Auto</t>
  </si>
  <si>
    <t>SHAH ALAM &amp; EMON</t>
  </si>
  <si>
    <t>SHAH ALAM</t>
  </si>
  <si>
    <t xml:space="preserve">	
New Sudarshon Out</t>
  </si>
  <si>
    <t>New Sudarshon Out</t>
  </si>
  <si>
    <t xml:space="preserve">	
Khan Motorcaykel Servising Senter</t>
  </si>
  <si>
    <t>Mowshomi Lubricants</t>
  </si>
  <si>
    <t>EMOM</t>
  </si>
  <si>
    <t>SHAH ALAM &amp;   EMON</t>
  </si>
  <si>
    <t xml:space="preserve">056864	</t>
  </si>
  <si>
    <t>water</t>
  </si>
  <si>
    <t xml:space="preserve">057630	</t>
  </si>
  <si>
    <t xml:space="preserve">057634	</t>
  </si>
  <si>
    <t xml:space="preserve">057633	</t>
  </si>
  <si>
    <t xml:space="preserve">057716	</t>
  </si>
  <si>
    <t xml:space="preserve">057851	</t>
  </si>
  <si>
    <t xml:space="preserve">M/S Jilani motors	</t>
  </si>
  <si>
    <t xml:space="preserve">		
M/S Meghna Oil Agency</t>
  </si>
  <si>
    <t xml:space="preserve">Green Motors	</t>
  </si>
  <si>
    <t xml:space="preserve">	
City Bike Shop &amp; Servicing Center</t>
  </si>
  <si>
    <t xml:space="preserve">	
Honda servicing shop</t>
  </si>
  <si>
    <t>F Alam Motors</t>
  </si>
  <si>
    <t xml:space="preserve">	
M/S Arif Motors</t>
  </si>
  <si>
    <t>Patwery Automobile</t>
  </si>
  <si>
    <t>Mayar Dowa Motors</t>
  </si>
  <si>
    <t>Dolikhal Motors-2</t>
  </si>
  <si>
    <t>New Alamin Motros</t>
  </si>
  <si>
    <t xml:space="preserve">	
Parts Gallery</t>
  </si>
  <si>
    <t xml:space="preserve">	
M/S Al Modina Motors</t>
  </si>
  <si>
    <t>Mamun Auto</t>
  </si>
  <si>
    <t>Maa auto parts</t>
  </si>
  <si>
    <t xml:space="preserve">	
Alauddin Honda Servicing</t>
  </si>
  <si>
    <t xml:space="preserve">		
Jibon Honda Workshop</t>
  </si>
  <si>
    <t>Bogdadiya Motors</t>
  </si>
  <si>
    <t xml:space="preserve">	
Abrar Automobile</t>
  </si>
  <si>
    <t xml:space="preserve">Denso Motors	</t>
  </si>
  <si>
    <t xml:space="preserve">	
Garda Shield Security Serviece Ltd</t>
  </si>
  <si>
    <t>SHAH ALAM  &amp; EMON</t>
  </si>
  <si>
    <t>lalami,lacksham,nangolkot</t>
  </si>
  <si>
    <t>cnatroment</t>
  </si>
  <si>
    <t>.K Bike Tunel</t>
  </si>
  <si>
    <t>Shaharun MotorsA</t>
  </si>
  <si>
    <t>chatkhail,ramgonj</t>
  </si>
  <si>
    <t>kosba,b-bariya</t>
  </si>
  <si>
    <t>ramjonj,police box,baipus,lakshimpur,north theoni,raipur,bus stand</t>
  </si>
  <si>
    <t>noakhlai,feni,mazdi,sonapur,sonaimori,senbag</t>
  </si>
  <si>
    <t>noakhlai,feni,mazdi,sonapur,sonaimori,senbag,kobir hat</t>
  </si>
  <si>
    <t xml:space="preserve">57757	</t>
  </si>
  <si>
    <t xml:space="preserve">057787	</t>
  </si>
  <si>
    <t xml:space="preserve">057672	</t>
  </si>
  <si>
    <t xml:space="preserve">	
Bismillah Service Center	</t>
  </si>
  <si>
    <t>Bismillah Automobiles</t>
  </si>
  <si>
    <t>cumilla depot</t>
  </si>
  <si>
    <t>shah alam &amp; emon</t>
  </si>
  <si>
    <t xml:space="preserve">Takiya motors	</t>
  </si>
  <si>
    <t>Alam brathers</t>
  </si>
  <si>
    <t>Kazi Enterprise</t>
  </si>
  <si>
    <t xml:space="preserve">	
Speed Up,Chandpur</t>
  </si>
  <si>
    <t>courier,lock</t>
  </si>
  <si>
    <t xml:space="preserve">057668	</t>
  </si>
  <si>
    <t xml:space="preserve">57820	</t>
  </si>
  <si>
    <t xml:space="preserve">Fatema Motors	</t>
  </si>
  <si>
    <t xml:space="preserve">		
M/S Ekbal Motors</t>
  </si>
  <si>
    <t>New Tipti Motros</t>
  </si>
  <si>
    <t>Asia Motors</t>
  </si>
  <si>
    <t>emon &amp; sohel</t>
  </si>
  <si>
    <t>b-bariya,kosba</t>
  </si>
  <si>
    <t>lelikona,cumilla</t>
  </si>
  <si>
    <t>chandpur,hazigong,sadar chandpur</t>
  </si>
  <si>
    <t>feni,mohipal,academi road,senbag</t>
  </si>
  <si>
    <t>jangaliya</t>
  </si>
  <si>
    <t>van</t>
  </si>
  <si>
    <t>cng</t>
  </si>
  <si>
    <t>Emon</t>
  </si>
  <si>
    <t>nangolkot,cumilla</t>
  </si>
  <si>
    <t>cantorment,cumilla</t>
  </si>
  <si>
    <t>chatkhail</t>
  </si>
  <si>
    <t>station road,cumilla</t>
  </si>
  <si>
    <t>b-bariya</t>
  </si>
  <si>
    <t>telikonapump</t>
  </si>
  <si>
    <t>DO Number</t>
  </si>
  <si>
    <t>courier</t>
  </si>
  <si>
    <t>petty cash bill</t>
  </si>
  <si>
    <t>Electricity bill,water bill</t>
  </si>
  <si>
    <t>Water</t>
  </si>
  <si>
    <t>4 person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</si>
</sst>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6"/>
      <color rgb="FF000000"/>
      <name val="Calibri"/>
      <family val="2"/>
    </font>
    <font>
      <b/>
      <sz val="16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6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0" fontId="39" fillId="2" borderId="3" xfId="0" applyFont="1" applyFill="1" applyBorder="1"/>
    <xf numFmtId="0" fontId="41" fillId="2" borderId="3" xfId="0" applyFont="1" applyFill="1" applyBorder="1" applyProtection="1">
      <protection locked="0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/>
      <protection locked="0"/>
    </xf>
    <xf numFmtId="165" fontId="0" fillId="9" borderId="3" xfId="0" applyNumberFormat="1" applyFill="1" applyBorder="1" applyAlignment="1">
      <alignment horizontal="center" vertic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7" fillId="0" borderId="3" xfId="0" applyFont="1" applyBorder="1" applyAlignment="1">
      <alignment horizontal="center"/>
    </xf>
    <xf numFmtId="164" fontId="7" fillId="3" borderId="13" xfId="0" applyNumberFormat="1" applyFont="1" applyFill="1" applyBorder="1" applyAlignment="1" applyProtection="1">
      <alignment horizontal="center"/>
      <protection locked="0"/>
    </xf>
    <xf numFmtId="0" fontId="7" fillId="3" borderId="21" xfId="0" applyFont="1" applyFill="1" applyBorder="1" applyAlignment="1" applyProtection="1">
      <alignment horizontal="center"/>
      <protection locked="0"/>
    </xf>
    <xf numFmtId="0" fontId="7" fillId="3" borderId="13" xfId="0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7" fillId="2" borderId="0" xfId="0" applyFont="1" applyFill="1" applyProtection="1">
      <protection locked="0"/>
    </xf>
    <xf numFmtId="164" fontId="7" fillId="0" borderId="3" xfId="0" applyNumberFormat="1" applyFont="1" applyBorder="1" applyAlignment="1" applyProtection="1">
      <alignment wrapText="1"/>
      <protection locked="0"/>
    </xf>
    <xf numFmtId="0" fontId="7" fillId="2" borderId="3" xfId="0" applyFont="1" applyFill="1" applyBorder="1" applyAlignment="1" applyProtection="1">
      <alignment horizontal="left" vertical="center" wrapText="1"/>
      <protection locked="0"/>
    </xf>
    <xf numFmtId="165" fontId="7" fillId="0" borderId="3" xfId="0" applyNumberFormat="1" applyFont="1" applyBorder="1" applyProtection="1">
      <protection locked="0"/>
    </xf>
    <xf numFmtId="0" fontId="7" fillId="0" borderId="3" xfId="0" applyFont="1" applyBorder="1" applyAlignment="1" applyProtection="1">
      <alignment horizontal="center" wrapText="1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3" xfId="0" applyFont="1" applyBorder="1" applyProtection="1">
      <protection locked="0"/>
    </xf>
    <xf numFmtId="164" fontId="7" fillId="0" borderId="3" xfId="0" applyNumberFormat="1" applyFont="1" applyBorder="1" applyProtection="1">
      <protection locked="0"/>
    </xf>
    <xf numFmtId="0" fontId="7" fillId="0" borderId="3" xfId="0" applyFont="1" applyBorder="1" applyAlignment="1" applyProtection="1">
      <alignment wrapText="1"/>
      <protection locked="0"/>
    </xf>
    <xf numFmtId="0" fontId="7" fillId="0" borderId="0" xfId="0" applyFont="1"/>
    <xf numFmtId="164" fontId="2" fillId="2" borderId="0" xfId="0" applyNumberFormat="1" applyFont="1" applyFill="1" applyProtection="1"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2" fillId="2" borderId="0" xfId="0" applyFont="1" applyFill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164" fontId="2" fillId="0" borderId="3" xfId="0" applyNumberFormat="1" applyFont="1" applyBorder="1" applyAlignment="1" applyProtection="1">
      <alignment wrapText="1"/>
      <protection locked="0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165" fontId="2" fillId="0" borderId="3" xfId="0" applyNumberFormat="1" applyFont="1" applyBorder="1" applyProtection="1"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3" xfId="0" applyFont="1" applyBorder="1" applyProtection="1">
      <protection locked="0"/>
    </xf>
    <xf numFmtId="164" fontId="2" fillId="0" borderId="3" xfId="0" applyNumberFormat="1" applyFont="1" applyBorder="1" applyProtection="1"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40" fillId="9" borderId="3" xfId="0" applyFont="1" applyFill="1" applyBorder="1" applyAlignment="1" applyProtection="1">
      <alignment horizontal="center" vertical="center" wrapText="1"/>
      <protection locked="0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Protection="1">
      <protection locked="0"/>
    </xf>
    <xf numFmtId="0" fontId="41" fillId="9" borderId="3" xfId="0" applyFont="1" applyFill="1" applyBorder="1" applyProtection="1">
      <protection locked="0"/>
    </xf>
    <xf numFmtId="0" fontId="39" fillId="9" borderId="3" xfId="0" applyFont="1" applyFill="1" applyBorder="1"/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8" fillId="9" borderId="3" xfId="0" applyNumberFormat="1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42" fillId="2" borderId="3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4" fontId="42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8" fillId="2" borderId="3" xfId="0" applyFont="1" applyFill="1" applyBorder="1"/>
    <xf numFmtId="0" fontId="8" fillId="2" borderId="3" xfId="0" applyFont="1" applyFill="1" applyBorder="1" applyAlignment="1">
      <alignment wrapText="1"/>
    </xf>
    <xf numFmtId="0" fontId="8" fillId="9" borderId="3" xfId="0" applyFont="1" applyFill="1" applyBorder="1" applyAlignment="1">
      <alignment horizontal="center" vertical="center" wrapText="1"/>
    </xf>
    <xf numFmtId="0" fontId="40" fillId="9" borderId="13" xfId="0" applyFont="1" applyFill="1" applyBorder="1" applyAlignment="1" applyProtection="1">
      <alignment horizontal="center" vertical="center" wrapText="1"/>
      <protection locked="0"/>
    </xf>
    <xf numFmtId="0" fontId="38" fillId="0" borderId="18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38" fillId="0" borderId="3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38" fillId="0" borderId="21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43" fillId="0" borderId="37" xfId="0" applyFont="1" applyBorder="1" applyAlignment="1">
      <alignment horizontal="center" wrapText="1"/>
    </xf>
    <xf numFmtId="0" fontId="38" fillId="0" borderId="18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C36" sqref="C36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25" t="s">
        <v>0</v>
      </c>
      <c r="B1" s="326"/>
      <c r="C1" s="326"/>
      <c r="D1" s="327"/>
    </row>
    <row r="2" spans="1:4" ht="23.25" x14ac:dyDescent="0.25">
      <c r="A2" s="328" t="s">
        <v>1</v>
      </c>
      <c r="B2" s="329"/>
      <c r="C2" s="140" t="s">
        <v>2</v>
      </c>
      <c r="D2" s="229" t="s">
        <v>162</v>
      </c>
    </row>
    <row r="3" spans="1:4" ht="20.25" x14ac:dyDescent="0.25">
      <c r="A3" s="4" t="s">
        <v>3</v>
      </c>
      <c r="B3" s="7" t="s">
        <v>118</v>
      </c>
      <c r="C3" s="8" t="s">
        <v>163</v>
      </c>
      <c r="D3" s="8" t="s">
        <v>164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1"/>
    </row>
    <row r="6" spans="1:4" ht="20.25" x14ac:dyDescent="0.25">
      <c r="A6" s="176">
        <v>2</v>
      </c>
      <c r="B6" s="3" t="s">
        <v>8</v>
      </c>
      <c r="C6" s="177">
        <f>'2. B2C'!L4</f>
        <v>30650</v>
      </c>
      <c r="D6" s="231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 x14ac:dyDescent="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 x14ac:dyDescent="0.25">
      <c r="A9" s="176">
        <v>5</v>
      </c>
      <c r="B9" s="3" t="s">
        <v>11</v>
      </c>
      <c r="C9" s="177">
        <f>'5. Goods Receiving Expense'!L4</f>
        <v>650</v>
      </c>
      <c r="D9" s="231" t="s">
        <v>153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540</v>
      </c>
      <c r="D10" s="231" t="s">
        <v>247</v>
      </c>
    </row>
    <row r="11" spans="1:4" ht="20.25" x14ac:dyDescent="0.25">
      <c r="A11" s="176">
        <v>7</v>
      </c>
      <c r="B11" s="3" t="s">
        <v>13</v>
      </c>
      <c r="C11" s="177">
        <f>'7. Utilities'!F2</f>
        <v>1627</v>
      </c>
      <c r="D11" s="231" t="s">
        <v>272</v>
      </c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 x14ac:dyDescent="0.25">
      <c r="A16" s="176">
        <v>12</v>
      </c>
      <c r="B16" s="3" t="s">
        <v>18</v>
      </c>
      <c r="C16" s="177">
        <f>'12. Entertainment'!D2</f>
        <v>100</v>
      </c>
      <c r="D16" s="231" t="s">
        <v>273</v>
      </c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 x14ac:dyDescent="0.25">
      <c r="A18" s="176">
        <v>14</v>
      </c>
      <c r="B18" s="3" t="s">
        <v>20</v>
      </c>
      <c r="C18" s="177">
        <f>'14. Conveyance'!D2</f>
        <v>80</v>
      </c>
      <c r="D18" s="231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33647</v>
      </c>
      <c r="D20" s="232"/>
    </row>
    <row r="21" spans="1:7" ht="20.25" x14ac:dyDescent="0.25">
      <c r="A21" s="233"/>
      <c r="B21" s="234"/>
      <c r="C21" s="175"/>
      <c r="D21" s="235"/>
    </row>
    <row r="22" spans="1:7" ht="20.25" x14ac:dyDescent="0.25">
      <c r="A22" s="233"/>
      <c r="B22" s="236"/>
      <c r="C22" s="1" t="s">
        <v>24</v>
      </c>
      <c r="D22" s="2" t="s">
        <v>25</v>
      </c>
    </row>
    <row r="23" spans="1:7" ht="20.25" x14ac:dyDescent="0.25">
      <c r="A23" s="233"/>
      <c r="B23" s="234"/>
      <c r="C23" s="176" t="s">
        <v>26</v>
      </c>
      <c r="D23" s="237">
        <f>'1. B2B- IPP'!D4</f>
        <v>0</v>
      </c>
    </row>
    <row r="24" spans="1:7" ht="20.25" x14ac:dyDescent="0.25">
      <c r="A24" s="233"/>
      <c r="B24" s="234"/>
      <c r="C24" s="176" t="s">
        <v>8</v>
      </c>
      <c r="D24" s="237">
        <f>'2. B2C'!D4</f>
        <v>6397</v>
      </c>
    </row>
    <row r="25" spans="1:7" ht="20.25" x14ac:dyDescent="0.25">
      <c r="A25" s="233"/>
      <c r="B25" s="234"/>
      <c r="C25" s="176" t="s">
        <v>27</v>
      </c>
      <c r="D25" s="237">
        <f>'3. B2B-Non Power'!D4</f>
        <v>0</v>
      </c>
    </row>
    <row r="26" spans="1:7" ht="20.25" x14ac:dyDescent="0.25">
      <c r="A26" s="233"/>
      <c r="B26" s="234"/>
      <c r="C26" s="176" t="s">
        <v>10</v>
      </c>
      <c r="D26" s="237">
        <f>'4. Goods Sending Expense'!D4</f>
        <v>0</v>
      </c>
    </row>
    <row r="27" spans="1:7" ht="20.25" x14ac:dyDescent="0.25">
      <c r="A27" s="233"/>
      <c r="B27" s="234"/>
      <c r="C27" s="176" t="s">
        <v>28</v>
      </c>
      <c r="D27" s="237">
        <f>'5. Goods Receiving Expense'!D4</f>
        <v>5564</v>
      </c>
    </row>
    <row r="28" spans="1:7" ht="20.25" x14ac:dyDescent="0.25">
      <c r="A28" s="233"/>
      <c r="B28" s="234"/>
      <c r="C28" s="1" t="s">
        <v>29</v>
      </c>
      <c r="D28" s="238">
        <f>SUM(D23:D27)</f>
        <v>11961</v>
      </c>
    </row>
    <row r="29" spans="1:7" ht="20.25" x14ac:dyDescent="0.25">
      <c r="A29" s="233"/>
      <c r="B29" s="234"/>
      <c r="C29" s="239"/>
      <c r="D29" s="240"/>
    </row>
    <row r="30" spans="1:7" ht="20.25" x14ac:dyDescent="0.25">
      <c r="A30" s="233"/>
      <c r="B30" s="234"/>
      <c r="C30" s="239"/>
      <c r="D30" s="240"/>
    </row>
    <row r="31" spans="1:7" ht="20.25" x14ac:dyDescent="0.25">
      <c r="A31" s="233"/>
      <c r="B31" s="234"/>
      <c r="C31" s="239"/>
      <c r="D31" s="240"/>
    </row>
    <row r="32" spans="1:7" ht="20.25" x14ac:dyDescent="0.25">
      <c r="A32" s="233"/>
      <c r="B32" s="234"/>
      <c r="C32" s="239"/>
      <c r="D32" s="240"/>
    </row>
    <row r="33" spans="1:6" ht="20.25" x14ac:dyDescent="0.25">
      <c r="A33" s="233"/>
      <c r="B33" s="234"/>
      <c r="C33" s="239"/>
      <c r="D33" s="240"/>
    </row>
    <row r="34" spans="1:6" ht="20.25" x14ac:dyDescent="0.25">
      <c r="A34" s="233"/>
      <c r="B34" s="234"/>
      <c r="C34" s="6"/>
      <c r="D34" s="241"/>
    </row>
    <row r="35" spans="1:6" ht="20.25" x14ac:dyDescent="0.25">
      <c r="A35" s="233"/>
      <c r="B35" s="234"/>
      <c r="C35" s="6"/>
      <c r="D35" s="241"/>
    </row>
    <row r="36" spans="1:6" ht="20.25" x14ac:dyDescent="0.25">
      <c r="A36" s="233"/>
      <c r="B36" s="234"/>
      <c r="C36" s="6"/>
      <c r="D36" s="241"/>
    </row>
    <row r="37" spans="1:6" ht="20.25" x14ac:dyDescent="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 x14ac:dyDescent="0.25">
      <c r="A38" s="244"/>
      <c r="B38" s="6"/>
      <c r="C38" s="6"/>
      <c r="D38" s="245"/>
    </row>
    <row r="39" spans="1:6" ht="20.25" x14ac:dyDescent="0.25">
      <c r="A39" s="244"/>
      <c r="B39" s="6"/>
      <c r="C39" s="6"/>
      <c r="D39" s="245"/>
    </row>
    <row r="40" spans="1:6" ht="20.25" x14ac:dyDescent="0.25">
      <c r="A40" s="233"/>
      <c r="B40" s="234"/>
      <c r="C40" s="6"/>
      <c r="D40" s="241"/>
    </row>
    <row r="41" spans="1:6" ht="20.25" x14ac:dyDescent="0.25">
      <c r="A41" s="233"/>
      <c r="B41" s="234"/>
      <c r="C41" s="6"/>
      <c r="D41" s="241"/>
    </row>
    <row r="42" spans="1:6" ht="20.25" x14ac:dyDescent="0.25">
      <c r="A42" s="233"/>
      <c r="B42" s="234"/>
      <c r="C42" s="6"/>
      <c r="D42" s="241"/>
    </row>
    <row r="43" spans="1:6" ht="20.25" x14ac:dyDescent="0.25">
      <c r="A43" s="246"/>
      <c r="B43" s="234"/>
      <c r="C43" s="6" t="s">
        <v>144</v>
      </c>
      <c r="D43" s="241"/>
    </row>
    <row r="44" spans="1:6" ht="20.25" x14ac:dyDescent="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0"/>
  <sheetViews>
    <sheetView topLeftCell="B1" zoomScaleNormal="100" workbookViewId="0">
      <selection activeCell="B5" sqref="B5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15.75" x14ac:dyDescent="0.25">
      <c r="A1" s="296"/>
      <c r="B1" s="372" t="s">
        <v>58</v>
      </c>
      <c r="C1" s="372"/>
      <c r="D1" s="297"/>
      <c r="E1" s="297"/>
      <c r="F1" s="298"/>
      <c r="G1" s="299"/>
    </row>
    <row r="2" spans="1:17" ht="15.75" x14ac:dyDescent="0.25">
      <c r="A2" s="288"/>
      <c r="B2" s="288"/>
      <c r="C2" s="292" t="s">
        <v>23</v>
      </c>
      <c r="D2" s="292"/>
      <c r="E2" s="292"/>
      <c r="F2" s="292">
        <f>SUM(F4:F5)</f>
        <v>1627</v>
      </c>
      <c r="G2" s="288"/>
    </row>
    <row r="3" spans="1:17" ht="15.75" x14ac:dyDescent="0.25">
      <c r="A3" s="293" t="s">
        <v>36</v>
      </c>
      <c r="B3" s="294" t="s">
        <v>59</v>
      </c>
      <c r="C3" s="294" t="s">
        <v>60</v>
      </c>
      <c r="D3" s="294"/>
      <c r="E3" s="294"/>
      <c r="F3" s="294" t="s">
        <v>56</v>
      </c>
      <c r="G3" s="295" t="s">
        <v>57</v>
      </c>
    </row>
    <row r="4" spans="1:17" ht="47.25" x14ac:dyDescent="0.25">
      <c r="A4" s="300" t="s">
        <v>176</v>
      </c>
      <c r="B4" s="301" t="s">
        <v>156</v>
      </c>
      <c r="C4" s="302">
        <v>45041</v>
      </c>
      <c r="D4" s="303" t="s">
        <v>178</v>
      </c>
      <c r="E4" s="304" t="s">
        <v>179</v>
      </c>
      <c r="F4" s="304">
        <v>1327</v>
      </c>
      <c r="G4" s="305" t="s">
        <v>180</v>
      </c>
    </row>
    <row r="5" spans="1:17" ht="15.75" x14ac:dyDescent="0.25">
      <c r="A5" s="306" t="s">
        <v>177</v>
      </c>
      <c r="B5" s="307" t="s">
        <v>157</v>
      </c>
      <c r="C5" s="302">
        <v>45041</v>
      </c>
      <c r="D5" s="305"/>
      <c r="E5" s="305"/>
      <c r="F5" s="304">
        <v>300</v>
      </c>
      <c r="G5" s="305" t="s">
        <v>180</v>
      </c>
    </row>
    <row r="6" spans="1:17" ht="15.75" x14ac:dyDescent="0.25">
      <c r="A6" s="308"/>
      <c r="B6" s="308"/>
      <c r="C6" s="308"/>
      <c r="D6" s="308"/>
      <c r="E6" s="308"/>
      <c r="F6" s="308"/>
      <c r="G6" s="308"/>
      <c r="K6" s="52"/>
      <c r="L6" s="53"/>
      <c r="M6" s="271"/>
      <c r="N6" s="272"/>
      <c r="O6" s="55"/>
      <c r="P6" s="55"/>
      <c r="Q6" s="54"/>
    </row>
    <row r="7" spans="1:17" ht="15.75" x14ac:dyDescent="0.25">
      <c r="A7" s="308"/>
      <c r="B7" s="308"/>
      <c r="C7" s="308"/>
      <c r="D7" s="308"/>
      <c r="E7" s="308"/>
      <c r="F7" s="308"/>
      <c r="G7" s="308"/>
      <c r="K7" s="56"/>
      <c r="L7" s="57"/>
      <c r="M7" s="271"/>
      <c r="N7" s="54"/>
      <c r="O7" s="54"/>
      <c r="P7" s="55"/>
      <c r="Q7" s="54"/>
    </row>
    <row r="8" spans="1:17" ht="15.75" x14ac:dyDescent="0.25">
      <c r="A8" s="308"/>
      <c r="B8" s="308"/>
      <c r="C8" s="308"/>
      <c r="D8" s="308"/>
      <c r="E8" s="308"/>
      <c r="F8" s="308"/>
      <c r="G8" s="308"/>
    </row>
    <row r="9" spans="1:17" ht="15.75" x14ac:dyDescent="0.25">
      <c r="A9" s="308"/>
      <c r="B9" s="308"/>
      <c r="C9" s="308"/>
      <c r="D9" s="308"/>
      <c r="E9" s="308"/>
      <c r="F9" s="308" t="s">
        <v>158</v>
      </c>
      <c r="G9" s="308"/>
    </row>
    <row r="19" spans="1:7" ht="21" x14ac:dyDescent="0.25">
      <c r="A19" s="309"/>
      <c r="B19" s="373"/>
      <c r="C19" s="373"/>
      <c r="D19" s="10"/>
      <c r="E19" s="10"/>
      <c r="F19" s="310"/>
      <c r="G19" s="311"/>
    </row>
    <row r="20" spans="1:7" x14ac:dyDescent="0.25">
      <c r="A20" s="312"/>
      <c r="B20" s="312"/>
      <c r="C20" s="48"/>
      <c r="D20" s="48"/>
      <c r="E20" s="48"/>
      <c r="F20" s="48"/>
      <c r="G20" s="312"/>
    </row>
    <row r="21" spans="1:7" x14ac:dyDescent="0.25">
      <c r="A21" s="49" t="s">
        <v>36</v>
      </c>
      <c r="B21" s="50"/>
      <c r="C21" s="50"/>
      <c r="D21" s="50"/>
      <c r="E21" s="50"/>
      <c r="F21" s="50"/>
      <c r="G21" s="51"/>
    </row>
    <row r="22" spans="1:7" x14ac:dyDescent="0.25">
      <c r="A22" s="313" t="s">
        <v>176</v>
      </c>
      <c r="B22" s="314"/>
      <c r="C22" s="315"/>
      <c r="D22" s="316"/>
      <c r="E22" s="64"/>
      <c r="F22" s="64"/>
      <c r="G22" s="317"/>
    </row>
    <row r="23" spans="1:7" x14ac:dyDescent="0.25">
      <c r="A23" s="318" t="s">
        <v>177</v>
      </c>
      <c r="B23" s="319"/>
      <c r="C23" s="315"/>
      <c r="D23" s="317"/>
      <c r="E23" s="317"/>
      <c r="F23" s="64"/>
      <c r="G23" s="317"/>
    </row>
    <row r="24" spans="1:7" x14ac:dyDescent="0.25">
      <c r="A24" s="124"/>
      <c r="B24" s="124"/>
      <c r="C24" s="124"/>
      <c r="D24" s="124"/>
      <c r="E24" s="124"/>
      <c r="F24" s="124"/>
      <c r="G24" s="124"/>
    </row>
    <row r="25" spans="1:7" x14ac:dyDescent="0.25">
      <c r="A25" s="124"/>
      <c r="B25" s="124"/>
      <c r="C25" s="124"/>
      <c r="D25" s="124"/>
      <c r="E25" s="124"/>
      <c r="F25" s="124"/>
      <c r="G25" s="124"/>
    </row>
    <row r="26" spans="1:7" x14ac:dyDescent="0.25">
      <c r="A26" s="124"/>
      <c r="B26" s="124"/>
      <c r="C26" s="124"/>
      <c r="D26" s="124"/>
      <c r="E26" s="124"/>
      <c r="F26" s="124"/>
      <c r="G26" s="124"/>
    </row>
    <row r="27" spans="1:7" x14ac:dyDescent="0.25">
      <c r="A27" s="124"/>
      <c r="B27" s="124"/>
      <c r="C27" s="124"/>
      <c r="D27" s="124"/>
      <c r="E27" s="124"/>
      <c r="F27" s="124"/>
      <c r="G27" s="124"/>
    </row>
    <row r="28" spans="1:7" x14ac:dyDescent="0.25">
      <c r="A28" s="124"/>
      <c r="B28" s="124"/>
      <c r="C28" s="124"/>
      <c r="D28" s="124"/>
      <c r="E28" s="124"/>
      <c r="F28" s="124"/>
      <c r="G28" s="124"/>
    </row>
    <row r="29" spans="1:7" x14ac:dyDescent="0.25">
      <c r="A29" s="124"/>
      <c r="B29" s="124"/>
      <c r="C29" s="124"/>
      <c r="D29" s="124"/>
      <c r="E29" s="124"/>
      <c r="F29" s="124"/>
      <c r="G29" s="124"/>
    </row>
    <row r="30" spans="1:7" x14ac:dyDescent="0.25">
      <c r="A30" s="124"/>
      <c r="B30" s="124"/>
      <c r="C30" s="124"/>
      <c r="D30" s="124"/>
      <c r="E30" s="124"/>
      <c r="F30" s="124"/>
      <c r="G30" s="124"/>
    </row>
    <row r="31" spans="1:7" x14ac:dyDescent="0.25">
      <c r="A31" s="124"/>
      <c r="B31" s="124"/>
      <c r="C31" s="124"/>
      <c r="D31" s="124"/>
      <c r="E31" s="124"/>
      <c r="F31" s="124"/>
      <c r="G31" s="124"/>
    </row>
    <row r="32" spans="1:7" x14ac:dyDescent="0.25">
      <c r="A32" s="124"/>
      <c r="B32" s="124"/>
      <c r="C32" s="124"/>
      <c r="D32" s="124"/>
      <c r="E32" s="124"/>
      <c r="F32" s="124"/>
      <c r="G32" s="124"/>
    </row>
    <row r="36" spans="1:7" ht="21" x14ac:dyDescent="0.25">
      <c r="A36" s="45"/>
      <c r="B36" s="371"/>
      <c r="C36" s="371"/>
      <c r="D36" s="270"/>
      <c r="E36" s="270"/>
      <c r="F36" s="58"/>
      <c r="G36" s="46"/>
    </row>
    <row r="37" spans="1:7" x14ac:dyDescent="0.25">
      <c r="A37" s="59"/>
      <c r="B37" s="59"/>
      <c r="C37" s="48"/>
      <c r="D37" s="48"/>
      <c r="E37" s="48"/>
      <c r="F37" s="48"/>
      <c r="G37" s="59"/>
    </row>
    <row r="38" spans="1:7" x14ac:dyDescent="0.25">
      <c r="A38" s="49" t="s">
        <v>36</v>
      </c>
      <c r="B38" s="50"/>
      <c r="C38" s="50"/>
      <c r="D38" s="50"/>
      <c r="E38" s="50"/>
      <c r="F38" s="50"/>
      <c r="G38" s="51"/>
    </row>
    <row r="39" spans="1:7" x14ac:dyDescent="0.25">
      <c r="A39" s="52" t="s">
        <v>176</v>
      </c>
      <c r="B39" s="53"/>
      <c r="C39" s="271"/>
      <c r="D39" s="272"/>
      <c r="E39" s="55"/>
      <c r="F39" s="55"/>
      <c r="G39" s="54"/>
    </row>
    <row r="40" spans="1:7" x14ac:dyDescent="0.25">
      <c r="A40" s="56" t="s">
        <v>177</v>
      </c>
      <c r="B40" s="57"/>
      <c r="C40" s="271"/>
      <c r="D40" s="54"/>
      <c r="E40" s="54"/>
      <c r="F40" s="55"/>
      <c r="G40" s="54"/>
    </row>
  </sheetData>
  <mergeCells count="3">
    <mergeCell ref="B1:C1"/>
    <mergeCell ref="B19:C19"/>
    <mergeCell ref="B36:C36"/>
  </mergeCells>
  <pageMargins left="0.7" right="0.7" top="0.75" bottom="0.75" header="0.3" footer="0.3"/>
  <pageSetup scale="57" orientation="portrait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74" t="s">
        <v>61</v>
      </c>
      <c r="B1" s="375"/>
      <c r="C1" s="375"/>
      <c r="D1" s="376"/>
      <c r="E1" s="376"/>
      <c r="F1" s="377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78" t="s">
        <v>63</v>
      </c>
      <c r="C1" s="379"/>
      <c r="D1" s="379"/>
      <c r="E1" s="379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6"/>
      <c r="B4" s="207"/>
      <c r="C4" s="208"/>
      <c r="D4" s="209"/>
      <c r="E4" s="76"/>
      <c r="F4" s="73"/>
    </row>
    <row r="5" spans="1:6" x14ac:dyDescent="0.25">
      <c r="A5" s="206"/>
      <c r="B5" s="207"/>
      <c r="C5" s="211"/>
      <c r="D5" s="212"/>
      <c r="E5" s="76"/>
      <c r="F5" s="73"/>
    </row>
    <row r="6" spans="1:6" x14ac:dyDescent="0.25">
      <c r="A6" s="206"/>
      <c r="F6" s="74"/>
    </row>
    <row r="7" spans="1:6" x14ac:dyDescent="0.25">
      <c r="A7" s="206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4"/>
      <c r="E8" s="214"/>
      <c r="F8" s="102"/>
    </row>
    <row r="9" spans="1:6" x14ac:dyDescent="0.25">
      <c r="A9" s="102"/>
      <c r="B9" s="102"/>
      <c r="C9" s="102"/>
      <c r="D9" s="214"/>
      <c r="E9" s="214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0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80" t="s">
        <v>64</v>
      </c>
      <c r="B1" s="380"/>
      <c r="C1" s="380"/>
      <c r="D1" s="380"/>
      <c r="E1" s="380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80" t="s">
        <v>17</v>
      </c>
      <c r="B12" s="380"/>
      <c r="C12" s="380"/>
      <c r="D12" s="380"/>
      <c r="E12" s="380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sqref="A1:E4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81" t="s">
        <v>66</v>
      </c>
      <c r="B1" s="381"/>
      <c r="C1" s="382"/>
      <c r="D1" s="382"/>
      <c r="E1" s="381"/>
    </row>
    <row r="2" spans="1:5" ht="21" x14ac:dyDescent="0.35">
      <c r="A2" s="82"/>
      <c r="B2" s="82"/>
      <c r="C2" s="83" t="s">
        <v>23</v>
      </c>
      <c r="D2" s="83">
        <f>SUM(D4:D16)</f>
        <v>100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>
        <v>45405</v>
      </c>
      <c r="B4" s="75" t="s">
        <v>199</v>
      </c>
      <c r="C4" s="76" t="s">
        <v>135</v>
      </c>
      <c r="D4" s="76">
        <v>100</v>
      </c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83" t="s">
        <v>19</v>
      </c>
      <c r="B1" s="383"/>
      <c r="C1" s="383"/>
      <c r="D1" s="383"/>
      <c r="E1" s="383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384" t="s">
        <v>20</v>
      </c>
      <c r="B1" s="384"/>
      <c r="C1" s="384"/>
      <c r="D1" s="384"/>
      <c r="E1" s="384"/>
    </row>
    <row r="2" spans="1:5" x14ac:dyDescent="0.25">
      <c r="A2" s="195"/>
      <c r="B2" s="97"/>
      <c r="C2" s="192" t="s">
        <v>23</v>
      </c>
      <c r="D2" s="91">
        <f>SUM(D4:D36)</f>
        <v>80</v>
      </c>
      <c r="E2" s="64"/>
    </row>
    <row r="3" spans="1:5" x14ac:dyDescent="0.2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 x14ac:dyDescent="0.25">
      <c r="A4" s="72">
        <v>45403</v>
      </c>
      <c r="B4" s="269" t="s">
        <v>173</v>
      </c>
      <c r="C4" s="194" t="s">
        <v>135</v>
      </c>
      <c r="D4" s="76">
        <v>40</v>
      </c>
      <c r="E4" s="95" t="s">
        <v>174</v>
      </c>
    </row>
    <row r="5" spans="1:5" x14ac:dyDescent="0.25">
      <c r="A5" s="72">
        <v>45404</v>
      </c>
      <c r="B5" s="269" t="s">
        <v>173</v>
      </c>
      <c r="C5" s="194" t="s">
        <v>135</v>
      </c>
      <c r="D5" s="76">
        <v>40</v>
      </c>
      <c r="E5" s="95" t="s">
        <v>271</v>
      </c>
    </row>
    <row r="6" spans="1:5" x14ac:dyDescent="0.25">
      <c r="A6" s="72"/>
      <c r="B6" s="94"/>
      <c r="C6" s="194"/>
      <c r="D6" s="76"/>
      <c r="E6" s="95"/>
    </row>
    <row r="7" spans="1:5" x14ac:dyDescent="0.25">
      <c r="A7" s="72"/>
      <c r="B7" s="94"/>
      <c r="C7" s="194"/>
      <c r="D7" s="76"/>
      <c r="E7" s="95"/>
    </row>
    <row r="8" spans="1:5" x14ac:dyDescent="0.25">
      <c r="A8" s="195"/>
      <c r="B8" s="96"/>
      <c r="C8" s="12"/>
      <c r="D8" s="55"/>
      <c r="E8" s="97"/>
    </row>
    <row r="9" spans="1:5" x14ac:dyDescent="0.25">
      <c r="A9" s="195"/>
      <c r="B9" s="97"/>
      <c r="C9" s="12"/>
      <c r="D9" s="97"/>
      <c r="E9" s="97"/>
    </row>
    <row r="10" spans="1:5" x14ac:dyDescent="0.25">
      <c r="A10" s="195"/>
      <c r="B10" s="97"/>
      <c r="C10" s="12"/>
      <c r="D10" s="97"/>
      <c r="E10" s="97"/>
    </row>
    <row r="11" spans="1:5" x14ac:dyDescent="0.25">
      <c r="A11" s="195"/>
      <c r="B11" s="97"/>
      <c r="C11" s="12"/>
      <c r="D11" s="97"/>
      <c r="E11" s="97"/>
    </row>
    <row r="12" spans="1:5" x14ac:dyDescent="0.25">
      <c r="A12" s="195"/>
      <c r="B12" s="97"/>
      <c r="C12" s="12"/>
      <c r="D12" s="97"/>
      <c r="E12" s="97"/>
    </row>
    <row r="13" spans="1:5" x14ac:dyDescent="0.25">
      <c r="A13" s="195"/>
      <c r="B13" s="97"/>
      <c r="C13" s="12" t="s">
        <v>149</v>
      </c>
      <c r="D13" s="97"/>
      <c r="E13" s="97"/>
    </row>
    <row r="14" spans="1:5" x14ac:dyDescent="0.25">
      <c r="A14" s="195"/>
      <c r="B14" s="97"/>
      <c r="C14" s="12"/>
      <c r="D14" s="97"/>
      <c r="E14" s="97"/>
    </row>
    <row r="15" spans="1:5" x14ac:dyDescent="0.25">
      <c r="A15" s="195"/>
      <c r="B15" s="97"/>
      <c r="C15" s="12"/>
      <c r="D15" s="97"/>
      <c r="E15" s="97"/>
    </row>
    <row r="16" spans="1:5" x14ac:dyDescent="0.25">
      <c r="A16" s="195"/>
      <c r="B16" s="97"/>
      <c r="C16" s="12"/>
      <c r="D16" s="97"/>
      <c r="E16" s="97"/>
    </row>
    <row r="17" spans="1:5" x14ac:dyDescent="0.25">
      <c r="A17" s="195"/>
      <c r="B17" s="97"/>
      <c r="C17" s="12"/>
      <c r="D17" s="97"/>
      <c r="E17" s="97"/>
    </row>
    <row r="18" spans="1:5" x14ac:dyDescent="0.25">
      <c r="A18" s="195"/>
      <c r="B18" s="97"/>
      <c r="C18" s="12"/>
      <c r="D18" s="97"/>
      <c r="E18" s="97"/>
    </row>
    <row r="19" spans="1:5" x14ac:dyDescent="0.25">
      <c r="A19" s="195"/>
      <c r="B19" s="97"/>
      <c r="C19" s="12"/>
      <c r="D19" s="97"/>
      <c r="E19" s="97"/>
    </row>
    <row r="20" spans="1:5" x14ac:dyDescent="0.25">
      <c r="A20" s="195"/>
      <c r="B20" s="97"/>
      <c r="C20" s="12"/>
      <c r="D20" s="97"/>
      <c r="E20" s="97"/>
    </row>
    <row r="21" spans="1:5" x14ac:dyDescent="0.25">
      <c r="A21" s="195"/>
      <c r="B21" s="97"/>
      <c r="C21" s="12"/>
      <c r="D21" s="97"/>
      <c r="E21" s="97"/>
    </row>
    <row r="22" spans="1:5" x14ac:dyDescent="0.25">
      <c r="A22" s="195"/>
      <c r="B22" s="97"/>
      <c r="C22" s="12"/>
      <c r="D22" s="97"/>
      <c r="E22" s="97"/>
    </row>
    <row r="23" spans="1:5" x14ac:dyDescent="0.25">
      <c r="A23" s="195"/>
      <c r="B23" s="97"/>
      <c r="C23" s="12"/>
      <c r="D23" s="97"/>
      <c r="E23" s="97"/>
    </row>
    <row r="24" spans="1:5" x14ac:dyDescent="0.25">
      <c r="A24" s="195"/>
      <c r="B24" s="97"/>
      <c r="C24" s="12"/>
      <c r="D24" s="97"/>
      <c r="E24" s="97"/>
    </row>
    <row r="25" spans="1:5" x14ac:dyDescent="0.25">
      <c r="A25" s="195"/>
      <c r="B25" s="97"/>
      <c r="C25" s="12"/>
      <c r="D25" s="97"/>
      <c r="E25" s="97"/>
    </row>
    <row r="26" spans="1:5" x14ac:dyDescent="0.25">
      <c r="A26" s="195"/>
      <c r="B26" s="97"/>
      <c r="C26" s="12"/>
      <c r="D26" s="97"/>
      <c r="E26" s="97"/>
    </row>
    <row r="27" spans="1:5" x14ac:dyDescent="0.25">
      <c r="A27" s="195"/>
      <c r="B27" s="97"/>
      <c r="C27" s="12"/>
      <c r="D27" s="97"/>
      <c r="E27" s="97"/>
    </row>
    <row r="28" spans="1:5" x14ac:dyDescent="0.25">
      <c r="A28" s="195"/>
      <c r="B28" s="97"/>
      <c r="C28" s="12"/>
      <c r="D28" s="97"/>
      <c r="E28" s="97"/>
    </row>
    <row r="29" spans="1:5" x14ac:dyDescent="0.25">
      <c r="A29" s="195"/>
      <c r="B29" s="97"/>
      <c r="C29" s="12"/>
      <c r="D29" s="97"/>
      <c r="E29" s="97"/>
    </row>
    <row r="30" spans="1:5" x14ac:dyDescent="0.25">
      <c r="A30" s="195"/>
      <c r="B30" s="97"/>
      <c r="C30" s="12"/>
      <c r="D30" s="97"/>
      <c r="E30" s="97"/>
    </row>
    <row r="31" spans="1:5" x14ac:dyDescent="0.25">
      <c r="A31" s="195"/>
      <c r="B31" s="97"/>
      <c r="C31" s="12"/>
      <c r="D31" s="97"/>
      <c r="E31" s="97"/>
    </row>
    <row r="32" spans="1:5" x14ac:dyDescent="0.25">
      <c r="A32" s="195"/>
      <c r="B32" s="97"/>
      <c r="C32" s="12"/>
      <c r="D32" s="97"/>
      <c r="E32" s="97"/>
    </row>
    <row r="33" spans="1:5" x14ac:dyDescent="0.25">
      <c r="A33" s="195"/>
      <c r="B33" s="97"/>
      <c r="C33" s="12"/>
      <c r="D33" s="97"/>
      <c r="E33" s="97"/>
    </row>
    <row r="34" spans="1:5" x14ac:dyDescent="0.25">
      <c r="A34" s="195"/>
      <c r="B34" s="97"/>
      <c r="C34" s="12"/>
      <c r="D34" s="97"/>
      <c r="E34" s="97"/>
    </row>
    <row r="35" spans="1:5" x14ac:dyDescent="0.25">
      <c r="A35" s="195"/>
      <c r="B35" s="97"/>
      <c r="C35" s="12"/>
      <c r="D35" s="97"/>
      <c r="E35" s="97"/>
    </row>
    <row r="36" spans="1:5" x14ac:dyDescent="0.2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83" t="s">
        <v>70</v>
      </c>
      <c r="B1" s="383"/>
      <c r="C1" s="383"/>
      <c r="D1" s="383"/>
      <c r="E1" s="383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8"/>
      <c r="B4" s="73"/>
      <c r="C4" s="73"/>
      <c r="D4" s="73"/>
      <c r="E4" s="73"/>
    </row>
    <row r="5" spans="1:5" x14ac:dyDescent="0.25">
      <c r="A5" s="218"/>
      <c r="B5" s="73"/>
      <c r="C5" s="73"/>
      <c r="D5" s="73"/>
      <c r="E5" s="73"/>
    </row>
    <row r="6" spans="1:5" x14ac:dyDescent="0.25">
      <c r="A6" s="218"/>
      <c r="B6" s="73"/>
      <c r="C6" s="73"/>
      <c r="D6" s="73"/>
      <c r="E6" s="73"/>
    </row>
    <row r="7" spans="1:5" x14ac:dyDescent="0.25">
      <c r="A7" s="218"/>
      <c r="B7" s="73"/>
      <c r="C7" s="73"/>
      <c r="D7" s="73"/>
      <c r="E7" s="73"/>
    </row>
    <row r="8" spans="1:5" x14ac:dyDescent="0.25">
      <c r="A8" s="218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90" t="s">
        <v>0</v>
      </c>
      <c r="B1" s="391"/>
      <c r="C1" s="391"/>
      <c r="D1" s="391"/>
      <c r="E1" s="392"/>
      <c r="G1" s="390" t="s">
        <v>0</v>
      </c>
      <c r="H1" s="391"/>
      <c r="I1" s="391"/>
      <c r="J1" s="391"/>
      <c r="K1" s="392"/>
    </row>
    <row r="2" spans="1:11" x14ac:dyDescent="0.25">
      <c r="A2" s="358"/>
      <c r="B2" s="346"/>
      <c r="C2" s="346"/>
      <c r="D2" s="346"/>
      <c r="E2" s="359"/>
      <c r="G2" s="358"/>
      <c r="H2" s="346"/>
      <c r="I2" s="346"/>
      <c r="J2" s="346"/>
      <c r="K2" s="359"/>
    </row>
    <row r="3" spans="1:11" ht="15.75" x14ac:dyDescent="0.25">
      <c r="A3" s="385" t="s">
        <v>76</v>
      </c>
      <c r="B3" s="386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393" t="s">
        <v>23</v>
      </c>
      <c r="H8" s="394"/>
      <c r="I8" s="394"/>
      <c r="J8" s="395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393" t="s">
        <v>23</v>
      </c>
      <c r="B12" s="394"/>
      <c r="C12" s="394"/>
      <c r="D12" s="395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390" t="s">
        <v>0</v>
      </c>
      <c r="H15" s="391"/>
      <c r="I15" s="391"/>
      <c r="J15" s="391"/>
      <c r="K15" s="392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58"/>
      <c r="H16" s="346"/>
      <c r="I16" s="346"/>
      <c r="J16" s="346"/>
      <c r="K16" s="359"/>
    </row>
    <row r="17" spans="1:11" ht="15.75" x14ac:dyDescent="0.25">
      <c r="G17" s="385" t="s">
        <v>76</v>
      </c>
      <c r="H17" s="386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390" t="s">
        <v>0</v>
      </c>
      <c r="B19" s="391"/>
      <c r="C19" s="391"/>
      <c r="D19" s="391"/>
      <c r="E19" s="392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58"/>
      <c r="B20" s="346"/>
      <c r="C20" s="346"/>
      <c r="D20" s="346"/>
      <c r="E20" s="359"/>
      <c r="G20" s="110">
        <v>1</v>
      </c>
      <c r="H20" s="111"/>
      <c r="I20" s="111"/>
      <c r="J20" s="111"/>
      <c r="K20" s="112"/>
    </row>
    <row r="21" spans="1:11" ht="15.75" x14ac:dyDescent="0.25">
      <c r="A21" s="385" t="s">
        <v>76</v>
      </c>
      <c r="B21" s="386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387" t="s">
        <v>23</v>
      </c>
      <c r="H26" s="388"/>
      <c r="I26" s="388"/>
      <c r="J26" s="389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387" t="s">
        <v>23</v>
      </c>
      <c r="B30" s="388"/>
      <c r="C30" s="388"/>
      <c r="D30" s="389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30" t="s">
        <v>34</v>
      </c>
      <c r="D1" s="331"/>
      <c r="E1" s="332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33" t="s">
        <v>35</v>
      </c>
      <c r="I2" s="333"/>
      <c r="J2" s="333"/>
      <c r="K2" s="333"/>
      <c r="L2" s="333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topLeftCell="A4" zoomScaleNormal="100" workbookViewId="0">
      <selection activeCell="G15" sqref="G15"/>
    </sheetView>
  </sheetViews>
  <sheetFormatPr defaultRowHeight="15" x14ac:dyDescent="0.25"/>
  <cols>
    <col min="1" max="1" width="7.7109375" customWidth="1"/>
    <col min="2" max="2" width="14.4257812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45" t="s">
        <v>0</v>
      </c>
      <c r="B1" s="345"/>
      <c r="C1" s="345"/>
      <c r="D1" s="345"/>
      <c r="E1" s="345"/>
      <c r="F1" s="345"/>
      <c r="H1" s="345" t="s">
        <v>0</v>
      </c>
      <c r="I1" s="345"/>
      <c r="J1" s="345"/>
      <c r="K1" s="345"/>
      <c r="L1" s="345"/>
      <c r="M1" s="345"/>
    </row>
    <row r="2" spans="1:13" ht="18.75" x14ac:dyDescent="0.25">
      <c r="A2" s="400"/>
      <c r="B2" s="400"/>
      <c r="C2" s="401" t="s">
        <v>89</v>
      </c>
      <c r="D2" s="401"/>
      <c r="E2" s="401"/>
      <c r="F2" s="139"/>
      <c r="H2" s="400"/>
      <c r="I2" s="400"/>
      <c r="J2" s="401" t="s">
        <v>122</v>
      </c>
      <c r="K2" s="401"/>
      <c r="L2" s="401"/>
      <c r="M2" s="139"/>
    </row>
    <row r="3" spans="1:13" x14ac:dyDescent="0.25">
      <c r="A3" s="108" t="s">
        <v>77</v>
      </c>
      <c r="B3" s="178" t="s">
        <v>36</v>
      </c>
      <c r="C3" s="187" t="s">
        <v>269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123</v>
      </c>
    </row>
    <row r="4" spans="1:13" ht="18.75" x14ac:dyDescent="0.25">
      <c r="A4" s="135">
        <v>1</v>
      </c>
      <c r="B4" s="178">
        <v>45412</v>
      </c>
      <c r="C4" s="32">
        <v>8112</v>
      </c>
      <c r="D4" s="108" t="s">
        <v>151</v>
      </c>
      <c r="E4" s="108">
        <v>500</v>
      </c>
      <c r="F4" s="108"/>
      <c r="H4" s="135">
        <v>1</v>
      </c>
      <c r="I4" s="201">
        <v>45407</v>
      </c>
      <c r="J4" s="187" t="s">
        <v>136</v>
      </c>
      <c r="K4" s="108" t="s">
        <v>135</v>
      </c>
      <c r="L4" s="108">
        <v>200</v>
      </c>
      <c r="M4" s="108" t="s">
        <v>161</v>
      </c>
    </row>
    <row r="5" spans="1:13" x14ac:dyDescent="0.25">
      <c r="A5" s="124"/>
      <c r="B5" s="186"/>
      <c r="C5" s="188"/>
      <c r="D5" s="280" t="s">
        <v>23</v>
      </c>
      <c r="E5" s="281">
        <f>SUM(E4:E4)</f>
        <v>500</v>
      </c>
      <c r="F5" s="108"/>
      <c r="H5" s="214">
        <v>2</v>
      </c>
      <c r="I5" s="201">
        <v>45411</v>
      </c>
      <c r="J5" s="214" t="s">
        <v>136</v>
      </c>
      <c r="K5" s="214" t="s">
        <v>135</v>
      </c>
      <c r="L5" s="47">
        <v>200</v>
      </c>
      <c r="M5" s="47" t="s">
        <v>161</v>
      </c>
    </row>
    <row r="6" spans="1:13" x14ac:dyDescent="0.25">
      <c r="H6" s="124"/>
      <c r="I6" s="186"/>
      <c r="J6" s="188"/>
      <c r="K6" s="280" t="s">
        <v>23</v>
      </c>
      <c r="L6" s="48">
        <f>SUM(L4:L5)</f>
        <v>400</v>
      </c>
      <c r="M6" s="108"/>
    </row>
    <row r="7" spans="1:13" x14ac:dyDescent="0.25">
      <c r="A7" s="114"/>
      <c r="B7" s="179"/>
      <c r="C7" s="189"/>
      <c r="D7" s="114"/>
      <c r="E7" s="184"/>
      <c r="F7" s="114"/>
      <c r="I7" s="143"/>
      <c r="J7" s="151"/>
      <c r="L7" s="185"/>
    </row>
    <row r="8" spans="1:13" x14ac:dyDescent="0.25">
      <c r="A8" s="137" t="s">
        <v>78</v>
      </c>
      <c r="B8" s="180"/>
      <c r="C8" s="190"/>
      <c r="D8" s="47" t="s">
        <v>79</v>
      </c>
      <c r="F8" s="47" t="s">
        <v>80</v>
      </c>
      <c r="H8" s="114"/>
      <c r="I8" s="179" t="s">
        <v>128</v>
      </c>
      <c r="J8" s="189"/>
      <c r="K8" s="114"/>
      <c r="L8" s="184"/>
      <c r="M8" s="114"/>
    </row>
    <row r="9" spans="1:13" x14ac:dyDescent="0.25">
      <c r="A9" s="138" t="s">
        <v>30</v>
      </c>
      <c r="B9" s="179"/>
      <c r="C9" s="189"/>
      <c r="D9" s="114" t="s">
        <v>81</v>
      </c>
      <c r="F9" s="114" t="s">
        <v>82</v>
      </c>
      <c r="H9" s="137" t="s">
        <v>78</v>
      </c>
      <c r="I9" s="180"/>
      <c r="J9" s="190"/>
      <c r="K9" s="47" t="s">
        <v>79</v>
      </c>
      <c r="L9" s="185"/>
      <c r="M9" s="47" t="s">
        <v>80</v>
      </c>
    </row>
    <row r="10" spans="1:13" x14ac:dyDescent="0.25">
      <c r="H10" s="138" t="s">
        <v>30</v>
      </c>
      <c r="I10" s="179"/>
      <c r="J10" s="189"/>
      <c r="K10" s="114" t="s">
        <v>81</v>
      </c>
      <c r="L10" s="185"/>
      <c r="M10" s="114" t="s">
        <v>82</v>
      </c>
    </row>
    <row r="11" spans="1:13" x14ac:dyDescent="0.25">
      <c r="A11" s="396"/>
      <c r="B11" s="396"/>
      <c r="C11" s="396"/>
      <c r="D11" s="396"/>
      <c r="E11" s="396"/>
      <c r="F11" s="396"/>
      <c r="I11" s="143"/>
      <c r="J11" s="151"/>
      <c r="L11" s="185"/>
    </row>
    <row r="12" spans="1:13" ht="28.5" x14ac:dyDescent="0.45">
      <c r="A12" s="345" t="s">
        <v>0</v>
      </c>
      <c r="B12" s="345"/>
      <c r="C12" s="345"/>
      <c r="D12" s="345"/>
      <c r="E12" s="345"/>
      <c r="F12" s="345"/>
      <c r="G12" s="108"/>
      <c r="H12" s="399" t="s">
        <v>0</v>
      </c>
      <c r="I12" s="399"/>
      <c r="J12" s="399"/>
      <c r="K12" s="399"/>
      <c r="L12" s="399"/>
    </row>
    <row r="13" spans="1:13" ht="18.75" x14ac:dyDescent="0.25">
      <c r="A13" s="400"/>
      <c r="B13" s="400"/>
      <c r="C13" s="401" t="s">
        <v>122</v>
      </c>
      <c r="D13" s="401"/>
      <c r="E13" s="401"/>
      <c r="F13" s="139"/>
      <c r="J13" t="s">
        <v>70</v>
      </c>
    </row>
    <row r="14" spans="1:13" x14ac:dyDescent="0.25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123</v>
      </c>
    </row>
    <row r="15" spans="1:13" ht="18.75" x14ac:dyDescent="0.25">
      <c r="A15" s="135">
        <v>1</v>
      </c>
      <c r="B15" s="201">
        <v>45407</v>
      </c>
      <c r="C15" s="187" t="s">
        <v>152</v>
      </c>
      <c r="D15" s="108" t="s">
        <v>135</v>
      </c>
      <c r="E15" s="108">
        <v>150</v>
      </c>
      <c r="F15" s="108" t="s">
        <v>274</v>
      </c>
      <c r="H15" s="353" t="s">
        <v>36</v>
      </c>
      <c r="I15" s="355"/>
      <c r="J15" s="102" t="s">
        <v>68</v>
      </c>
      <c r="K15" s="102" t="s">
        <v>131</v>
      </c>
      <c r="L15" s="102" t="s">
        <v>56</v>
      </c>
    </row>
    <row r="16" spans="1:13" ht="27.95" customHeight="1" x14ac:dyDescent="0.25">
      <c r="B16"/>
      <c r="C16"/>
      <c r="E16"/>
      <c r="H16" s="397"/>
      <c r="I16" s="398"/>
      <c r="J16" s="102"/>
      <c r="K16" s="102"/>
      <c r="L16" s="102"/>
    </row>
    <row r="17" spans="1:12" x14ac:dyDescent="0.25">
      <c r="A17" s="124"/>
      <c r="B17" s="186"/>
      <c r="C17" s="188"/>
      <c r="D17" s="108" t="s">
        <v>23</v>
      </c>
      <c r="E17" s="48">
        <f>SUM(E15:E15)</f>
        <v>150</v>
      </c>
      <c r="F17" s="108"/>
      <c r="L17" s="102"/>
    </row>
    <row r="18" spans="1:12" x14ac:dyDescent="0.25">
      <c r="K18" s="102" t="s">
        <v>23</v>
      </c>
      <c r="L18" s="102">
        <v>500</v>
      </c>
    </row>
    <row r="19" spans="1:12" x14ac:dyDescent="0.25">
      <c r="A19" s="114"/>
      <c r="B19" s="179" t="s">
        <v>128</v>
      </c>
      <c r="C19" s="189"/>
      <c r="D19" s="114"/>
      <c r="E19" s="184"/>
      <c r="F19" s="114"/>
    </row>
    <row r="20" spans="1:12" x14ac:dyDescent="0.25">
      <c r="A20" s="137" t="s">
        <v>78</v>
      </c>
      <c r="B20" s="180"/>
      <c r="C20" s="190"/>
      <c r="D20" s="47" t="s">
        <v>79</v>
      </c>
      <c r="F20" s="47" t="s">
        <v>80</v>
      </c>
      <c r="H20" s="137"/>
      <c r="I20" s="180"/>
      <c r="J20" s="47"/>
      <c r="L20" s="47"/>
    </row>
    <row r="21" spans="1:12" x14ac:dyDescent="0.25">
      <c r="A21" s="138" t="s">
        <v>30</v>
      </c>
      <c r="B21" s="179"/>
      <c r="C21" s="189"/>
      <c r="D21" s="114" t="s">
        <v>81</v>
      </c>
      <c r="F21" s="114" t="s">
        <v>82</v>
      </c>
      <c r="H21" s="138"/>
      <c r="I21" s="179"/>
      <c r="J21" s="114"/>
      <c r="L21" s="114"/>
    </row>
    <row r="22" spans="1:12" x14ac:dyDescent="0.25">
      <c r="H22" s="137" t="s">
        <v>78</v>
      </c>
      <c r="I22" s="180"/>
      <c r="J22" s="47" t="s">
        <v>79</v>
      </c>
      <c r="L22" s="47" t="s">
        <v>80</v>
      </c>
    </row>
    <row r="23" spans="1:12" x14ac:dyDescent="0.25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1:F11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12" t="s">
        <v>91</v>
      </c>
      <c r="B1" s="413"/>
      <c r="C1" s="413"/>
      <c r="D1" s="414"/>
      <c r="F1" s="404" t="s">
        <v>106</v>
      </c>
      <c r="G1" s="405"/>
      <c r="H1" s="405"/>
      <c r="I1" s="406"/>
    </row>
    <row r="2" spans="1:9" ht="18.75" x14ac:dyDescent="0.3">
      <c r="A2" s="415" t="s">
        <v>92</v>
      </c>
      <c r="B2" s="408"/>
      <c r="C2" s="408"/>
      <c r="D2" s="416"/>
      <c r="F2" s="407" t="s">
        <v>92</v>
      </c>
      <c r="G2" s="408"/>
      <c r="H2" s="408"/>
      <c r="I2" s="409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10" t="s">
        <v>23</v>
      </c>
      <c r="G12" s="411"/>
      <c r="H12" s="411"/>
      <c r="I12" s="112"/>
    </row>
    <row r="13" spans="1:9" ht="21" x14ac:dyDescent="0.25">
      <c r="A13" s="417" t="s">
        <v>23</v>
      </c>
      <c r="B13" s="411"/>
      <c r="C13" s="411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04" t="s">
        <v>91</v>
      </c>
      <c r="B23" s="405"/>
      <c r="C23" s="405"/>
      <c r="D23" s="406"/>
      <c r="F23" s="162"/>
      <c r="G23" s="129"/>
      <c r="H23" s="129"/>
      <c r="I23" s="130"/>
    </row>
    <row r="24" spans="1:9" ht="18.75" x14ac:dyDescent="0.3">
      <c r="A24" s="407" t="s">
        <v>92</v>
      </c>
      <c r="B24" s="408"/>
      <c r="C24" s="408"/>
      <c r="D24" s="409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10" t="s">
        <v>23</v>
      </c>
      <c r="B34" s="411"/>
      <c r="C34" s="411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02"/>
      <c r="B36" s="348"/>
      <c r="C36" s="348"/>
      <c r="D36" s="403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04" t="s">
        <v>109</v>
      </c>
      <c r="B1" s="405"/>
      <c r="C1" s="405"/>
      <c r="D1" s="405"/>
      <c r="E1" s="405"/>
      <c r="F1" s="406"/>
      <c r="H1" s="404" t="s">
        <v>113</v>
      </c>
      <c r="I1" s="405"/>
      <c r="J1" s="405"/>
      <c r="K1" s="405"/>
      <c r="L1" s="405"/>
      <c r="M1" s="406"/>
    </row>
    <row r="2" spans="1:13" ht="18.75" x14ac:dyDescent="0.3">
      <c r="A2" s="407" t="s">
        <v>92</v>
      </c>
      <c r="B2" s="408"/>
      <c r="C2" s="408"/>
      <c r="D2" s="408"/>
      <c r="E2" s="408"/>
      <c r="F2" s="409"/>
      <c r="H2" s="407" t="s">
        <v>92</v>
      </c>
      <c r="I2" s="408"/>
      <c r="J2" s="408"/>
      <c r="K2" s="408"/>
      <c r="L2" s="408"/>
      <c r="M2" s="409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10" t="s">
        <v>23</v>
      </c>
      <c r="I7" s="411"/>
      <c r="J7" s="411"/>
      <c r="K7" s="411"/>
      <c r="L7" s="418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10" t="s">
        <v>23</v>
      </c>
      <c r="B9" s="411"/>
      <c r="C9" s="411"/>
      <c r="D9" s="411"/>
      <c r="E9" s="418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3"/>
  <sheetViews>
    <sheetView zoomScale="69" zoomScaleNormal="69" workbookViewId="0">
      <pane xSplit="12" ySplit="4" topLeftCell="M43" activePane="bottomRight" state="frozen"/>
      <selection pane="topRight" activeCell="M1" sqref="M1"/>
      <selection pane="bottomLeft" activeCell="A5" sqref="A5"/>
      <selection pane="bottomRight" activeCell="F46" sqref="F46:F49"/>
    </sheetView>
  </sheetViews>
  <sheetFormatPr defaultRowHeight="15" x14ac:dyDescent="0.25"/>
  <cols>
    <col min="1" max="1" width="24.42578125" style="250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0" customWidth="1"/>
  </cols>
  <sheetData>
    <row r="1" spans="1:12" s="124" customFormat="1" ht="20.25" x14ac:dyDescent="0.25">
      <c r="A1" s="334" t="s">
        <v>8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</row>
    <row r="2" spans="1:12" s="124" customFormat="1" ht="20.25" x14ac:dyDescent="0.25">
      <c r="A2" s="273"/>
      <c r="B2" s="1"/>
      <c r="C2" s="274"/>
      <c r="D2" s="274"/>
      <c r="E2" s="274"/>
      <c r="F2" s="274"/>
      <c r="G2" s="334" t="s">
        <v>35</v>
      </c>
      <c r="H2" s="334"/>
      <c r="I2" s="334"/>
      <c r="J2" s="334"/>
      <c r="K2" s="334"/>
      <c r="L2" s="7"/>
    </row>
    <row r="3" spans="1:12" s="124" customFormat="1" ht="40.5" x14ac:dyDescent="0.25">
      <c r="A3" s="275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 x14ac:dyDescent="0.25">
      <c r="A4" s="276"/>
      <c r="B4" s="277"/>
      <c r="C4" s="277"/>
      <c r="D4" s="277">
        <f>SUM(D5:D95)</f>
        <v>6397</v>
      </c>
      <c r="E4" s="277">
        <f>SUM(E6:E100)</f>
        <v>50</v>
      </c>
      <c r="F4" s="277">
        <f>SUM(F5:F95)</f>
        <v>28915</v>
      </c>
      <c r="G4" s="277"/>
      <c r="H4" s="277">
        <f>SUM(H5:H95)</f>
        <v>1285</v>
      </c>
      <c r="I4" s="277">
        <f>SUM(I6:I12)</f>
        <v>0</v>
      </c>
      <c r="J4" s="277">
        <f>SUM(J6:J108)</f>
        <v>400</v>
      </c>
      <c r="K4" s="277">
        <f>SUM(K6:K12)</f>
        <v>0</v>
      </c>
      <c r="L4" s="278">
        <f>SUM(E4,F4,H4,I4,J4,)</f>
        <v>30650</v>
      </c>
    </row>
    <row r="5" spans="1:12" s="287" customFormat="1" ht="21" x14ac:dyDescent="0.25">
      <c r="A5" s="419">
        <v>45403</v>
      </c>
      <c r="B5" s="420" t="s">
        <v>181</v>
      </c>
      <c r="C5" s="420" t="s">
        <v>229</v>
      </c>
      <c r="D5" s="420">
        <v>25</v>
      </c>
      <c r="E5" s="286"/>
      <c r="F5" s="335">
        <v>750</v>
      </c>
      <c r="G5" s="335" t="s">
        <v>171</v>
      </c>
      <c r="H5" s="338">
        <v>150</v>
      </c>
      <c r="I5" s="286"/>
      <c r="J5" s="286"/>
      <c r="K5" s="286"/>
      <c r="L5" s="279">
        <f>SUM(F5:H5)</f>
        <v>900</v>
      </c>
    </row>
    <row r="6" spans="1:12" s="284" customFormat="1" ht="25.5" customHeight="1" x14ac:dyDescent="0.35">
      <c r="A6" s="419">
        <v>45403</v>
      </c>
      <c r="B6" s="421">
        <v>57148</v>
      </c>
      <c r="C6" s="422" t="s">
        <v>166</v>
      </c>
      <c r="D6" s="423">
        <v>12</v>
      </c>
      <c r="E6" s="282"/>
      <c r="F6" s="336"/>
      <c r="G6" s="336"/>
      <c r="H6" s="339"/>
      <c r="I6" s="7"/>
      <c r="J6" s="283"/>
      <c r="K6" s="283"/>
      <c r="L6" s="279">
        <f t="shared" ref="L6:L13" si="0">SUM(F6:H6)</f>
        <v>0</v>
      </c>
    </row>
    <row r="7" spans="1:12" s="284" customFormat="1" ht="28.5" customHeight="1" x14ac:dyDescent="0.25">
      <c r="A7" s="419">
        <v>45403</v>
      </c>
      <c r="B7" s="424">
        <v>57147</v>
      </c>
      <c r="C7" s="425" t="s">
        <v>167</v>
      </c>
      <c r="D7" s="425">
        <v>26</v>
      </c>
      <c r="E7" s="282"/>
      <c r="F7" s="336"/>
      <c r="G7" s="336"/>
      <c r="H7" s="339"/>
      <c r="I7" s="7"/>
      <c r="J7" s="283"/>
      <c r="K7" s="283"/>
      <c r="L7" s="279">
        <f t="shared" si="0"/>
        <v>0</v>
      </c>
    </row>
    <row r="8" spans="1:12" s="284" customFormat="1" ht="59.25" customHeight="1" x14ac:dyDescent="0.35">
      <c r="A8" s="419">
        <v>45403</v>
      </c>
      <c r="B8" s="424" t="s">
        <v>165</v>
      </c>
      <c r="C8" s="425" t="s">
        <v>168</v>
      </c>
      <c r="D8" s="426">
        <v>12</v>
      </c>
      <c r="E8" s="282"/>
      <c r="F8" s="336"/>
      <c r="G8" s="336"/>
      <c r="H8" s="339"/>
      <c r="I8" s="7"/>
      <c r="J8" s="283"/>
      <c r="K8" s="283"/>
      <c r="L8" s="279">
        <f t="shared" si="0"/>
        <v>0</v>
      </c>
    </row>
    <row r="9" spans="1:12" s="284" customFormat="1" ht="42.75" customHeight="1" x14ac:dyDescent="0.25">
      <c r="A9" s="419">
        <v>45403</v>
      </c>
      <c r="B9" s="424">
        <v>57151</v>
      </c>
      <c r="C9" s="425" t="s">
        <v>169</v>
      </c>
      <c r="D9" s="427">
        <v>13</v>
      </c>
      <c r="E9" s="282"/>
      <c r="F9" s="336"/>
      <c r="G9" s="336"/>
      <c r="H9" s="339"/>
      <c r="I9" s="7"/>
      <c r="J9" s="283"/>
      <c r="K9" s="283"/>
      <c r="L9" s="279">
        <f t="shared" si="0"/>
        <v>0</v>
      </c>
    </row>
    <row r="10" spans="1:12" s="284" customFormat="1" ht="42" x14ac:dyDescent="0.25">
      <c r="A10" s="419">
        <v>45403</v>
      </c>
      <c r="B10" s="424">
        <v>57153</v>
      </c>
      <c r="C10" s="425" t="s">
        <v>170</v>
      </c>
      <c r="D10" s="427">
        <v>13</v>
      </c>
      <c r="E10" s="282"/>
      <c r="F10" s="337"/>
      <c r="G10" s="337"/>
      <c r="H10" s="340"/>
      <c r="I10" s="7"/>
      <c r="J10" s="283"/>
      <c r="K10" s="283"/>
      <c r="L10" s="279">
        <f t="shared" si="0"/>
        <v>0</v>
      </c>
    </row>
    <row r="11" spans="1:12" s="284" customFormat="1" ht="28.5" customHeight="1" x14ac:dyDescent="0.25">
      <c r="A11" s="419">
        <v>45403</v>
      </c>
      <c r="B11" s="424">
        <v>57149</v>
      </c>
      <c r="C11" s="425" t="s">
        <v>230</v>
      </c>
      <c r="D11" s="427">
        <v>13</v>
      </c>
      <c r="E11" s="282"/>
      <c r="F11" s="279">
        <v>40</v>
      </c>
      <c r="G11" s="279" t="s">
        <v>172</v>
      </c>
      <c r="H11" s="7">
        <v>30</v>
      </c>
      <c r="I11" s="7"/>
      <c r="J11" s="283"/>
      <c r="K11" s="283"/>
      <c r="L11" s="279">
        <f t="shared" si="0"/>
        <v>70</v>
      </c>
    </row>
    <row r="12" spans="1:12" s="284" customFormat="1" ht="25.5" customHeight="1" x14ac:dyDescent="0.25">
      <c r="A12" s="419">
        <v>45404</v>
      </c>
      <c r="B12" s="420">
        <v>57385</v>
      </c>
      <c r="C12" s="420" t="s">
        <v>184</v>
      </c>
      <c r="D12" s="420">
        <v>181</v>
      </c>
      <c r="E12" s="282"/>
      <c r="F12" s="335">
        <v>4500</v>
      </c>
      <c r="G12" s="335" t="s">
        <v>190</v>
      </c>
      <c r="H12" s="338"/>
      <c r="I12" s="7"/>
      <c r="J12" s="283"/>
      <c r="K12" s="283"/>
      <c r="L12" s="279">
        <f t="shared" si="0"/>
        <v>4500</v>
      </c>
    </row>
    <row r="13" spans="1:12" s="284" customFormat="1" ht="39.75" customHeight="1" x14ac:dyDescent="0.35">
      <c r="A13" s="419">
        <v>45404</v>
      </c>
      <c r="B13" s="421">
        <v>57312</v>
      </c>
      <c r="C13" s="422" t="s">
        <v>185</v>
      </c>
      <c r="D13" s="423">
        <v>194</v>
      </c>
      <c r="E13" s="282"/>
      <c r="F13" s="336"/>
      <c r="G13" s="336"/>
      <c r="H13" s="339"/>
      <c r="I13" s="7"/>
      <c r="J13" s="283"/>
      <c r="K13" s="283"/>
      <c r="L13" s="279">
        <f t="shared" si="0"/>
        <v>0</v>
      </c>
    </row>
    <row r="14" spans="1:12" s="284" customFormat="1" ht="32.25" customHeight="1" x14ac:dyDescent="0.25">
      <c r="A14" s="419">
        <v>45404</v>
      </c>
      <c r="B14" s="424">
        <v>57338</v>
      </c>
      <c r="C14" s="425" t="s">
        <v>186</v>
      </c>
      <c r="D14" s="425">
        <v>95</v>
      </c>
      <c r="E14" s="282"/>
      <c r="F14" s="336"/>
      <c r="G14" s="336"/>
      <c r="H14" s="339"/>
      <c r="I14" s="7"/>
      <c r="J14" s="283"/>
      <c r="K14" s="283"/>
      <c r="L14" s="279">
        <f t="shared" ref="L14:L15" si="1">SUM(F15:H15)</f>
        <v>0</v>
      </c>
    </row>
    <row r="15" spans="1:12" s="284" customFormat="1" ht="36" customHeight="1" x14ac:dyDescent="0.35">
      <c r="A15" s="419">
        <v>45404</v>
      </c>
      <c r="B15" s="424">
        <v>57154</v>
      </c>
      <c r="C15" s="425" t="s">
        <v>187</v>
      </c>
      <c r="D15" s="426">
        <v>25</v>
      </c>
      <c r="E15" s="282"/>
      <c r="F15" s="336"/>
      <c r="G15" s="336"/>
      <c r="H15" s="339"/>
      <c r="I15" s="7"/>
      <c r="J15" s="283"/>
      <c r="K15" s="283"/>
      <c r="L15" s="279">
        <f t="shared" si="1"/>
        <v>0</v>
      </c>
    </row>
    <row r="16" spans="1:12" s="284" customFormat="1" ht="48.75" customHeight="1" x14ac:dyDescent="0.25">
      <c r="A16" s="419">
        <v>45404</v>
      </c>
      <c r="B16" s="424" t="s">
        <v>182</v>
      </c>
      <c r="C16" s="425" t="s">
        <v>188</v>
      </c>
      <c r="D16" s="427">
        <v>46</v>
      </c>
      <c r="E16" s="282"/>
      <c r="F16" s="337"/>
      <c r="G16" s="337"/>
      <c r="H16" s="340"/>
      <c r="I16" s="7"/>
      <c r="J16" s="283"/>
      <c r="K16" s="283"/>
      <c r="L16" s="279"/>
    </row>
    <row r="17" spans="1:12" s="284" customFormat="1" ht="27.75" customHeight="1" x14ac:dyDescent="0.25">
      <c r="A17" s="419">
        <v>45405</v>
      </c>
      <c r="B17" s="424" t="s">
        <v>183</v>
      </c>
      <c r="C17" s="425" t="s">
        <v>189</v>
      </c>
      <c r="D17" s="427">
        <v>25</v>
      </c>
      <c r="E17" s="282"/>
      <c r="F17" s="279">
        <v>200</v>
      </c>
      <c r="G17" s="279" t="s">
        <v>191</v>
      </c>
      <c r="H17" s="7">
        <v>200</v>
      </c>
      <c r="I17" s="7"/>
      <c r="J17" s="283"/>
      <c r="K17" s="283"/>
      <c r="L17" s="279">
        <f>SUM(F17:H17)</f>
        <v>400</v>
      </c>
    </row>
    <row r="18" spans="1:12" s="284" customFormat="1" ht="27.75" customHeight="1" x14ac:dyDescent="0.35">
      <c r="A18" s="419">
        <v>45405</v>
      </c>
      <c r="B18" s="428">
        <v>57552</v>
      </c>
      <c r="C18" s="429" t="s">
        <v>192</v>
      </c>
      <c r="D18" s="428">
        <v>4</v>
      </c>
      <c r="E18" s="282"/>
      <c r="F18" s="335">
        <v>200</v>
      </c>
      <c r="G18" s="335" t="s">
        <v>196</v>
      </c>
      <c r="H18" s="338">
        <v>200</v>
      </c>
      <c r="I18" s="7"/>
      <c r="J18" s="283"/>
      <c r="K18" s="283"/>
      <c r="L18" s="279">
        <f t="shared" ref="L18:L67" si="2">SUM(F18:H18)</f>
        <v>400</v>
      </c>
    </row>
    <row r="19" spans="1:12" s="284" customFormat="1" ht="26.25" customHeight="1" x14ac:dyDescent="0.35">
      <c r="A19" s="419">
        <v>45405</v>
      </c>
      <c r="B19" s="428">
        <v>57474</v>
      </c>
      <c r="C19" s="428" t="s">
        <v>193</v>
      </c>
      <c r="D19" s="428">
        <v>25</v>
      </c>
      <c r="E19" s="282"/>
      <c r="F19" s="336"/>
      <c r="G19" s="336"/>
      <c r="H19" s="339"/>
      <c r="I19" s="7"/>
      <c r="J19" s="283"/>
      <c r="K19" s="283"/>
      <c r="L19" s="279">
        <f t="shared" si="2"/>
        <v>0</v>
      </c>
    </row>
    <row r="20" spans="1:12" s="284" customFormat="1" ht="28.5" customHeight="1" x14ac:dyDescent="0.35">
      <c r="A20" s="419">
        <v>45405</v>
      </c>
      <c r="B20" s="430">
        <v>57468</v>
      </c>
      <c r="C20" s="431" t="s">
        <v>194</v>
      </c>
      <c r="D20" s="430">
        <v>6</v>
      </c>
      <c r="E20" s="282"/>
      <c r="F20" s="337"/>
      <c r="G20" s="337"/>
      <c r="H20" s="340"/>
      <c r="I20" s="7"/>
      <c r="J20" s="283"/>
      <c r="K20" s="283"/>
      <c r="L20" s="279">
        <f t="shared" si="2"/>
        <v>0</v>
      </c>
    </row>
    <row r="21" spans="1:12" s="284" customFormat="1" ht="40.5" x14ac:dyDescent="0.3">
      <c r="A21" s="419">
        <v>45406</v>
      </c>
      <c r="B21" s="421" t="s">
        <v>198</v>
      </c>
      <c r="C21" s="421" t="s">
        <v>195</v>
      </c>
      <c r="D21" s="286">
        <v>648</v>
      </c>
      <c r="E21" s="282"/>
      <c r="F21" s="279">
        <v>500</v>
      </c>
      <c r="G21" s="279" t="s">
        <v>197</v>
      </c>
      <c r="H21" s="7">
        <v>80</v>
      </c>
      <c r="I21" s="290"/>
      <c r="J21" s="283"/>
      <c r="K21" s="285"/>
      <c r="L21" s="279">
        <f t="shared" si="2"/>
        <v>580</v>
      </c>
    </row>
    <row r="22" spans="1:12" s="324" customFormat="1" ht="21" x14ac:dyDescent="0.3">
      <c r="A22" s="419">
        <v>45407</v>
      </c>
      <c r="B22" s="420" t="s">
        <v>200</v>
      </c>
      <c r="C22" s="420" t="s">
        <v>205</v>
      </c>
      <c r="D22" s="420">
        <v>190</v>
      </c>
      <c r="E22" s="320"/>
      <c r="F22" s="335">
        <v>6000</v>
      </c>
      <c r="G22" s="335" t="s">
        <v>190</v>
      </c>
      <c r="H22" s="338"/>
      <c r="I22" s="322"/>
      <c r="J22" s="338">
        <v>200</v>
      </c>
      <c r="K22" s="323"/>
      <c r="L22" s="321">
        <f t="shared" si="2"/>
        <v>6000</v>
      </c>
    </row>
    <row r="23" spans="1:12" s="284" customFormat="1" ht="63" x14ac:dyDescent="0.3">
      <c r="A23" s="419">
        <v>45407</v>
      </c>
      <c r="B23" s="421">
        <v>57604</v>
      </c>
      <c r="C23" s="422" t="s">
        <v>206</v>
      </c>
      <c r="D23" s="421">
        <v>406</v>
      </c>
      <c r="E23" s="282"/>
      <c r="F23" s="336"/>
      <c r="G23" s="336"/>
      <c r="H23" s="339"/>
      <c r="I23" s="291"/>
      <c r="J23" s="339"/>
      <c r="K23" s="285"/>
      <c r="L23" s="279">
        <f t="shared" si="2"/>
        <v>0</v>
      </c>
    </row>
    <row r="24" spans="1:12" s="284" customFormat="1" ht="51.75" customHeight="1" x14ac:dyDescent="0.3">
      <c r="A24" s="419">
        <v>45407</v>
      </c>
      <c r="B24" s="421" t="s">
        <v>201</v>
      </c>
      <c r="C24" s="421" t="s">
        <v>207</v>
      </c>
      <c r="D24" s="421">
        <v>1</v>
      </c>
      <c r="E24" s="282"/>
      <c r="F24" s="336"/>
      <c r="G24" s="336"/>
      <c r="H24" s="339"/>
      <c r="I24" s="291"/>
      <c r="J24" s="339"/>
      <c r="K24" s="285"/>
      <c r="L24" s="279">
        <f t="shared" si="2"/>
        <v>0</v>
      </c>
    </row>
    <row r="25" spans="1:12" s="284" customFormat="1" ht="53.25" customHeight="1" x14ac:dyDescent="0.3">
      <c r="A25" s="419">
        <v>45407</v>
      </c>
      <c r="B25" s="421" t="s">
        <v>202</v>
      </c>
      <c r="C25" s="422" t="s">
        <v>208</v>
      </c>
      <c r="D25" s="421">
        <v>2</v>
      </c>
      <c r="E25" s="282"/>
      <c r="F25" s="336"/>
      <c r="G25" s="336"/>
      <c r="H25" s="339"/>
      <c r="I25" s="291"/>
      <c r="J25" s="339"/>
      <c r="K25" s="285"/>
      <c r="L25" s="279">
        <f t="shared" si="2"/>
        <v>0</v>
      </c>
    </row>
    <row r="26" spans="1:12" s="284" customFormat="1" ht="55.5" customHeight="1" x14ac:dyDescent="0.3">
      <c r="A26" s="419">
        <v>45407</v>
      </c>
      <c r="B26" s="421">
        <v>57635</v>
      </c>
      <c r="C26" s="422" t="s">
        <v>209</v>
      </c>
      <c r="D26" s="421">
        <v>1</v>
      </c>
      <c r="E26" s="282"/>
      <c r="F26" s="336"/>
      <c r="G26" s="336"/>
      <c r="H26" s="339"/>
      <c r="I26" s="291"/>
      <c r="J26" s="339"/>
      <c r="K26" s="285"/>
      <c r="L26" s="279">
        <f t="shared" si="2"/>
        <v>0</v>
      </c>
    </row>
    <row r="27" spans="1:12" s="284" customFormat="1" ht="51.75" customHeight="1" x14ac:dyDescent="0.3">
      <c r="A27" s="419">
        <v>45407</v>
      </c>
      <c r="B27" s="421">
        <v>57642</v>
      </c>
      <c r="C27" s="421" t="s">
        <v>210</v>
      </c>
      <c r="D27" s="421">
        <v>3</v>
      </c>
      <c r="E27" s="282"/>
      <c r="F27" s="336"/>
      <c r="G27" s="336"/>
      <c r="H27" s="339"/>
      <c r="I27" s="291"/>
      <c r="J27" s="339"/>
      <c r="K27" s="285"/>
      <c r="L27" s="279">
        <f t="shared" si="2"/>
        <v>0</v>
      </c>
    </row>
    <row r="28" spans="1:12" s="284" customFormat="1" ht="33" customHeight="1" x14ac:dyDescent="0.35">
      <c r="A28" s="419">
        <v>45407</v>
      </c>
      <c r="B28" s="428">
        <v>57637</v>
      </c>
      <c r="C28" s="429" t="s">
        <v>211</v>
      </c>
      <c r="D28" s="428">
        <v>3</v>
      </c>
      <c r="E28" s="282"/>
      <c r="F28" s="336"/>
      <c r="G28" s="336"/>
      <c r="H28" s="339"/>
      <c r="I28" s="291"/>
      <c r="J28" s="339"/>
      <c r="K28" s="285"/>
      <c r="L28" s="279">
        <f t="shared" si="2"/>
        <v>0</v>
      </c>
    </row>
    <row r="29" spans="1:12" s="284" customFormat="1" ht="70.5" customHeight="1" x14ac:dyDescent="0.35">
      <c r="A29" s="419">
        <v>45407</v>
      </c>
      <c r="B29" s="428">
        <v>57639</v>
      </c>
      <c r="C29" s="428" t="s">
        <v>212</v>
      </c>
      <c r="D29" s="428">
        <v>2</v>
      </c>
      <c r="E29" s="282"/>
      <c r="F29" s="336"/>
      <c r="G29" s="336"/>
      <c r="H29" s="339"/>
      <c r="I29" s="291"/>
      <c r="J29" s="339"/>
      <c r="K29" s="285"/>
      <c r="L29" s="279">
        <f t="shared" si="2"/>
        <v>0</v>
      </c>
    </row>
    <row r="30" spans="1:12" s="284" customFormat="1" ht="21" x14ac:dyDescent="0.35">
      <c r="A30" s="419">
        <v>45407</v>
      </c>
      <c r="B30" s="430">
        <v>57636</v>
      </c>
      <c r="C30" s="431" t="s">
        <v>213</v>
      </c>
      <c r="D30" s="430">
        <v>4</v>
      </c>
      <c r="E30" s="282"/>
      <c r="F30" s="336"/>
      <c r="G30" s="336"/>
      <c r="H30" s="339"/>
      <c r="I30" s="285"/>
      <c r="J30" s="339"/>
      <c r="K30" s="285"/>
      <c r="L30" s="279">
        <f t="shared" si="2"/>
        <v>0</v>
      </c>
    </row>
    <row r="31" spans="1:12" s="284" customFormat="1" ht="21" x14ac:dyDescent="0.35">
      <c r="A31" s="419">
        <v>45407</v>
      </c>
      <c r="B31" s="430">
        <v>57640</v>
      </c>
      <c r="C31" s="430" t="s">
        <v>214</v>
      </c>
      <c r="D31" s="430">
        <v>2</v>
      </c>
      <c r="E31" s="282"/>
      <c r="F31" s="337"/>
      <c r="G31" s="337"/>
      <c r="H31" s="340"/>
      <c r="I31" s="285"/>
      <c r="J31" s="340"/>
      <c r="K31" s="285"/>
      <c r="L31" s="279">
        <f t="shared" si="2"/>
        <v>0</v>
      </c>
    </row>
    <row r="32" spans="1:12" s="324" customFormat="1" ht="21" x14ac:dyDescent="0.3">
      <c r="A32" s="419">
        <v>45409</v>
      </c>
      <c r="B32" s="420" t="s">
        <v>203</v>
      </c>
      <c r="C32" s="420" t="s">
        <v>215</v>
      </c>
      <c r="D32" s="420">
        <v>77</v>
      </c>
      <c r="E32" s="320"/>
      <c r="F32" s="335">
        <v>5200</v>
      </c>
      <c r="G32" s="335" t="s">
        <v>226</v>
      </c>
      <c r="H32" s="338"/>
      <c r="I32" s="322"/>
      <c r="J32" s="322"/>
      <c r="K32" s="322"/>
      <c r="L32" s="279">
        <f t="shared" si="2"/>
        <v>5200</v>
      </c>
    </row>
    <row r="33" spans="1:12" s="284" customFormat="1" ht="42" x14ac:dyDescent="0.3">
      <c r="A33" s="419">
        <v>45409</v>
      </c>
      <c r="B33" s="421">
        <v>57651</v>
      </c>
      <c r="C33" s="422" t="s">
        <v>216</v>
      </c>
      <c r="D33" s="421">
        <v>220</v>
      </c>
      <c r="E33" s="282"/>
      <c r="F33" s="336"/>
      <c r="G33" s="336"/>
      <c r="H33" s="339"/>
      <c r="I33" s="291"/>
      <c r="J33" s="291"/>
      <c r="K33" s="291"/>
      <c r="L33" s="279">
        <f t="shared" si="2"/>
        <v>0</v>
      </c>
    </row>
    <row r="34" spans="1:12" s="284" customFormat="1" ht="42" x14ac:dyDescent="0.3">
      <c r="A34" s="419">
        <v>45409</v>
      </c>
      <c r="B34" s="421">
        <v>57735</v>
      </c>
      <c r="C34" s="422" t="s">
        <v>217</v>
      </c>
      <c r="D34" s="421">
        <v>4</v>
      </c>
      <c r="E34" s="282"/>
      <c r="F34" s="336"/>
      <c r="G34" s="336"/>
      <c r="H34" s="339"/>
      <c r="I34" s="291"/>
      <c r="J34" s="291"/>
      <c r="K34" s="291"/>
      <c r="L34" s="279">
        <f t="shared" si="2"/>
        <v>0</v>
      </c>
    </row>
    <row r="35" spans="1:12" s="284" customFormat="1" ht="21" x14ac:dyDescent="0.3">
      <c r="A35" s="419">
        <v>45409</v>
      </c>
      <c r="B35" s="421">
        <v>57732</v>
      </c>
      <c r="C35" s="422" t="s">
        <v>218</v>
      </c>
      <c r="D35" s="421">
        <v>13</v>
      </c>
      <c r="E35" s="282"/>
      <c r="F35" s="336"/>
      <c r="G35" s="336"/>
      <c r="H35" s="339"/>
      <c r="I35" s="291"/>
      <c r="J35" s="291"/>
      <c r="K35" s="291"/>
      <c r="L35" s="279">
        <f t="shared" si="2"/>
        <v>0</v>
      </c>
    </row>
    <row r="36" spans="1:12" s="284" customFormat="1" ht="21" x14ac:dyDescent="0.3">
      <c r="A36" s="419">
        <v>45409</v>
      </c>
      <c r="B36" s="421">
        <v>57728</v>
      </c>
      <c r="C36" s="422" t="s">
        <v>219</v>
      </c>
      <c r="D36" s="421">
        <v>181</v>
      </c>
      <c r="E36" s="282"/>
      <c r="F36" s="336"/>
      <c r="G36" s="336"/>
      <c r="H36" s="339"/>
      <c r="I36" s="291"/>
      <c r="J36" s="291"/>
      <c r="K36" s="291"/>
      <c r="L36" s="279">
        <f t="shared" si="2"/>
        <v>0</v>
      </c>
    </row>
    <row r="37" spans="1:12" s="284" customFormat="1" ht="63" x14ac:dyDescent="0.3">
      <c r="A37" s="419">
        <v>45409</v>
      </c>
      <c r="B37" s="421">
        <v>57648</v>
      </c>
      <c r="C37" s="422" t="s">
        <v>220</v>
      </c>
      <c r="D37" s="421">
        <v>25</v>
      </c>
      <c r="E37" s="282"/>
      <c r="F37" s="336"/>
      <c r="G37" s="336"/>
      <c r="H37" s="339"/>
      <c r="I37" s="291"/>
      <c r="J37" s="291"/>
      <c r="K37" s="291"/>
      <c r="L37" s="279">
        <f t="shared" si="2"/>
        <v>0</v>
      </c>
    </row>
    <row r="38" spans="1:12" s="284" customFormat="1" ht="42" x14ac:dyDescent="0.35">
      <c r="A38" s="419">
        <v>45409</v>
      </c>
      <c r="B38" s="428">
        <v>56855</v>
      </c>
      <c r="C38" s="429" t="s">
        <v>221</v>
      </c>
      <c r="D38" s="428">
        <v>194</v>
      </c>
      <c r="E38" s="282"/>
      <c r="F38" s="336"/>
      <c r="G38" s="336"/>
      <c r="H38" s="339"/>
      <c r="I38" s="291"/>
      <c r="J38" s="291"/>
      <c r="K38" s="291"/>
      <c r="L38" s="279">
        <f t="shared" si="2"/>
        <v>0</v>
      </c>
    </row>
    <row r="39" spans="1:12" s="284" customFormat="1" ht="21" x14ac:dyDescent="0.35">
      <c r="A39" s="419">
        <v>45409</v>
      </c>
      <c r="B39" s="428">
        <v>57734</v>
      </c>
      <c r="C39" s="428" t="s">
        <v>222</v>
      </c>
      <c r="D39" s="428">
        <v>14</v>
      </c>
      <c r="E39" s="282"/>
      <c r="F39" s="336"/>
      <c r="G39" s="336"/>
      <c r="H39" s="339"/>
      <c r="I39" s="291"/>
      <c r="J39" s="291"/>
      <c r="K39" s="291"/>
      <c r="L39" s="279">
        <f t="shared" si="2"/>
        <v>0</v>
      </c>
    </row>
    <row r="40" spans="1:12" s="284" customFormat="1" ht="42" x14ac:dyDescent="0.35">
      <c r="A40" s="419">
        <v>45409</v>
      </c>
      <c r="B40" s="430">
        <v>57715</v>
      </c>
      <c r="C40" s="431" t="s">
        <v>223</v>
      </c>
      <c r="D40" s="430">
        <v>2</v>
      </c>
      <c r="E40" s="282"/>
      <c r="F40" s="336"/>
      <c r="G40" s="336"/>
      <c r="H40" s="339"/>
      <c r="I40" s="291"/>
      <c r="J40" s="291"/>
      <c r="K40" s="291"/>
      <c r="L40" s="279">
        <f t="shared" si="2"/>
        <v>0</v>
      </c>
    </row>
    <row r="41" spans="1:12" s="284" customFormat="1" ht="21" x14ac:dyDescent="0.35">
      <c r="A41" s="419">
        <v>45409</v>
      </c>
      <c r="B41" s="430">
        <v>57059</v>
      </c>
      <c r="C41" s="430" t="s">
        <v>224</v>
      </c>
      <c r="D41" s="430">
        <v>8</v>
      </c>
      <c r="E41" s="282"/>
      <c r="F41" s="336"/>
      <c r="G41" s="336"/>
      <c r="H41" s="339"/>
      <c r="I41" s="291"/>
      <c r="J41" s="291"/>
      <c r="K41" s="291"/>
      <c r="L41" s="279">
        <f t="shared" si="2"/>
        <v>0</v>
      </c>
    </row>
    <row r="42" spans="1:12" s="284" customFormat="1" ht="63" x14ac:dyDescent="0.35">
      <c r="A42" s="419">
        <v>45409</v>
      </c>
      <c r="B42" s="432" t="s">
        <v>204</v>
      </c>
      <c r="C42" s="433" t="s">
        <v>225</v>
      </c>
      <c r="D42" s="430">
        <v>33</v>
      </c>
      <c r="E42" s="282"/>
      <c r="F42" s="337"/>
      <c r="G42" s="337"/>
      <c r="H42" s="340"/>
      <c r="I42" s="291"/>
      <c r="J42" s="291"/>
      <c r="K42" s="291"/>
      <c r="L42" s="279">
        <f t="shared" si="2"/>
        <v>0</v>
      </c>
    </row>
    <row r="43" spans="1:12" s="324" customFormat="1" ht="63" x14ac:dyDescent="0.3">
      <c r="A43" s="419">
        <v>45410</v>
      </c>
      <c r="B43" s="420" t="s">
        <v>236</v>
      </c>
      <c r="C43" s="434" t="s">
        <v>239</v>
      </c>
      <c r="D43" s="420">
        <v>204</v>
      </c>
      <c r="E43" s="435"/>
      <c r="F43" s="335">
        <v>1200</v>
      </c>
      <c r="G43" s="335" t="s">
        <v>242</v>
      </c>
      <c r="H43" s="338">
        <v>500</v>
      </c>
      <c r="I43" s="322"/>
      <c r="J43" s="322"/>
      <c r="K43" s="322"/>
      <c r="L43" s="321">
        <f t="shared" si="2"/>
        <v>1700</v>
      </c>
    </row>
    <row r="44" spans="1:12" s="197" customFormat="1" ht="21" x14ac:dyDescent="0.3">
      <c r="A44" s="419">
        <v>45410</v>
      </c>
      <c r="B44" s="421" t="s">
        <v>237</v>
      </c>
      <c r="C44" s="422" t="s">
        <v>193</v>
      </c>
      <c r="D44" s="421">
        <v>16</v>
      </c>
      <c r="E44" s="279"/>
      <c r="F44" s="337"/>
      <c r="G44" s="337"/>
      <c r="H44" s="340"/>
      <c r="I44" s="291"/>
      <c r="J44" s="291"/>
      <c r="K44" s="291"/>
      <c r="L44" s="279">
        <f t="shared" si="2"/>
        <v>0</v>
      </c>
    </row>
    <row r="45" spans="1:12" s="197" customFormat="1" ht="21" x14ac:dyDescent="0.35">
      <c r="A45" s="419">
        <v>45410</v>
      </c>
      <c r="B45" s="421" t="s">
        <v>238</v>
      </c>
      <c r="C45" s="422" t="s">
        <v>240</v>
      </c>
      <c r="D45" s="430">
        <v>13</v>
      </c>
      <c r="E45" s="279"/>
      <c r="F45" s="279">
        <v>75</v>
      </c>
      <c r="G45" s="279" t="s">
        <v>173</v>
      </c>
      <c r="H45" s="7">
        <v>75</v>
      </c>
      <c r="I45" s="291"/>
      <c r="J45" s="291"/>
      <c r="K45" s="291"/>
      <c r="L45" s="279">
        <f t="shared" si="2"/>
        <v>150</v>
      </c>
    </row>
    <row r="46" spans="1:12" s="197" customFormat="1" ht="21" x14ac:dyDescent="0.35">
      <c r="A46" s="419">
        <v>45411</v>
      </c>
      <c r="B46" s="420">
        <v>57678</v>
      </c>
      <c r="C46" s="422" t="s">
        <v>243</v>
      </c>
      <c r="D46" s="428">
        <v>95</v>
      </c>
      <c r="E46" s="279"/>
      <c r="F46" s="335">
        <v>5200</v>
      </c>
      <c r="G46" s="335" t="s">
        <v>242</v>
      </c>
      <c r="H46" s="338"/>
      <c r="I46" s="7"/>
      <c r="J46" s="338">
        <v>200</v>
      </c>
      <c r="K46" s="7"/>
      <c r="L46" s="279">
        <f t="shared" si="2"/>
        <v>5200</v>
      </c>
    </row>
    <row r="47" spans="1:12" s="197" customFormat="1" ht="21" x14ac:dyDescent="0.25">
      <c r="A47" s="419">
        <v>45411</v>
      </c>
      <c r="B47" s="421">
        <v>57748</v>
      </c>
      <c r="C47" s="422" t="s">
        <v>244</v>
      </c>
      <c r="D47" s="421">
        <v>935</v>
      </c>
      <c r="E47" s="279"/>
      <c r="F47" s="336"/>
      <c r="G47" s="336"/>
      <c r="H47" s="339"/>
      <c r="I47" s="7"/>
      <c r="J47" s="339"/>
      <c r="K47" s="7"/>
      <c r="L47" s="279">
        <f t="shared" si="2"/>
        <v>0</v>
      </c>
    </row>
    <row r="48" spans="1:12" s="197" customFormat="1" ht="21" x14ac:dyDescent="0.35">
      <c r="A48" s="419">
        <v>45411</v>
      </c>
      <c r="B48" s="421">
        <v>57863</v>
      </c>
      <c r="C48" s="422" t="s">
        <v>245</v>
      </c>
      <c r="D48" s="430">
        <v>2</v>
      </c>
      <c r="E48" s="279"/>
      <c r="F48" s="336"/>
      <c r="G48" s="336"/>
      <c r="H48" s="339"/>
      <c r="I48" s="7"/>
      <c r="J48" s="339"/>
      <c r="K48" s="7"/>
      <c r="L48" s="279">
        <f t="shared" si="2"/>
        <v>0</v>
      </c>
    </row>
    <row r="49" spans="1:12" ht="42" x14ac:dyDescent="0.35">
      <c r="A49" s="419">
        <v>45411</v>
      </c>
      <c r="B49" s="421">
        <v>57861</v>
      </c>
      <c r="C49" s="422" t="s">
        <v>246</v>
      </c>
      <c r="D49" s="430">
        <v>13</v>
      </c>
      <c r="E49" s="436"/>
      <c r="F49" s="337"/>
      <c r="G49" s="337"/>
      <c r="H49" s="340"/>
      <c r="I49" s="437"/>
      <c r="J49" s="340"/>
      <c r="K49" s="437"/>
      <c r="L49" s="279">
        <f t="shared" si="2"/>
        <v>0</v>
      </c>
    </row>
    <row r="50" spans="1:12" ht="21" x14ac:dyDescent="0.35">
      <c r="A50" s="419">
        <v>45412</v>
      </c>
      <c r="B50" s="421">
        <v>58117</v>
      </c>
      <c r="C50" s="422" t="s">
        <v>250</v>
      </c>
      <c r="D50" s="428">
        <v>1332</v>
      </c>
      <c r="E50" s="438"/>
      <c r="F50" s="439">
        <v>4000</v>
      </c>
      <c r="G50" s="439" t="s">
        <v>190</v>
      </c>
      <c r="H50" s="440"/>
      <c r="I50" s="1"/>
      <c r="J50" s="1"/>
      <c r="K50" s="1"/>
      <c r="L50" s="279">
        <f t="shared" si="2"/>
        <v>4000</v>
      </c>
    </row>
    <row r="51" spans="1:12" ht="42.75" thickBot="1" x14ac:dyDescent="0.4">
      <c r="A51" s="419">
        <v>45412</v>
      </c>
      <c r="B51" s="421">
        <v>57832</v>
      </c>
      <c r="C51" s="422" t="s">
        <v>251</v>
      </c>
      <c r="D51" s="430">
        <v>95</v>
      </c>
      <c r="E51" s="438"/>
      <c r="F51" s="441"/>
      <c r="G51" s="441"/>
      <c r="H51" s="442"/>
      <c r="I51" s="1"/>
      <c r="J51" s="1"/>
      <c r="K51" s="1"/>
      <c r="L51" s="279">
        <f t="shared" si="2"/>
        <v>0</v>
      </c>
    </row>
    <row r="52" spans="1:12" ht="21.75" thickBot="1" x14ac:dyDescent="0.4">
      <c r="A52" s="419">
        <v>45412</v>
      </c>
      <c r="B52" s="443" t="s">
        <v>248</v>
      </c>
      <c r="C52" s="443" t="s">
        <v>252</v>
      </c>
      <c r="D52" s="428">
        <v>8</v>
      </c>
      <c r="E52" s="438"/>
      <c r="F52" s="444"/>
      <c r="G52" s="444"/>
      <c r="H52" s="445"/>
      <c r="I52" s="1"/>
      <c r="J52" s="1"/>
      <c r="K52" s="1"/>
      <c r="L52" s="279">
        <f t="shared" si="2"/>
        <v>0</v>
      </c>
    </row>
    <row r="53" spans="1:12" ht="21" x14ac:dyDescent="0.35">
      <c r="A53" s="419">
        <v>45412</v>
      </c>
      <c r="B53" s="421" t="s">
        <v>249</v>
      </c>
      <c r="C53" s="422" t="s">
        <v>253</v>
      </c>
      <c r="D53" s="428">
        <v>210</v>
      </c>
      <c r="E53" s="438"/>
      <c r="F53" s="438">
        <v>250</v>
      </c>
      <c r="G53" s="438" t="s">
        <v>254</v>
      </c>
      <c r="H53" s="1">
        <v>50</v>
      </c>
      <c r="I53" s="1"/>
      <c r="J53" s="1"/>
      <c r="K53" s="1"/>
      <c r="L53" s="279">
        <f t="shared" si="2"/>
        <v>300</v>
      </c>
    </row>
    <row r="54" spans="1:12" ht="21" x14ac:dyDescent="0.35">
      <c r="A54" s="419">
        <v>45412</v>
      </c>
      <c r="B54" s="428">
        <v>57965</v>
      </c>
      <c r="C54" s="429" t="s">
        <v>195</v>
      </c>
      <c r="D54" s="428">
        <v>726</v>
      </c>
      <c r="E54" s="438">
        <v>50</v>
      </c>
      <c r="F54" s="438">
        <v>800</v>
      </c>
      <c r="G54" s="438" t="s">
        <v>254</v>
      </c>
      <c r="H54" s="1"/>
      <c r="I54" s="1"/>
      <c r="J54" s="1"/>
      <c r="K54" s="1"/>
      <c r="L54" s="279">
        <f t="shared" si="2"/>
        <v>800</v>
      </c>
    </row>
    <row r="55" spans="1:12" ht="20.25" x14ac:dyDescent="0.25">
      <c r="A55" s="263"/>
      <c r="B55" s="33"/>
      <c r="C55" s="32"/>
      <c r="D55" s="33"/>
      <c r="E55" s="183"/>
      <c r="F55" s="183"/>
      <c r="G55" s="183"/>
      <c r="H55" s="36"/>
      <c r="I55" s="37"/>
      <c r="J55" s="37"/>
      <c r="K55" s="37"/>
      <c r="L55" s="279">
        <f t="shared" si="2"/>
        <v>0</v>
      </c>
    </row>
    <row r="56" spans="1:12" ht="20.25" x14ac:dyDescent="0.25">
      <c r="A56" s="263"/>
      <c r="B56" s="33"/>
      <c r="C56" s="32"/>
      <c r="D56" s="33"/>
      <c r="E56" s="183"/>
      <c r="F56" s="183"/>
      <c r="G56" s="183"/>
      <c r="H56" s="36"/>
      <c r="I56" s="37"/>
      <c r="J56" s="37"/>
      <c r="K56" s="37"/>
      <c r="L56" s="279">
        <f t="shared" si="2"/>
        <v>0</v>
      </c>
    </row>
    <row r="57" spans="1:12" ht="20.25" x14ac:dyDescent="0.25">
      <c r="A57" s="263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279">
        <f t="shared" si="2"/>
        <v>0</v>
      </c>
    </row>
    <row r="58" spans="1:12" ht="20.25" x14ac:dyDescent="0.25">
      <c r="A58" s="263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279">
        <f t="shared" si="2"/>
        <v>0</v>
      </c>
    </row>
    <row r="59" spans="1:12" ht="20.25" x14ac:dyDescent="0.25">
      <c r="A59" s="263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279">
        <f t="shared" si="2"/>
        <v>0</v>
      </c>
    </row>
    <row r="60" spans="1:12" ht="20.25" x14ac:dyDescent="0.25">
      <c r="A60" s="263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279">
        <f t="shared" si="2"/>
        <v>0</v>
      </c>
    </row>
    <row r="61" spans="1:12" ht="20.25" x14ac:dyDescent="0.25">
      <c r="A61" s="263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279">
        <f t="shared" si="2"/>
        <v>0</v>
      </c>
    </row>
    <row r="62" spans="1:12" ht="20.25" x14ac:dyDescent="0.25">
      <c r="A62" s="263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279">
        <f t="shared" si="2"/>
        <v>0</v>
      </c>
    </row>
    <row r="63" spans="1:12" ht="20.25" x14ac:dyDescent="0.25">
      <c r="A63" s="263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279">
        <f t="shared" si="2"/>
        <v>0</v>
      </c>
    </row>
    <row r="64" spans="1:12" ht="20.25" x14ac:dyDescent="0.25">
      <c r="A64" s="263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279">
        <f t="shared" si="2"/>
        <v>0</v>
      </c>
    </row>
    <row r="65" spans="1:12" ht="20.25" x14ac:dyDescent="0.25">
      <c r="A65" s="263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279">
        <f t="shared" si="2"/>
        <v>0</v>
      </c>
    </row>
    <row r="66" spans="1:12" ht="20.25" x14ac:dyDescent="0.25">
      <c r="A66" s="263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279">
        <f t="shared" si="2"/>
        <v>0</v>
      </c>
    </row>
    <row r="67" spans="1:12" ht="20.25" x14ac:dyDescent="0.25">
      <c r="A67" s="263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279">
        <f t="shared" si="2"/>
        <v>0</v>
      </c>
    </row>
    <row r="68" spans="1:12" ht="15.75" x14ac:dyDescent="0.25">
      <c r="A68" s="263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 x14ac:dyDescent="0.25">
      <c r="A69" s="263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 x14ac:dyDescent="0.25">
      <c r="A70" s="263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 x14ac:dyDescent="0.25">
      <c r="A71" s="263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 x14ac:dyDescent="0.25">
      <c r="A72" s="263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9"/>
    </row>
    <row r="73" spans="1:12" ht="15.75" x14ac:dyDescent="0.25">
      <c r="A73" s="263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9"/>
    </row>
  </sheetData>
  <autoFilter ref="A3:L4" xr:uid="{00000000-0009-0000-0000-000002000000}"/>
  <mergeCells count="28">
    <mergeCell ref="G50:G52"/>
    <mergeCell ref="F50:F52"/>
    <mergeCell ref="H50:H52"/>
    <mergeCell ref="G46:G49"/>
    <mergeCell ref="F46:F49"/>
    <mergeCell ref="H46:H49"/>
    <mergeCell ref="J46:J49"/>
    <mergeCell ref="F43:F44"/>
    <mergeCell ref="G43:G44"/>
    <mergeCell ref="H43:H44"/>
    <mergeCell ref="J22:J31"/>
    <mergeCell ref="G22:G31"/>
    <mergeCell ref="G32:G42"/>
    <mergeCell ref="F32:F42"/>
    <mergeCell ref="H32:H42"/>
    <mergeCell ref="F22:F31"/>
    <mergeCell ref="H22:H31"/>
    <mergeCell ref="G18:G20"/>
    <mergeCell ref="F18:F20"/>
    <mergeCell ref="H18:H20"/>
    <mergeCell ref="F12:F16"/>
    <mergeCell ref="H12:H16"/>
    <mergeCell ref="G12:G16"/>
    <mergeCell ref="A1:L1"/>
    <mergeCell ref="G2:K2"/>
    <mergeCell ref="G5:G10"/>
    <mergeCell ref="F5:F10"/>
    <mergeCell ref="H5:H10"/>
  </mergeCells>
  <dataValidations count="1">
    <dataValidation type="whole" allowBlank="1" showInputMessage="1" showErrorMessage="1" sqref="F32 F18 F21 F43 D55:D62 E6:E62 D43:D45 F46 F50 F53:F62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41" t="s">
        <v>52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 x14ac:dyDescent="0.25">
      <c r="A2" s="25"/>
      <c r="B2" s="26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21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41" t="s">
        <v>51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 x14ac:dyDescent="0.25">
      <c r="A2" s="25"/>
      <c r="B2" s="26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topLeftCell="A13" zoomScale="89" zoomScaleNormal="89" workbookViewId="0">
      <selection sqref="A1:G27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45" t="s">
        <v>0</v>
      </c>
      <c r="B1" s="345"/>
      <c r="C1" s="345"/>
      <c r="D1" s="345"/>
      <c r="E1" s="345"/>
      <c r="F1" s="345"/>
      <c r="G1" s="345"/>
      <c r="I1" s="345" t="s">
        <v>0</v>
      </c>
      <c r="J1" s="345"/>
      <c r="K1" s="345"/>
      <c r="L1" s="345"/>
      <c r="M1" s="345"/>
      <c r="N1" s="345"/>
      <c r="O1" s="345"/>
    </row>
    <row r="2" spans="1:15" x14ac:dyDescent="0.25">
      <c r="A2" s="346"/>
      <c r="B2" s="346"/>
      <c r="C2" s="346"/>
      <c r="D2" s="346"/>
      <c r="E2" s="346"/>
      <c r="F2" s="346"/>
      <c r="G2" s="346"/>
      <c r="I2" s="346"/>
      <c r="J2" s="346"/>
      <c r="K2" s="346"/>
      <c r="L2" s="346"/>
      <c r="M2" s="346"/>
      <c r="N2" s="346"/>
      <c r="O2" s="346"/>
    </row>
    <row r="3" spans="1:15" ht="18.75" x14ac:dyDescent="0.3">
      <c r="A3" s="347" t="s">
        <v>83</v>
      </c>
      <c r="B3" s="347"/>
      <c r="C3" s="131" t="s">
        <v>126</v>
      </c>
      <c r="D3" s="131"/>
      <c r="E3" s="132"/>
      <c r="F3" s="133" t="s">
        <v>84</v>
      </c>
      <c r="G3" s="132" t="s">
        <v>120</v>
      </c>
      <c r="I3" s="347" t="s">
        <v>83</v>
      </c>
      <c r="J3" s="347"/>
      <c r="K3" s="131" t="s">
        <v>119</v>
      </c>
      <c r="L3" s="131"/>
      <c r="M3" s="132"/>
      <c r="N3" s="133" t="s">
        <v>84</v>
      </c>
      <c r="O3" s="132" t="s">
        <v>117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 x14ac:dyDescent="0.25">
      <c r="A6" s="135">
        <v>1</v>
      </c>
      <c r="B6" s="289">
        <v>45403</v>
      </c>
      <c r="C6" s="108" t="s">
        <v>135</v>
      </c>
      <c r="D6" s="145" t="s">
        <v>227</v>
      </c>
      <c r="E6" s="108" t="s">
        <v>136</v>
      </c>
      <c r="F6" s="108" t="s">
        <v>138</v>
      </c>
      <c r="G6" s="108">
        <v>750</v>
      </c>
      <c r="I6" s="135"/>
      <c r="J6" s="178"/>
      <c r="K6" s="108"/>
      <c r="L6" s="145"/>
      <c r="M6" s="108"/>
      <c r="N6" s="108"/>
      <c r="O6" s="108"/>
    </row>
    <row r="7" spans="1:15" ht="18.75" x14ac:dyDescent="0.25">
      <c r="A7" s="135">
        <f>SUM(A6+1)</f>
        <v>2</v>
      </c>
      <c r="B7" s="289">
        <v>45403</v>
      </c>
      <c r="C7" s="108" t="s">
        <v>135</v>
      </c>
      <c r="D7" s="145" t="s">
        <v>228</v>
      </c>
      <c r="E7" s="108" t="s">
        <v>136</v>
      </c>
      <c r="F7" s="108" t="s">
        <v>138</v>
      </c>
      <c r="G7" s="108">
        <v>40</v>
      </c>
      <c r="I7" s="135"/>
      <c r="J7" s="178"/>
      <c r="K7" s="108"/>
      <c r="L7" s="108"/>
      <c r="M7" s="108"/>
      <c r="N7" s="108"/>
      <c r="O7" s="108"/>
    </row>
    <row r="8" spans="1:15" ht="30" x14ac:dyDescent="0.25">
      <c r="A8" s="135">
        <f t="shared" ref="A8:A15" si="0">SUM(A7+1)</f>
        <v>3</v>
      </c>
      <c r="B8" s="289">
        <v>45403</v>
      </c>
      <c r="C8" s="108" t="s">
        <v>135</v>
      </c>
      <c r="D8" s="145" t="s">
        <v>234</v>
      </c>
      <c r="E8" s="108" t="s">
        <v>136</v>
      </c>
      <c r="F8" s="108" t="s">
        <v>137</v>
      </c>
      <c r="G8" s="108">
        <v>4500</v>
      </c>
      <c r="I8" s="135"/>
      <c r="J8" s="178"/>
      <c r="K8" s="108"/>
      <c r="L8" s="145"/>
      <c r="M8" s="108"/>
      <c r="N8" s="108"/>
      <c r="O8" s="108"/>
    </row>
    <row r="9" spans="1:15" ht="18.75" x14ac:dyDescent="0.25">
      <c r="A9" s="135">
        <f t="shared" si="0"/>
        <v>4</v>
      </c>
      <c r="B9" s="289">
        <v>45403</v>
      </c>
      <c r="C9" s="108" t="s">
        <v>135</v>
      </c>
      <c r="D9" s="145" t="s">
        <v>231</v>
      </c>
      <c r="E9" s="108" t="s">
        <v>136</v>
      </c>
      <c r="F9" s="108" t="s">
        <v>138</v>
      </c>
      <c r="G9" s="108">
        <v>200</v>
      </c>
      <c r="I9" s="135"/>
      <c r="J9" s="178"/>
      <c r="K9" s="108"/>
      <c r="L9" s="108"/>
      <c r="M9" s="108"/>
      <c r="N9" s="108"/>
      <c r="O9" s="108"/>
    </row>
    <row r="10" spans="1:15" ht="23.1" customHeight="1" x14ac:dyDescent="0.25">
      <c r="A10" s="135">
        <f t="shared" si="0"/>
        <v>5</v>
      </c>
      <c r="B10" s="289">
        <v>45405</v>
      </c>
      <c r="C10" s="108" t="s">
        <v>135</v>
      </c>
      <c r="D10" s="145" t="s">
        <v>232</v>
      </c>
      <c r="E10" s="108" t="s">
        <v>136</v>
      </c>
      <c r="F10" s="108" t="s">
        <v>138</v>
      </c>
      <c r="G10" s="198">
        <v>200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289">
        <v>45406</v>
      </c>
      <c r="C11" s="108" t="s">
        <v>135</v>
      </c>
      <c r="D11" s="145" t="s">
        <v>160</v>
      </c>
      <c r="E11" s="108" t="s">
        <v>136</v>
      </c>
      <c r="F11" s="108" t="s">
        <v>260</v>
      </c>
      <c r="G11" s="108">
        <v>500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289">
        <v>45407</v>
      </c>
      <c r="C12" s="108" t="s">
        <v>135</v>
      </c>
      <c r="D12" s="145" t="s">
        <v>233</v>
      </c>
      <c r="E12" s="108" t="s">
        <v>136</v>
      </c>
      <c r="F12" s="108" t="s">
        <v>137</v>
      </c>
      <c r="G12" s="108">
        <v>6000</v>
      </c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8</v>
      </c>
      <c r="B13" s="289">
        <v>45409</v>
      </c>
      <c r="C13" s="108" t="s">
        <v>135</v>
      </c>
      <c r="D13" s="145" t="s">
        <v>235</v>
      </c>
      <c r="E13" s="108" t="s">
        <v>136</v>
      </c>
      <c r="F13" s="108" t="s">
        <v>137</v>
      </c>
      <c r="G13" s="108">
        <v>5200</v>
      </c>
      <c r="I13" s="135"/>
      <c r="J13" s="178"/>
      <c r="K13" s="108"/>
      <c r="L13" s="108"/>
      <c r="M13" s="108"/>
      <c r="N13" s="108"/>
      <c r="O13" s="108"/>
    </row>
    <row r="14" spans="1:15" ht="18.75" x14ac:dyDescent="0.25">
      <c r="A14" s="135">
        <f t="shared" si="0"/>
        <v>9</v>
      </c>
      <c r="B14" s="289">
        <v>45410</v>
      </c>
      <c r="C14" s="108" t="s">
        <v>135</v>
      </c>
      <c r="D14" s="145" t="s">
        <v>255</v>
      </c>
      <c r="E14" s="108" t="s">
        <v>136</v>
      </c>
      <c r="F14" s="108" t="s">
        <v>138</v>
      </c>
      <c r="G14" s="108">
        <v>1200</v>
      </c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 t="shared" si="0"/>
        <v>10</v>
      </c>
      <c r="B15" s="289">
        <v>45410</v>
      </c>
      <c r="C15" s="108" t="s">
        <v>135</v>
      </c>
      <c r="D15" s="145" t="s">
        <v>256</v>
      </c>
      <c r="E15" s="108" t="s">
        <v>136</v>
      </c>
      <c r="F15" s="108" t="s">
        <v>138</v>
      </c>
      <c r="G15" s="108">
        <v>75</v>
      </c>
      <c r="I15" s="251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11</v>
      </c>
      <c r="B16" s="289">
        <v>45411</v>
      </c>
      <c r="C16" s="108" t="s">
        <v>135</v>
      </c>
      <c r="D16" s="145" t="s">
        <v>257</v>
      </c>
      <c r="E16" s="108" t="s">
        <v>136</v>
      </c>
      <c r="F16" s="108" t="s">
        <v>138</v>
      </c>
      <c r="G16" s="108">
        <v>5200</v>
      </c>
      <c r="I16" s="251"/>
      <c r="J16" s="178"/>
      <c r="K16" s="108"/>
      <c r="L16" s="108"/>
      <c r="M16" s="108"/>
      <c r="N16" s="108"/>
      <c r="O16" s="108"/>
    </row>
    <row r="17" spans="1:15" ht="29.25" customHeight="1" x14ac:dyDescent="0.25">
      <c r="A17" s="135">
        <f>SUM(A15+1)</f>
        <v>11</v>
      </c>
      <c r="B17" s="289">
        <v>45412</v>
      </c>
      <c r="C17" s="108" t="s">
        <v>135</v>
      </c>
      <c r="D17" s="145" t="s">
        <v>258</v>
      </c>
      <c r="E17" s="108" t="s">
        <v>136</v>
      </c>
      <c r="F17" s="108" t="s">
        <v>138</v>
      </c>
      <c r="G17" s="108">
        <v>4000</v>
      </c>
      <c r="I17" s="135"/>
      <c r="J17" s="178"/>
      <c r="K17" s="108"/>
      <c r="L17" s="108"/>
      <c r="M17" s="108"/>
      <c r="N17" s="108"/>
      <c r="O17" s="108"/>
    </row>
    <row r="18" spans="1:15" ht="18.75" x14ac:dyDescent="0.25">
      <c r="A18" s="135">
        <v>12</v>
      </c>
      <c r="B18" s="289">
        <v>45412</v>
      </c>
      <c r="C18" s="108" t="s">
        <v>135</v>
      </c>
      <c r="D18" s="145" t="s">
        <v>160</v>
      </c>
      <c r="E18" s="108" t="s">
        <v>136</v>
      </c>
      <c r="F18" s="108" t="s">
        <v>261</v>
      </c>
      <c r="G18" s="108">
        <v>250</v>
      </c>
      <c r="I18" s="135"/>
      <c r="J18" s="178"/>
      <c r="K18" s="108"/>
      <c r="L18" s="108"/>
      <c r="M18" s="108"/>
      <c r="N18" s="108"/>
      <c r="O18" s="108"/>
    </row>
    <row r="19" spans="1:15" ht="33.6" customHeight="1" x14ac:dyDescent="0.25">
      <c r="A19" s="135">
        <v>13</v>
      </c>
      <c r="B19" s="289">
        <v>45412</v>
      </c>
      <c r="C19" s="108" t="s">
        <v>135</v>
      </c>
      <c r="D19" s="145" t="s">
        <v>259</v>
      </c>
      <c r="E19" s="108" t="s">
        <v>136</v>
      </c>
      <c r="F19" s="108" t="s">
        <v>137</v>
      </c>
      <c r="G19" s="108">
        <v>800</v>
      </c>
      <c r="I19" s="135"/>
      <c r="J19" s="178"/>
      <c r="K19" s="108"/>
      <c r="L19" s="108"/>
      <c r="M19" s="108"/>
      <c r="N19" s="108"/>
      <c r="O19" s="108"/>
    </row>
    <row r="20" spans="1:15" ht="18.75" x14ac:dyDescent="0.25">
      <c r="A20" s="135"/>
      <c r="B20" s="289"/>
      <c r="C20" s="102"/>
      <c r="D20" s="102"/>
      <c r="E20" s="102"/>
      <c r="F20" s="102"/>
      <c r="G20" s="102"/>
      <c r="I20" s="135"/>
      <c r="J20" s="178"/>
      <c r="K20" s="108"/>
      <c r="L20" s="108"/>
      <c r="M20" s="108"/>
      <c r="N20" s="108"/>
      <c r="O20" s="108"/>
    </row>
    <row r="21" spans="1:15" x14ac:dyDescent="0.25">
      <c r="C21" s="348"/>
      <c r="D21" s="348"/>
      <c r="E21" s="348"/>
      <c r="G21" s="228"/>
      <c r="I21" s="124"/>
      <c r="J21" s="186"/>
      <c r="K21" s="124"/>
      <c r="L21" s="124"/>
      <c r="M21" s="124"/>
      <c r="N21" s="108"/>
      <c r="O21" s="134"/>
    </row>
    <row r="22" spans="1:15" x14ac:dyDescent="0.25">
      <c r="C22" s="348"/>
      <c r="D22" s="348"/>
      <c r="E22" s="348"/>
      <c r="F22" s="108" t="s">
        <v>23</v>
      </c>
      <c r="G22" s="108">
        <f>SUM(G6:G19)</f>
        <v>28915</v>
      </c>
    </row>
    <row r="23" spans="1:15" x14ac:dyDescent="0.25">
      <c r="B23" s="186"/>
      <c r="C23" s="348"/>
      <c r="D23" s="348"/>
      <c r="E23" s="348"/>
      <c r="F23" s="349"/>
      <c r="G23" s="349"/>
      <c r="I23" s="114"/>
      <c r="J23" s="179"/>
      <c r="K23" s="114"/>
      <c r="L23" s="114"/>
      <c r="M23" s="114"/>
      <c r="N23" s="114"/>
      <c r="O23" s="114"/>
    </row>
    <row r="24" spans="1:15" x14ac:dyDescent="0.25">
      <c r="F24" s="346"/>
      <c r="G24" s="346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 x14ac:dyDescent="0.25">
      <c r="A25" s="137"/>
      <c r="B25" s="179"/>
      <c r="C25" s="114"/>
      <c r="D25" s="114"/>
      <c r="E25" s="114"/>
      <c r="F25" s="346"/>
      <c r="G25" s="346"/>
      <c r="I25" s="138" t="s">
        <v>30</v>
      </c>
      <c r="J25" s="179"/>
      <c r="K25" s="114"/>
      <c r="L25" s="114" t="s">
        <v>81</v>
      </c>
      <c r="N25" s="114" t="s">
        <v>82</v>
      </c>
    </row>
    <row r="26" spans="1:15" x14ac:dyDescent="0.25">
      <c r="A26" s="137" t="s">
        <v>78</v>
      </c>
      <c r="B26" s="179"/>
      <c r="C26" s="47"/>
      <c r="D26" s="47" t="s">
        <v>79</v>
      </c>
      <c r="E26" s="47"/>
      <c r="F26" s="47" t="s">
        <v>80</v>
      </c>
      <c r="G26" s="47"/>
    </row>
    <row r="27" spans="1:15" x14ac:dyDescent="0.25">
      <c r="A27" s="138" t="s">
        <v>30</v>
      </c>
      <c r="C27" s="223"/>
      <c r="D27" s="114" t="s">
        <v>81</v>
      </c>
      <c r="F27" s="114" t="s">
        <v>82</v>
      </c>
    </row>
    <row r="28" spans="1:15" x14ac:dyDescent="0.25">
      <c r="B28" s="223"/>
      <c r="C28" s="223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8"/>
  <sheetViews>
    <sheetView workbookViewId="0">
      <selection activeCell="K8" sqref="K8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60" t="s">
        <v>0</v>
      </c>
      <c r="B1" s="361"/>
      <c r="C1" s="361"/>
      <c r="D1" s="361"/>
      <c r="E1" s="361"/>
      <c r="F1" s="361"/>
      <c r="G1" s="362"/>
      <c r="I1" s="360" t="s">
        <v>0</v>
      </c>
      <c r="J1" s="361"/>
      <c r="K1" s="361"/>
      <c r="L1" s="361"/>
      <c r="M1" s="361"/>
      <c r="N1" s="361"/>
      <c r="O1" s="362"/>
    </row>
    <row r="2" spans="1:15" x14ac:dyDescent="0.25">
      <c r="A2" s="358"/>
      <c r="B2" s="346"/>
      <c r="C2" s="346"/>
      <c r="D2" s="346"/>
      <c r="E2" s="346"/>
      <c r="F2" s="346"/>
      <c r="G2" s="359"/>
      <c r="I2" s="358"/>
      <c r="J2" s="346"/>
      <c r="K2" s="346"/>
      <c r="L2" s="346"/>
      <c r="M2" s="346"/>
      <c r="N2" s="346"/>
      <c r="O2" s="359"/>
    </row>
    <row r="3" spans="1:15" x14ac:dyDescent="0.25">
      <c r="A3" s="356" t="s">
        <v>83</v>
      </c>
      <c r="B3" s="357"/>
      <c r="C3" s="123" t="s">
        <v>145</v>
      </c>
      <c r="D3" s="123"/>
      <c r="E3" s="124"/>
      <c r="F3" s="125" t="s">
        <v>84</v>
      </c>
      <c r="G3" s="126" t="s">
        <v>117</v>
      </c>
      <c r="I3" s="356" t="s">
        <v>83</v>
      </c>
      <c r="J3" s="357"/>
      <c r="K3" s="123" t="s">
        <v>124</v>
      </c>
      <c r="L3" s="123"/>
      <c r="M3" s="124"/>
      <c r="N3" s="125" t="s">
        <v>84</v>
      </c>
      <c r="O3" s="126" t="s">
        <v>121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78">
        <v>45406</v>
      </c>
      <c r="C6" s="145" t="s">
        <v>266</v>
      </c>
      <c r="D6" s="111" t="s">
        <v>135</v>
      </c>
      <c r="E6" s="167" t="s">
        <v>136</v>
      </c>
      <c r="F6" s="108" t="s">
        <v>138</v>
      </c>
      <c r="G6" s="112">
        <v>80</v>
      </c>
      <c r="I6" s="107">
        <v>1</v>
      </c>
      <c r="J6" s="227">
        <v>44964</v>
      </c>
      <c r="K6" s="145" t="s">
        <v>159</v>
      </c>
      <c r="L6" s="111" t="s">
        <v>135</v>
      </c>
      <c r="M6" s="196" t="s">
        <v>136</v>
      </c>
      <c r="N6" s="108" t="s">
        <v>148</v>
      </c>
      <c r="O6" s="112">
        <v>60</v>
      </c>
    </row>
    <row r="7" spans="1:15" x14ac:dyDescent="0.25">
      <c r="A7" s="110">
        <v>2</v>
      </c>
      <c r="B7" s="147">
        <v>45410</v>
      </c>
      <c r="C7" s="145" t="s">
        <v>267</v>
      </c>
      <c r="D7" s="111" t="s">
        <v>135</v>
      </c>
      <c r="E7" s="167" t="s">
        <v>136</v>
      </c>
      <c r="F7" s="108" t="s">
        <v>138</v>
      </c>
      <c r="G7" s="112">
        <v>500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>
        <v>3</v>
      </c>
      <c r="B8" s="227">
        <v>45046</v>
      </c>
      <c r="C8" s="160" t="s">
        <v>259</v>
      </c>
      <c r="D8" s="111" t="s">
        <v>135</v>
      </c>
      <c r="E8" s="111" t="s">
        <v>136</v>
      </c>
      <c r="F8" s="108" t="s">
        <v>138</v>
      </c>
      <c r="G8" s="112">
        <v>50</v>
      </c>
      <c r="I8" s="105"/>
      <c r="O8" s="106"/>
    </row>
    <row r="9" spans="1:15" x14ac:dyDescent="0.2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 x14ac:dyDescent="0.2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05"/>
      <c r="F11" s="111" t="s">
        <v>23</v>
      </c>
      <c r="G11" s="112">
        <f>SUM(G6:G8)</f>
        <v>630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13"/>
      <c r="B12" s="179"/>
      <c r="C12" s="114"/>
      <c r="D12" s="114"/>
      <c r="E12" s="114"/>
      <c r="F12" s="114"/>
      <c r="G12" s="115"/>
    </row>
    <row r="13" spans="1:15" x14ac:dyDescent="0.2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60" t="s">
        <v>0</v>
      </c>
      <c r="J13" s="361"/>
      <c r="K13" s="361"/>
      <c r="L13" s="361"/>
      <c r="M13" s="361"/>
      <c r="N13" s="361"/>
      <c r="O13" s="362"/>
    </row>
    <row r="14" spans="1:15" ht="15.75" thickBot="1" x14ac:dyDescent="0.3">
      <c r="A14" s="127" t="s">
        <v>30</v>
      </c>
      <c r="B14" s="191"/>
      <c r="C14" s="128"/>
      <c r="D14" s="128" t="s">
        <v>81</v>
      </c>
      <c r="E14" s="129"/>
      <c r="F14" s="128" t="s">
        <v>82</v>
      </c>
      <c r="G14" s="130"/>
      <c r="I14" s="358"/>
      <c r="J14" s="346"/>
      <c r="K14" s="346"/>
      <c r="L14" s="346"/>
      <c r="M14" s="346"/>
      <c r="N14" s="346"/>
      <c r="O14" s="359"/>
    </row>
    <row r="15" spans="1:15" ht="15.75" thickBot="1" x14ac:dyDescent="0.3">
      <c r="I15" s="356" t="s">
        <v>83</v>
      </c>
      <c r="J15" s="357"/>
      <c r="K15" s="123" t="s">
        <v>125</v>
      </c>
      <c r="L15" s="123"/>
      <c r="M15" s="124"/>
      <c r="N15" s="125" t="s">
        <v>84</v>
      </c>
      <c r="O15" s="126" t="s">
        <v>117</v>
      </c>
    </row>
    <row r="16" spans="1:15" x14ac:dyDescent="0.25">
      <c r="A16" s="360" t="s">
        <v>0</v>
      </c>
      <c r="B16" s="361"/>
      <c r="C16" s="361"/>
      <c r="D16" s="361"/>
      <c r="E16" s="361"/>
      <c r="F16" s="361"/>
      <c r="G16" s="362"/>
      <c r="I16" s="105"/>
      <c r="O16" s="106"/>
    </row>
    <row r="17" spans="1:15" x14ac:dyDescent="0.25">
      <c r="A17" s="358"/>
      <c r="B17" s="346"/>
      <c r="C17" s="346"/>
      <c r="D17" s="346"/>
      <c r="E17" s="346"/>
      <c r="F17" s="346"/>
      <c r="G17" s="359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356" t="s">
        <v>83</v>
      </c>
      <c r="B18" s="357"/>
      <c r="C18" s="123" t="s">
        <v>262</v>
      </c>
      <c r="D18" s="123"/>
      <c r="E18" s="124"/>
      <c r="F18" s="125" t="s">
        <v>84</v>
      </c>
      <c r="G18" s="126" t="s">
        <v>147</v>
      </c>
      <c r="I18" s="110">
        <v>1</v>
      </c>
      <c r="J18" s="227">
        <v>45202</v>
      </c>
      <c r="K18" s="145" t="s">
        <v>142</v>
      </c>
      <c r="L18" s="111" t="s">
        <v>135</v>
      </c>
      <c r="M18" s="167" t="s">
        <v>136</v>
      </c>
      <c r="N18" s="108" t="s">
        <v>138</v>
      </c>
      <c r="O18" s="112"/>
    </row>
    <row r="19" spans="1:15" x14ac:dyDescent="0.25">
      <c r="A19" s="105"/>
      <c r="G19" s="106"/>
      <c r="I19" s="110">
        <v>2</v>
      </c>
      <c r="J19" s="227">
        <v>45203</v>
      </c>
      <c r="K19" s="108" t="s">
        <v>141</v>
      </c>
      <c r="L19" s="111" t="s">
        <v>135</v>
      </c>
      <c r="M19" s="167" t="s">
        <v>136</v>
      </c>
      <c r="N19" s="108" t="s">
        <v>139</v>
      </c>
      <c r="O19" s="112"/>
    </row>
    <row r="20" spans="1:15" x14ac:dyDescent="0.2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7"/>
      <c r="K20" s="102"/>
      <c r="L20" s="102"/>
      <c r="M20" s="102"/>
      <c r="N20" s="102"/>
      <c r="O20" s="102"/>
    </row>
    <row r="21" spans="1:15" x14ac:dyDescent="0.25">
      <c r="A21" s="107">
        <v>1</v>
      </c>
      <c r="B21" s="227">
        <v>45404</v>
      </c>
      <c r="C21" s="145" t="s">
        <v>264</v>
      </c>
      <c r="D21" s="111" t="s">
        <v>135</v>
      </c>
      <c r="E21" s="221" t="s">
        <v>136</v>
      </c>
      <c r="F21" s="108" t="s">
        <v>148</v>
      </c>
      <c r="G21" s="109">
        <v>30</v>
      </c>
      <c r="I21" s="363"/>
      <c r="J21" s="364"/>
      <c r="K21" s="364"/>
      <c r="L21" s="364"/>
      <c r="M21" s="365"/>
      <c r="N21" s="215" t="s">
        <v>23</v>
      </c>
      <c r="O21" s="216"/>
    </row>
    <row r="22" spans="1:15" x14ac:dyDescent="0.25">
      <c r="A22" s="107">
        <v>2</v>
      </c>
      <c r="B22" s="227">
        <v>45405</v>
      </c>
      <c r="C22" s="145" t="s">
        <v>255</v>
      </c>
      <c r="D22" s="108" t="s">
        <v>135</v>
      </c>
      <c r="E22" s="219" t="s">
        <v>136</v>
      </c>
      <c r="F22" s="108" t="s">
        <v>148</v>
      </c>
      <c r="G22" s="109">
        <v>200</v>
      </c>
      <c r="I22" s="105"/>
      <c r="O22" s="106"/>
    </row>
    <row r="23" spans="1:15" x14ac:dyDescent="0.25">
      <c r="A23" s="107"/>
      <c r="B23" s="227"/>
      <c r="C23" s="145"/>
      <c r="D23" s="108"/>
      <c r="E23" s="219"/>
      <c r="F23" s="108"/>
      <c r="G23" s="109"/>
      <c r="I23" s="113"/>
      <c r="J23" s="179"/>
      <c r="K23" s="114"/>
      <c r="L23" s="114"/>
      <c r="M23" s="114"/>
      <c r="N23" s="114"/>
      <c r="O23" s="115"/>
    </row>
    <row r="24" spans="1:15" x14ac:dyDescent="0.25">
      <c r="A24" s="264"/>
      <c r="B24" s="265"/>
      <c r="C24" s="266"/>
      <c r="D24" s="219"/>
      <c r="E24" s="219"/>
      <c r="F24" s="219"/>
      <c r="G24" s="267"/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 x14ac:dyDescent="0.3">
      <c r="A25" s="268"/>
      <c r="G25" s="216"/>
      <c r="I25" s="127" t="s">
        <v>30</v>
      </c>
      <c r="J25" s="191"/>
      <c r="K25" s="128"/>
      <c r="L25" s="128" t="s">
        <v>81</v>
      </c>
      <c r="M25" s="129"/>
      <c r="N25" s="128" t="s">
        <v>82</v>
      </c>
      <c r="O25" s="130"/>
    </row>
    <row r="26" spans="1:15" x14ac:dyDescent="0.25">
      <c r="A26" s="366"/>
      <c r="B26" s="367"/>
      <c r="C26" s="367"/>
      <c r="D26" s="367"/>
      <c r="E26" s="367"/>
      <c r="F26" s="111" t="s">
        <v>23</v>
      </c>
      <c r="G26" s="112">
        <f>SUM(G21:G24)</f>
        <v>230</v>
      </c>
    </row>
    <row r="27" spans="1:15" ht="15.75" thickBot="1" x14ac:dyDescent="0.3">
      <c r="A27" s="363"/>
      <c r="B27" s="364"/>
      <c r="C27" s="364"/>
      <c r="D27" s="364"/>
      <c r="E27" s="364"/>
      <c r="G27" s="106"/>
    </row>
    <row r="28" spans="1:15" x14ac:dyDescent="0.25">
      <c r="A28" s="113"/>
      <c r="B28" s="179"/>
      <c r="C28" s="114"/>
      <c r="D28" s="114"/>
      <c r="E28" s="114"/>
      <c r="F28" s="114"/>
      <c r="G28" s="115"/>
      <c r="I28" s="360" t="s">
        <v>0</v>
      </c>
      <c r="J28" s="361"/>
      <c r="K28" s="361"/>
      <c r="L28" s="361"/>
      <c r="M28" s="361"/>
      <c r="N28" s="361"/>
      <c r="O28" s="362"/>
    </row>
    <row r="29" spans="1:15" x14ac:dyDescent="0.25">
      <c r="A29" s="116" t="s">
        <v>78</v>
      </c>
      <c r="B29" s="180"/>
      <c r="C29" s="47"/>
      <c r="D29" s="47" t="s">
        <v>79</v>
      </c>
      <c r="E29" s="47"/>
      <c r="F29" s="47" t="s">
        <v>80</v>
      </c>
      <c r="G29" s="117"/>
      <c r="I29" s="358" t="s">
        <v>129</v>
      </c>
      <c r="J29" s="346"/>
      <c r="K29" s="346"/>
      <c r="L29" s="346"/>
      <c r="M29" s="346"/>
      <c r="N29" s="346"/>
      <c r="O29" s="359"/>
    </row>
    <row r="30" spans="1:15" ht="15.75" thickBot="1" x14ac:dyDescent="0.3">
      <c r="A30" s="127" t="s">
        <v>30</v>
      </c>
      <c r="B30" s="191"/>
      <c r="C30" s="128"/>
      <c r="D30" s="128" t="s">
        <v>81</v>
      </c>
      <c r="E30" s="129"/>
      <c r="F30" s="128" t="s">
        <v>82</v>
      </c>
      <c r="G30" s="130"/>
      <c r="I30" s="356" t="s">
        <v>83</v>
      </c>
      <c r="J30" s="357"/>
      <c r="K30" s="123" t="s">
        <v>124</v>
      </c>
      <c r="L30" s="123"/>
      <c r="M30" s="124"/>
      <c r="N30" s="125" t="s">
        <v>84</v>
      </c>
      <c r="O30" s="126" t="s">
        <v>121</v>
      </c>
    </row>
    <row r="31" spans="1:15" ht="15.75" thickBot="1" x14ac:dyDescent="0.3">
      <c r="I31" s="105"/>
      <c r="O31" s="106"/>
    </row>
    <row r="32" spans="1:15" x14ac:dyDescent="0.25">
      <c r="A32" s="360" t="s">
        <v>0</v>
      </c>
      <c r="B32" s="361"/>
      <c r="C32" s="361"/>
      <c r="D32" s="361"/>
      <c r="E32" s="361"/>
      <c r="F32" s="361"/>
      <c r="G32" s="362"/>
      <c r="H32" s="198" t="s">
        <v>128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 x14ac:dyDescent="0.25">
      <c r="A33" s="358"/>
      <c r="B33" s="346"/>
      <c r="C33" s="346"/>
      <c r="D33" s="346"/>
      <c r="E33" s="346"/>
      <c r="F33" s="346"/>
      <c r="G33" s="359"/>
      <c r="I33" s="110">
        <v>1</v>
      </c>
      <c r="J33" s="147"/>
      <c r="K33" s="145"/>
      <c r="L33" s="111"/>
      <c r="M33" s="196"/>
      <c r="N33" s="108"/>
      <c r="O33" s="112"/>
    </row>
    <row r="34" spans="1:15" x14ac:dyDescent="0.25">
      <c r="A34" s="356" t="s">
        <v>83</v>
      </c>
      <c r="B34" s="357"/>
      <c r="C34" s="123" t="s">
        <v>127</v>
      </c>
      <c r="D34" s="123"/>
      <c r="E34" s="124"/>
      <c r="F34" s="125" t="s">
        <v>84</v>
      </c>
      <c r="G34" s="126" t="s">
        <v>117</v>
      </c>
      <c r="I34" s="110">
        <v>2</v>
      </c>
      <c r="J34" s="147"/>
      <c r="K34" s="108"/>
      <c r="L34" s="111"/>
      <c r="M34" s="196"/>
      <c r="N34" s="108"/>
      <c r="O34" s="112"/>
    </row>
    <row r="35" spans="1:15" x14ac:dyDescent="0.25">
      <c r="A35" s="105"/>
      <c r="G35" s="106"/>
      <c r="I35" s="110"/>
      <c r="J35" s="147"/>
      <c r="K35" s="145"/>
      <c r="L35" s="111"/>
      <c r="M35" s="196"/>
      <c r="N35" s="108"/>
      <c r="O35" s="112"/>
    </row>
    <row r="36" spans="1:15" x14ac:dyDescent="0.25">
      <c r="A36" s="107" t="s">
        <v>77</v>
      </c>
      <c r="B36" s="178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10"/>
      <c r="J36" s="220"/>
      <c r="K36" s="221"/>
      <c r="L36" s="221"/>
      <c r="M36" s="196"/>
      <c r="N36" s="219"/>
      <c r="O36" s="222"/>
    </row>
    <row r="37" spans="1:15" x14ac:dyDescent="0.25">
      <c r="A37" s="107"/>
      <c r="B37" s="227">
        <v>45403</v>
      </c>
      <c r="C37" s="145" t="s">
        <v>263</v>
      </c>
      <c r="D37" s="108" t="s">
        <v>135</v>
      </c>
      <c r="E37" s="108" t="s">
        <v>136</v>
      </c>
      <c r="F37" s="108" t="s">
        <v>138</v>
      </c>
      <c r="G37" s="109">
        <v>150</v>
      </c>
      <c r="I37" s="110"/>
      <c r="J37" s="217"/>
      <c r="K37" s="102"/>
      <c r="L37" s="102"/>
      <c r="M37" s="102"/>
      <c r="N37" s="102"/>
      <c r="O37" s="102"/>
    </row>
    <row r="38" spans="1:15" x14ac:dyDescent="0.25">
      <c r="A38" s="110">
        <v>1</v>
      </c>
      <c r="B38" s="227">
        <v>45405</v>
      </c>
      <c r="C38" s="145" t="s">
        <v>265</v>
      </c>
      <c r="D38" s="111" t="s">
        <v>135</v>
      </c>
      <c r="E38" s="167" t="s">
        <v>136</v>
      </c>
      <c r="F38" s="108" t="s">
        <v>140</v>
      </c>
      <c r="G38" s="112">
        <v>200</v>
      </c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x14ac:dyDescent="0.25">
      <c r="A39" s="110">
        <v>2</v>
      </c>
      <c r="B39" s="227">
        <v>45330</v>
      </c>
      <c r="C39" s="145"/>
      <c r="D39" s="111" t="s">
        <v>135</v>
      </c>
      <c r="E39" s="167" t="s">
        <v>136</v>
      </c>
      <c r="F39" s="108" t="s">
        <v>138</v>
      </c>
      <c r="G39" s="112"/>
      <c r="I39" s="105"/>
      <c r="O39" s="106"/>
    </row>
    <row r="40" spans="1:15" x14ac:dyDescent="0.25">
      <c r="A40" s="110">
        <v>4</v>
      </c>
      <c r="B40" s="227">
        <v>45299</v>
      </c>
      <c r="C40" s="145"/>
      <c r="D40" s="111" t="s">
        <v>135</v>
      </c>
      <c r="E40" s="167" t="s">
        <v>136</v>
      </c>
      <c r="F40" s="108" t="s">
        <v>138</v>
      </c>
      <c r="G40" s="112"/>
      <c r="I40" s="113"/>
      <c r="J40" s="179"/>
      <c r="K40" s="114"/>
      <c r="L40" s="114"/>
      <c r="M40" s="114"/>
      <c r="N40" s="114"/>
      <c r="O40" s="115"/>
    </row>
    <row r="41" spans="1:15" x14ac:dyDescent="0.25">
      <c r="A41" s="350"/>
      <c r="B41" s="351"/>
      <c r="C41" s="351"/>
      <c r="D41" s="351"/>
      <c r="E41" s="352"/>
      <c r="F41" s="111" t="s">
        <v>23</v>
      </c>
      <c r="G41" s="112">
        <f>SUM(G37:G40)</f>
        <v>350</v>
      </c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 x14ac:dyDescent="0.3">
      <c r="A42" s="105"/>
      <c r="G42" s="106"/>
      <c r="I42" s="127" t="s">
        <v>30</v>
      </c>
      <c r="J42" s="191"/>
      <c r="K42" s="128"/>
      <c r="L42" s="128" t="s">
        <v>81</v>
      </c>
      <c r="M42" s="129"/>
      <c r="N42" s="128" t="s">
        <v>82</v>
      </c>
      <c r="O42" s="130"/>
    </row>
    <row r="43" spans="1:15" x14ac:dyDescent="0.25">
      <c r="A43" s="113"/>
      <c r="B43" s="179"/>
      <c r="D43" s="114"/>
      <c r="E43" s="114"/>
      <c r="F43" s="114"/>
      <c r="G43" s="115"/>
    </row>
    <row r="44" spans="1:15" x14ac:dyDescent="0.25">
      <c r="A44" s="116" t="s">
        <v>78</v>
      </c>
      <c r="B44" s="180"/>
      <c r="C44" s="47"/>
      <c r="D44" s="47" t="s">
        <v>79</v>
      </c>
      <c r="E44" s="47"/>
      <c r="F44" s="47" t="s">
        <v>80</v>
      </c>
      <c r="G44" s="117"/>
    </row>
    <row r="45" spans="1:15" ht="15.75" thickBot="1" x14ac:dyDescent="0.3">
      <c r="A45" s="127" t="s">
        <v>30</v>
      </c>
      <c r="B45" s="191"/>
      <c r="C45" s="128"/>
      <c r="D45" s="128" t="s">
        <v>81</v>
      </c>
      <c r="E45" s="129"/>
      <c r="F45" s="128" t="s">
        <v>82</v>
      </c>
      <c r="G45" s="130"/>
    </row>
    <row r="46" spans="1:15" ht="15.75" thickBot="1" x14ac:dyDescent="0.3"/>
    <row r="47" spans="1:15" x14ac:dyDescent="0.25">
      <c r="A47" s="360" t="s">
        <v>0</v>
      </c>
      <c r="B47" s="361"/>
      <c r="C47" s="361"/>
      <c r="D47" s="361"/>
      <c r="E47" s="361"/>
      <c r="F47" s="361"/>
      <c r="G47" s="362"/>
    </row>
    <row r="48" spans="1:15" x14ac:dyDescent="0.25">
      <c r="A48" s="358"/>
      <c r="B48" s="346"/>
      <c r="C48" s="346"/>
      <c r="D48" s="346"/>
      <c r="E48" s="346"/>
      <c r="F48" s="346"/>
      <c r="G48" s="359"/>
    </row>
    <row r="49" spans="1:7" x14ac:dyDescent="0.25">
      <c r="A49" s="356" t="s">
        <v>83</v>
      </c>
      <c r="B49" s="357"/>
      <c r="C49" s="123" t="s">
        <v>173</v>
      </c>
      <c r="D49" s="123"/>
      <c r="E49" s="124"/>
      <c r="F49" s="125" t="s">
        <v>84</v>
      </c>
      <c r="G49" s="126" t="s">
        <v>121</v>
      </c>
    </row>
    <row r="50" spans="1:7" x14ac:dyDescent="0.25">
      <c r="A50" s="105"/>
      <c r="G50" s="106"/>
    </row>
    <row r="51" spans="1:7" x14ac:dyDescent="0.25">
      <c r="A51" s="107" t="s">
        <v>77</v>
      </c>
      <c r="B51" s="178" t="s">
        <v>36</v>
      </c>
      <c r="C51" s="108" t="s">
        <v>85</v>
      </c>
      <c r="D51" s="108" t="s">
        <v>86</v>
      </c>
      <c r="E51" s="108" t="s">
        <v>5</v>
      </c>
      <c r="F51" s="108" t="s">
        <v>87</v>
      </c>
      <c r="G51" s="109" t="s">
        <v>56</v>
      </c>
    </row>
    <row r="52" spans="1:7" x14ac:dyDescent="0.25">
      <c r="A52" s="107">
        <v>1</v>
      </c>
      <c r="B52" s="227">
        <v>45044</v>
      </c>
      <c r="C52" s="145" t="s">
        <v>268</v>
      </c>
      <c r="D52" s="111" t="s">
        <v>135</v>
      </c>
      <c r="E52" s="196" t="s">
        <v>136</v>
      </c>
      <c r="F52" s="108" t="s">
        <v>148</v>
      </c>
      <c r="G52" s="112">
        <v>75</v>
      </c>
    </row>
    <row r="53" spans="1:7" x14ac:dyDescent="0.25">
      <c r="A53" s="110"/>
      <c r="B53" s="227"/>
      <c r="C53" s="108"/>
      <c r="D53" s="111"/>
      <c r="E53" s="167"/>
      <c r="F53" s="108"/>
      <c r="G53" s="112"/>
    </row>
    <row r="54" spans="1:7" x14ac:dyDescent="0.25">
      <c r="A54" s="111"/>
      <c r="B54" s="217"/>
      <c r="C54" s="102"/>
      <c r="D54" s="102"/>
      <c r="E54" s="102"/>
      <c r="F54" s="102"/>
      <c r="G54" s="102"/>
    </row>
    <row r="55" spans="1:7" x14ac:dyDescent="0.25">
      <c r="A55" s="363"/>
      <c r="B55" s="364"/>
      <c r="C55" s="364"/>
      <c r="D55" s="364"/>
      <c r="E55" s="365"/>
      <c r="F55" s="215" t="s">
        <v>23</v>
      </c>
      <c r="G55" s="216">
        <f>SUM(G52:G53)</f>
        <v>75</v>
      </c>
    </row>
    <row r="56" spans="1:7" x14ac:dyDescent="0.25">
      <c r="A56" s="105"/>
      <c r="G56" s="106"/>
    </row>
    <row r="57" spans="1:7" x14ac:dyDescent="0.25">
      <c r="A57" s="113"/>
      <c r="B57" s="179"/>
      <c r="C57" s="114"/>
      <c r="D57" s="114"/>
      <c r="E57" s="114"/>
      <c r="F57" s="114"/>
      <c r="G57" s="115"/>
    </row>
    <row r="58" spans="1:7" x14ac:dyDescent="0.25">
      <c r="A58" s="116" t="s">
        <v>78</v>
      </c>
      <c r="B58" s="180"/>
      <c r="C58" s="47"/>
      <c r="D58" s="47" t="s">
        <v>79</v>
      </c>
      <c r="E58" s="47"/>
      <c r="F58" s="47" t="s">
        <v>80</v>
      </c>
      <c r="G58" s="117"/>
    </row>
    <row r="59" spans="1:7" ht="15.75" thickBot="1" x14ac:dyDescent="0.3">
      <c r="A59" s="127" t="s">
        <v>30</v>
      </c>
      <c r="B59" s="191"/>
      <c r="C59" s="128"/>
      <c r="D59" s="128" t="s">
        <v>81</v>
      </c>
      <c r="E59" s="129"/>
      <c r="F59" s="128" t="s">
        <v>82</v>
      </c>
      <c r="G59" s="130"/>
    </row>
    <row r="60" spans="1:7" ht="15.75" thickBot="1" x14ac:dyDescent="0.3"/>
    <row r="61" spans="1:7" x14ac:dyDescent="0.25">
      <c r="A61" s="360" t="s">
        <v>0</v>
      </c>
      <c r="B61" s="361"/>
      <c r="C61" s="361"/>
      <c r="D61" s="361"/>
      <c r="E61" s="361"/>
      <c r="F61" s="361"/>
      <c r="G61" s="362"/>
    </row>
    <row r="62" spans="1:7" x14ac:dyDescent="0.25">
      <c r="A62" s="358" t="s">
        <v>53</v>
      </c>
      <c r="B62" s="346"/>
      <c r="C62" s="346"/>
      <c r="D62" s="346"/>
      <c r="E62" s="346"/>
      <c r="F62" s="346"/>
      <c r="G62" s="359"/>
    </row>
    <row r="63" spans="1:7" x14ac:dyDescent="0.25">
      <c r="A63" s="356" t="s">
        <v>83</v>
      </c>
      <c r="B63" s="357"/>
      <c r="C63" s="123" t="s">
        <v>127</v>
      </c>
      <c r="D63" s="123"/>
      <c r="E63" s="124"/>
      <c r="F63" s="125" t="s">
        <v>84</v>
      </c>
      <c r="G63" s="126" t="s">
        <v>117</v>
      </c>
    </row>
    <row r="64" spans="1:7" x14ac:dyDescent="0.25">
      <c r="A64" s="105"/>
      <c r="G64" s="106"/>
    </row>
    <row r="65" spans="1:7" x14ac:dyDescent="0.25">
      <c r="A65" s="107" t="s">
        <v>77</v>
      </c>
      <c r="B65" s="178" t="s">
        <v>36</v>
      </c>
      <c r="C65" s="108" t="s">
        <v>85</v>
      </c>
      <c r="D65" s="108" t="s">
        <v>86</v>
      </c>
      <c r="E65" s="108" t="s">
        <v>5</v>
      </c>
      <c r="F65" s="108" t="s">
        <v>87</v>
      </c>
      <c r="G65" s="109" t="s">
        <v>56</v>
      </c>
    </row>
    <row r="66" spans="1:7" ht="15.75" x14ac:dyDescent="0.25">
      <c r="A66" s="107">
        <v>1</v>
      </c>
      <c r="B66" s="31">
        <v>45332</v>
      </c>
      <c r="C66" s="145" t="s">
        <v>135</v>
      </c>
      <c r="D66" s="111" t="s">
        <v>143</v>
      </c>
      <c r="E66" s="167" t="s">
        <v>150</v>
      </c>
      <c r="F66" s="108" t="s">
        <v>139</v>
      </c>
      <c r="G66" s="112">
        <v>40</v>
      </c>
    </row>
    <row r="67" spans="1:7" ht="15.75" x14ac:dyDescent="0.25">
      <c r="A67" s="110">
        <v>2</v>
      </c>
      <c r="B67" s="31">
        <v>45332</v>
      </c>
      <c r="C67" s="111" t="s">
        <v>143</v>
      </c>
      <c r="D67" s="214" t="s">
        <v>135</v>
      </c>
      <c r="E67" s="102" t="s">
        <v>150</v>
      </c>
      <c r="F67" s="214" t="s">
        <v>139</v>
      </c>
      <c r="G67" s="214">
        <v>200</v>
      </c>
    </row>
    <row r="68" spans="1:7" x14ac:dyDescent="0.25">
      <c r="A68" s="110"/>
      <c r="B68" s="147"/>
      <c r="C68" s="111"/>
      <c r="D68" s="111"/>
      <c r="E68" s="111"/>
      <c r="F68" s="111" t="s">
        <v>23</v>
      </c>
      <c r="G68" s="112">
        <f>SUM(G66:G67)</f>
        <v>240</v>
      </c>
    </row>
    <row r="69" spans="1:7" x14ac:dyDescent="0.25">
      <c r="A69" s="105"/>
      <c r="G69" s="106"/>
    </row>
    <row r="70" spans="1:7" x14ac:dyDescent="0.25">
      <c r="A70" s="113"/>
      <c r="B70" s="179"/>
      <c r="C70" s="114"/>
      <c r="D70" s="114"/>
      <c r="E70" s="114"/>
      <c r="F70" s="114"/>
      <c r="G70" s="115"/>
    </row>
    <row r="71" spans="1:7" x14ac:dyDescent="0.25">
      <c r="A71" s="116" t="s">
        <v>78</v>
      </c>
      <c r="B71" s="180"/>
      <c r="C71" s="47"/>
      <c r="D71" s="47" t="s">
        <v>79</v>
      </c>
      <c r="E71" s="47"/>
      <c r="F71" s="47" t="s">
        <v>80</v>
      </c>
      <c r="G71" s="117"/>
    </row>
    <row r="72" spans="1:7" ht="15.75" thickBot="1" x14ac:dyDescent="0.3">
      <c r="A72" s="127" t="s">
        <v>30</v>
      </c>
      <c r="B72" s="191"/>
      <c r="C72" s="128"/>
      <c r="D72" s="128" t="s">
        <v>81</v>
      </c>
      <c r="E72" s="129"/>
      <c r="F72" s="128" t="s">
        <v>82</v>
      </c>
      <c r="G72" s="130"/>
    </row>
    <row r="73" spans="1:7" ht="15.75" thickBot="1" x14ac:dyDescent="0.3"/>
    <row r="74" spans="1:7" x14ac:dyDescent="0.25">
      <c r="A74" s="360" t="s">
        <v>0</v>
      </c>
      <c r="B74" s="361"/>
      <c r="C74" s="361"/>
      <c r="D74" s="361"/>
      <c r="E74" s="361"/>
      <c r="F74" s="361"/>
      <c r="G74" s="362"/>
    </row>
    <row r="75" spans="1:7" x14ac:dyDescent="0.25">
      <c r="A75" s="358" t="s">
        <v>129</v>
      </c>
      <c r="B75" s="346"/>
      <c r="C75" s="346"/>
      <c r="D75" s="346"/>
      <c r="E75" s="346"/>
      <c r="F75" s="346"/>
      <c r="G75" s="359"/>
    </row>
    <row r="76" spans="1:7" x14ac:dyDescent="0.25">
      <c r="A76" s="356" t="s">
        <v>83</v>
      </c>
      <c r="B76" s="357"/>
      <c r="C76" s="123" t="s">
        <v>154</v>
      </c>
      <c r="D76" s="123"/>
      <c r="E76" s="124"/>
      <c r="F76" s="125" t="s">
        <v>84</v>
      </c>
      <c r="G76" s="126" t="s">
        <v>155</v>
      </c>
    </row>
    <row r="77" spans="1:7" x14ac:dyDescent="0.25">
      <c r="A77" s="105"/>
      <c r="G77" s="106"/>
    </row>
    <row r="78" spans="1:7" x14ac:dyDescent="0.25">
      <c r="A78" s="107" t="s">
        <v>77</v>
      </c>
      <c r="B78" s="178" t="s">
        <v>36</v>
      </c>
      <c r="C78" s="108" t="s">
        <v>85</v>
      </c>
      <c r="D78" s="108" t="s">
        <v>86</v>
      </c>
      <c r="E78" s="108" t="s">
        <v>5</v>
      </c>
      <c r="F78" s="108" t="s">
        <v>87</v>
      </c>
      <c r="G78" s="109" t="s">
        <v>56</v>
      </c>
    </row>
    <row r="79" spans="1:7" x14ac:dyDescent="0.25">
      <c r="A79" s="110">
        <v>1</v>
      </c>
      <c r="B79" s="147">
        <v>45325</v>
      </c>
      <c r="C79" s="145" t="s">
        <v>135</v>
      </c>
      <c r="D79" s="111" t="s">
        <v>143</v>
      </c>
      <c r="E79" s="196" t="s">
        <v>135</v>
      </c>
      <c r="F79" s="108" t="s">
        <v>139</v>
      </c>
      <c r="G79" s="112">
        <v>40</v>
      </c>
    </row>
    <row r="80" spans="1:7" x14ac:dyDescent="0.25">
      <c r="A80" s="110">
        <v>2</v>
      </c>
      <c r="B80" s="147">
        <v>45325</v>
      </c>
      <c r="C80" s="145" t="s">
        <v>135</v>
      </c>
      <c r="D80" s="111" t="s">
        <v>143</v>
      </c>
      <c r="E80" s="196" t="s">
        <v>135</v>
      </c>
      <c r="F80" s="108" t="s">
        <v>139</v>
      </c>
      <c r="G80" s="112">
        <v>40</v>
      </c>
    </row>
    <row r="81" spans="1:7" x14ac:dyDescent="0.25">
      <c r="A81" s="353"/>
      <c r="B81" s="354"/>
      <c r="C81" s="354"/>
      <c r="D81" s="354"/>
      <c r="E81" s="354"/>
      <c r="F81" s="355"/>
      <c r="G81" s="102"/>
    </row>
    <row r="82" spans="1:7" x14ac:dyDescent="0.25">
      <c r="A82" s="105"/>
      <c r="C82" s="184"/>
      <c r="D82" s="114"/>
      <c r="E82" s="165"/>
      <c r="F82" s="198" t="s">
        <v>146</v>
      </c>
      <c r="G82" s="117">
        <f>SUM(G79:G80)</f>
        <v>80</v>
      </c>
    </row>
    <row r="83" spans="1:7" x14ac:dyDescent="0.25">
      <c r="A83" s="105"/>
      <c r="C83" s="184"/>
      <c r="D83" s="114"/>
      <c r="E83" s="165"/>
      <c r="G83" s="106"/>
    </row>
    <row r="84" spans="1:7" x14ac:dyDescent="0.25">
      <c r="A84" s="105"/>
      <c r="C84" s="184"/>
      <c r="D84" s="114"/>
      <c r="E84" s="165"/>
      <c r="G84" s="106"/>
    </row>
    <row r="85" spans="1:7" x14ac:dyDescent="0.25">
      <c r="A85" s="105"/>
      <c r="C85" s="184"/>
      <c r="D85" s="114"/>
      <c r="E85" s="165"/>
      <c r="G85" s="106"/>
    </row>
    <row r="86" spans="1:7" x14ac:dyDescent="0.25">
      <c r="A86" s="113"/>
      <c r="B86" s="179"/>
      <c r="C86" s="114"/>
      <c r="D86" s="114"/>
      <c r="E86" s="114"/>
      <c r="F86" s="114"/>
      <c r="G86" s="115"/>
    </row>
    <row r="87" spans="1:7" x14ac:dyDescent="0.25">
      <c r="A87" s="116" t="s">
        <v>78</v>
      </c>
      <c r="B87" s="180"/>
      <c r="C87" s="47"/>
      <c r="D87" s="47" t="s">
        <v>79</v>
      </c>
      <c r="E87" s="47"/>
      <c r="F87" s="47" t="s">
        <v>80</v>
      </c>
      <c r="G87" s="117"/>
    </row>
    <row r="88" spans="1:7" ht="15.75" thickBot="1" x14ac:dyDescent="0.3">
      <c r="A88" s="127" t="s">
        <v>30</v>
      </c>
      <c r="B88" s="191"/>
      <c r="C88" s="128"/>
      <c r="D88" s="128" t="s">
        <v>81</v>
      </c>
      <c r="E88" s="129"/>
      <c r="F88" s="128" t="s">
        <v>82</v>
      </c>
      <c r="G88" s="130"/>
    </row>
  </sheetData>
  <mergeCells count="32">
    <mergeCell ref="I21:M21"/>
    <mergeCell ref="I28:O28"/>
    <mergeCell ref="I29:O29"/>
    <mergeCell ref="I30:J30"/>
    <mergeCell ref="A26:E27"/>
    <mergeCell ref="A34:B34"/>
    <mergeCell ref="A33:G33"/>
    <mergeCell ref="A32:G32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41:E41"/>
    <mergeCell ref="A81:F81"/>
    <mergeCell ref="A76:B76"/>
    <mergeCell ref="A75:G75"/>
    <mergeCell ref="A47:G47"/>
    <mergeCell ref="A48:G48"/>
    <mergeCell ref="A49:B49"/>
    <mergeCell ref="A55:E55"/>
    <mergeCell ref="A74:G74"/>
    <mergeCell ref="A63:B63"/>
    <mergeCell ref="A62:G62"/>
    <mergeCell ref="A61:G61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F10" sqref="F10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41" t="s">
        <v>53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 x14ac:dyDescent="0.25">
      <c r="A2" s="25"/>
      <c r="B2" s="26"/>
      <c r="C2" s="26"/>
      <c r="D2" s="26"/>
      <c r="E2" s="27"/>
      <c r="F2" s="27"/>
      <c r="G2" s="342" t="s">
        <v>35</v>
      </c>
      <c r="H2" s="343"/>
      <c r="I2" s="343"/>
      <c r="J2" s="343"/>
      <c r="K2" s="344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5564</v>
      </c>
      <c r="E4" s="30">
        <f>SUM(E5:E101)</f>
        <v>500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150</v>
      </c>
      <c r="K4" s="30">
        <f>SUM(K6:K101)</f>
        <v>0</v>
      </c>
      <c r="L4" s="30">
        <f>SUM(E4,F4,H4,I4,J4,K4)</f>
        <v>650</v>
      </c>
    </row>
    <row r="5" spans="1:12" s="250" customFormat="1" ht="26.25" customHeight="1" x14ac:dyDescent="0.25">
      <c r="A5" s="255">
        <v>45407</v>
      </c>
      <c r="B5" s="249">
        <v>8099</v>
      </c>
      <c r="C5" s="249" t="s">
        <v>241</v>
      </c>
      <c r="D5" s="249">
        <v>48</v>
      </c>
      <c r="E5" s="368">
        <v>500</v>
      </c>
      <c r="F5" s="249"/>
      <c r="G5" s="368"/>
      <c r="H5" s="249"/>
      <c r="I5" s="249"/>
      <c r="J5" s="249">
        <v>150</v>
      </c>
      <c r="K5" s="249"/>
      <c r="L5" s="249"/>
    </row>
    <row r="6" spans="1:12" x14ac:dyDescent="0.25">
      <c r="A6" s="255">
        <v>45407</v>
      </c>
      <c r="B6" s="256">
        <v>8112</v>
      </c>
      <c r="C6" s="249" t="s">
        <v>241</v>
      </c>
      <c r="D6" s="256">
        <v>5120</v>
      </c>
      <c r="E6" s="369"/>
      <c r="F6" s="256"/>
      <c r="G6" s="369"/>
      <c r="H6" s="257"/>
      <c r="I6" s="257"/>
      <c r="J6" s="257"/>
      <c r="K6" s="257"/>
      <c r="L6" s="258"/>
    </row>
    <row r="7" spans="1:12" x14ac:dyDescent="0.25">
      <c r="A7" s="255">
        <v>45407</v>
      </c>
      <c r="B7" s="32">
        <v>8106</v>
      </c>
      <c r="C7" s="249" t="s">
        <v>241</v>
      </c>
      <c r="D7" s="33">
        <v>300</v>
      </c>
      <c r="E7" s="369"/>
      <c r="F7" s="33"/>
      <c r="G7" s="369"/>
      <c r="H7" s="34"/>
      <c r="I7" s="34"/>
      <c r="J7" s="34"/>
      <c r="K7" s="34"/>
      <c r="L7" s="35"/>
    </row>
    <row r="8" spans="1:12" x14ac:dyDescent="0.25">
      <c r="A8" s="255">
        <v>45407</v>
      </c>
      <c r="B8" s="32">
        <v>8103</v>
      </c>
      <c r="C8" s="249" t="s">
        <v>241</v>
      </c>
      <c r="D8" s="33">
        <v>96</v>
      </c>
      <c r="E8" s="370"/>
      <c r="F8" s="33"/>
      <c r="G8" s="370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 t="s">
        <v>128</v>
      </c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4">
    <mergeCell ref="A1:L1"/>
    <mergeCell ref="G2:K2"/>
    <mergeCell ref="E5:E8"/>
    <mergeCell ref="G5:G8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6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71" t="s">
        <v>54</v>
      </c>
      <c r="C1" s="371"/>
      <c r="D1" s="371"/>
      <c r="E1" s="46"/>
    </row>
    <row r="2" spans="1:6" x14ac:dyDescent="0.25">
      <c r="A2" s="45"/>
      <c r="B2" s="371"/>
      <c r="C2" s="371"/>
      <c r="D2" s="371"/>
      <c r="E2" s="46"/>
    </row>
    <row r="3" spans="1:6" x14ac:dyDescent="0.25">
      <c r="A3" s="47"/>
      <c r="B3" s="47"/>
      <c r="C3" s="48" t="s">
        <v>23</v>
      </c>
      <c r="D3" s="48">
        <f>SUM(D5:D37)</f>
        <v>540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 x14ac:dyDescent="0.25">
      <c r="A5" s="260">
        <v>45403</v>
      </c>
      <c r="B5" s="261" t="s">
        <v>175</v>
      </c>
      <c r="C5" s="261" t="s">
        <v>135</v>
      </c>
      <c r="D5" s="261">
        <v>500</v>
      </c>
      <c r="E5" s="253"/>
    </row>
    <row r="6" spans="1:6" ht="32.25" customHeight="1" x14ac:dyDescent="0.25">
      <c r="A6" s="260">
        <v>45404</v>
      </c>
      <c r="B6" s="261" t="s">
        <v>270</v>
      </c>
      <c r="C6" s="261" t="s">
        <v>135</v>
      </c>
      <c r="D6" s="261">
        <v>40</v>
      </c>
      <c r="E6" s="253"/>
    </row>
    <row r="7" spans="1:6" x14ac:dyDescent="0.25">
      <c r="A7" s="260"/>
      <c r="B7" s="261"/>
      <c r="C7" s="261"/>
      <c r="D7" s="261"/>
      <c r="E7" s="262"/>
    </row>
    <row r="8" spans="1:6" x14ac:dyDescent="0.25">
      <c r="A8" s="259"/>
      <c r="B8" s="252"/>
      <c r="C8" s="252"/>
      <c r="D8" s="252"/>
      <c r="E8" s="253"/>
    </row>
    <row r="9" spans="1:6" x14ac:dyDescent="0.25">
      <c r="A9" s="226"/>
      <c r="B9" s="102"/>
      <c r="C9" s="102"/>
      <c r="D9" s="214"/>
      <c r="E9" s="54"/>
    </row>
    <row r="10" spans="1:6" x14ac:dyDescent="0.25">
      <c r="A10" s="226"/>
      <c r="B10" s="102"/>
      <c r="C10" s="102"/>
      <c r="D10" s="214"/>
      <c r="E10" s="76"/>
    </row>
    <row r="11" spans="1:6" x14ac:dyDescent="0.25">
      <c r="A11" s="226"/>
      <c r="B11" s="213"/>
      <c r="C11" s="211"/>
      <c r="D11" s="254"/>
      <c r="E11" s="75"/>
    </row>
    <row r="12" spans="1:6" x14ac:dyDescent="0.25">
      <c r="A12" s="226"/>
      <c r="B12" s="203"/>
      <c r="C12" s="204"/>
      <c r="D12" s="205"/>
      <c r="E12" s="54"/>
      <c r="F12" s="73"/>
    </row>
    <row r="13" spans="1:6" x14ac:dyDescent="0.25">
      <c r="A13" s="226"/>
      <c r="B13" s="203"/>
      <c r="C13" s="204"/>
      <c r="D13" s="205"/>
      <c r="E13" s="54"/>
      <c r="F13" s="73"/>
    </row>
    <row r="14" spans="1:6" x14ac:dyDescent="0.25">
      <c r="A14" s="202"/>
      <c r="B14" s="203"/>
      <c r="C14" s="204"/>
      <c r="D14" s="205"/>
      <c r="E14" s="54"/>
      <c r="F14" s="73"/>
    </row>
    <row r="15" spans="1:6" x14ac:dyDescent="0.25">
      <c r="A15" s="210"/>
      <c r="B15" s="211"/>
      <c r="C15" s="211"/>
      <c r="D15" s="212"/>
      <c r="E15" s="76"/>
    </row>
    <row r="16" spans="1:6" x14ac:dyDescent="0.25">
      <c r="A16" s="210"/>
      <c r="B16" s="211"/>
      <c r="C16" s="211"/>
      <c r="D16" s="212"/>
      <c r="E16" s="76"/>
    </row>
    <row r="17" spans="1:5" x14ac:dyDescent="0.25">
      <c r="A17" s="210"/>
      <c r="B17" s="211"/>
      <c r="C17" s="211"/>
      <c r="D17" s="212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2024-05-02T06:21:48Z</cp:lastPrinted>
  <dcterms:created xsi:type="dcterms:W3CDTF">2023-01-08T05:51:58Z</dcterms:created>
  <dcterms:modified xsi:type="dcterms:W3CDTF">2024-05-02T06:28:12Z</dcterms:modified>
</cp:coreProperties>
</file>