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4-2024 TO 30-4-2024\11-4-2024 to 20-4-2024\"/>
    </mc:Choice>
  </mc:AlternateContent>
  <xr:revisionPtr revIDLastSave="0" documentId="13_ncr:1_{30EF53B4-6F10-442B-AAE4-C0C8A02104E6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6" i="3"/>
  <c r="L7" i="3"/>
  <c r="L8" i="3"/>
  <c r="L9" i="3"/>
  <c r="L10" i="3"/>
  <c r="L5" i="3"/>
  <c r="G83" i="18"/>
  <c r="D3" i="7"/>
  <c r="L6" i="20"/>
  <c r="G68" i="18"/>
  <c r="E6" i="20"/>
  <c r="G11" i="18"/>
  <c r="G41" i="18"/>
  <c r="H4" i="3"/>
  <c r="F4" i="3"/>
  <c r="D4" i="3"/>
  <c r="J4" i="3" l="1"/>
  <c r="L43" i="3"/>
  <c r="L44" i="3"/>
  <c r="L45" i="3"/>
  <c r="L46" i="3"/>
  <c r="L47" i="3"/>
  <c r="L48" i="3"/>
  <c r="L49" i="3"/>
  <c r="L50" i="3"/>
  <c r="L51" i="3"/>
  <c r="G26" i="18"/>
  <c r="G22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5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<sst xmlns="http://schemas.openxmlformats.org/spreadsheetml/2006/main" count="789" uniqueCount="226">
  <si>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</si>
  <si>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</si>
  <si>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</si>
  <si>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</si>
  <si>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</si>
  <si>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</si>
  <si>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</si>
  <si>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</si>
  <si>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</si>
  <si>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</si>
  <si>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</si>
  <si>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</si>
  <si>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</si>
  <si>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</si>
  <si>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</si>
  <si>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</si>
  <si>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</si>
  <si>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</si>
  <si>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</si>
  <si>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</si>
  <si>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</si>
  <si>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</si>
  <si>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</si>
  <si>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</si>
  <si>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</si>
  <si>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</si>
  <si>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</si>
  <si>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</si>
  <si>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</si>
  <si>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</si>
  <si>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</si>
  <si>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</si>
  <si>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</si>
  <si>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</si>
  <si>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</si>
  <si>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</si>
  <si>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</si>
  <si>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</si>
  <si>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</si>
  <si>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</si>
  <si>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</si>
  <si>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</si>
  <si>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</si>
  <si>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</si>
  <si>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</si>
  <si>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</si>
  <si>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</si>
  <si>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</si>
  <si>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</si>
  <si>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</si>
  <si>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</si>
  <si>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</si>
  <si>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</si>
  <si>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</si>
  <si>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</si>
  <si>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</si>
  <si>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</si>
  <si>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</si>
  <si>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</si>
  <si>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</si>
  <si>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</si>
  <si>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</si>
  <si>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</si>
  <si>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</si>
  <si>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</si>
  <si>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</si>
  <si>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</si>
  <si>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</si>
  <si>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</si>
  <si>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</si>
  <si>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</si>
  <si>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</si>
  <si>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</si>
  <si>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</si>
  <si>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</si>
  <si>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</si>
  <si>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</si>
  <si>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</si>
  <si>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</si>
  <si>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</si>
  <si>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</si>
  <si>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</si>
  <si>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</si>
  <si>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</si>
  <si>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</si>
  <si>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</si>
  <si>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</si>
  <si>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</si>
  <si>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</si>
  <si>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</si>
  <si>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</si>
  <si>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</si>
  <si>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</si>
  <si>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</si>
  <si>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</si>
  <si>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</si>
  <si>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</si>
  <si>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</si>
  <si>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</si>
  <si>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</si>
  <si>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</si>
  <si>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</si>
  <si>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</si>
  <si>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</si>
  <si>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</si>
  <si>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</si>
  <si>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</si>
  <si>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</si>
  <si>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</si>
  <si>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</si>
  <si>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</si>
  <si>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</si>
  <si>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</si>
  <si>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</si>
  <si>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</si>
  <si>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</si>
  <si>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</si>
  <si>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</si>
  <si>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</si>
  <si>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</si>
  <si>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</si>
  <si>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</si>
  <si>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</si>
  <si>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</si>
  <si>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</si>
  <si>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</si>
  <si>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</si>
  <si>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</si>
  <si>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</si>
  <si>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</si>
  <si>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</si>
  <si>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</si>
  <si>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</si>
  <si>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</si>
  <si>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</si>
  <si>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</si>
  <si>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</si>
  <si>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</si>
  <si>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</si>
  <si>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</si>
  <si>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</si>
  <si>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</si>
  <si>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</si>
  <si>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</si>
  <si>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</si>
  <si>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</si>
  <si>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</si>
  <si>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</si>
  <si>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</si>
  <si>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</si>
  <si>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</si>
  <si>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</si>
  <si>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</si>
  <si>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</si>
  <si>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</si>
  <si>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</si>
  <si>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</si>
  <si>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</si>
  <si>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</si>
  <si>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</si>
  <si>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one month</t>
  </si>
  <si>
    <t>1-12-2023 T0 1-1-2024</t>
  </si>
  <si>
    <t>water bill</t>
  </si>
  <si>
    <t>Received</t>
  </si>
  <si>
    <t>moinamoti,cumilla</t>
  </si>
  <si>
    <t>b-bariya,meddasadar</t>
  </si>
  <si>
    <t>shoyagazi,cumilla</t>
  </si>
  <si>
    <t>nichondopur,cantorment</t>
  </si>
  <si>
    <t>noakhali,maizdi</t>
  </si>
  <si>
    <t>b-bariya,staidiam market</t>
  </si>
  <si>
    <t>station road</t>
  </si>
  <si>
    <t>5 person food</t>
  </si>
  <si>
    <t>3 person food</t>
  </si>
  <si>
    <t>11.4.2024- 20.4.2024</t>
  </si>
  <si>
    <t>Bill No: Cum/44/April'2024</t>
  </si>
  <si>
    <t>Month:  April-2024</t>
  </si>
  <si>
    <t>m-sile (gum)</t>
  </si>
  <si>
    <t>super-glue</t>
  </si>
  <si>
    <t>A4 KHAM</t>
  </si>
  <si>
    <t>pesticides</t>
  </si>
  <si>
    <t>spray gun</t>
  </si>
  <si>
    <t xml:space="preserve">056741	</t>
  </si>
  <si>
    <t xml:space="preserve">56846	</t>
  </si>
  <si>
    <t>Kasem Motors</t>
  </si>
  <si>
    <t>M/S Rimi Enterprise</t>
  </si>
  <si>
    <t xml:space="preserve">	
M/S Maa Auto</t>
  </si>
  <si>
    <t>shah alam &amp; emon</t>
  </si>
  <si>
    <t xml:space="preserve">Takiya motors	</t>
  </si>
  <si>
    <t>Sami Sadi Engineering</t>
  </si>
  <si>
    <t>cumilla depot</t>
  </si>
  <si>
    <t>emon &amp; shah alam</t>
  </si>
  <si>
    <t>sohel</t>
  </si>
  <si>
    <t>pesticides,A4 paper</t>
  </si>
  <si>
    <t xml:space="preserve">056851	</t>
  </si>
  <si>
    <t xml:space="preserve">056849	</t>
  </si>
  <si>
    <t xml:space="preserve">056798	</t>
  </si>
  <si>
    <t>Mohammad honda workshop</t>
  </si>
  <si>
    <t xml:space="preserve">	
Royal Motors-2</t>
  </si>
  <si>
    <t xml:space="preserve">	
Fatema Automobile parts</t>
  </si>
  <si>
    <t>Santo Auto mobile</t>
  </si>
  <si>
    <t xml:space="preserve">		
Alauddin motors &amp;workshop</t>
  </si>
  <si>
    <t xml:space="preserve">Denso Motors	</t>
  </si>
  <si>
    <t>noakhalimaizdi</t>
  </si>
  <si>
    <t>miyer bazer,soyagazi</t>
  </si>
  <si>
    <t>hazijong,chandpur</t>
  </si>
  <si>
    <t>goripur</t>
  </si>
  <si>
    <t>feni,noakhali,sonapur,sonaimori,mazdi</t>
  </si>
  <si>
    <t>10/4/2024 to 14/4/2024</t>
  </si>
  <si>
    <t>Makka Madina Motors</t>
  </si>
  <si>
    <t>M/S Bhuiyan Traders</t>
  </si>
  <si>
    <t xml:space="preserve">	
Masallah Motors</t>
  </si>
  <si>
    <t>Biker Choice</t>
  </si>
  <si>
    <t>206 unit</t>
  </si>
  <si>
    <t>Previous unit-1008,current unit-1214</t>
  </si>
  <si>
    <t>1/1/2024 to 20/4/2024</t>
  </si>
  <si>
    <t>Mirpur warehouse</t>
  </si>
  <si>
    <t>Transport,Conveyance</t>
  </si>
  <si>
    <t>stapler pin</t>
  </si>
  <si>
    <t>m-sile (gum),A4 Kham,stapler pin</t>
  </si>
  <si>
    <t>Courier,pesticides,spray gun</t>
  </si>
  <si>
    <t>Eid Ul Fitr</t>
  </si>
  <si>
    <t>b-briya,bishoroad,akrora,bijoynogor</t>
  </si>
  <si>
    <t>Goods Sending</t>
  </si>
  <si>
    <t>8057,8060,8068</t>
  </si>
  <si>
    <t>mofiz</t>
  </si>
  <si>
    <t xml:space="preserve">Eid Ul Fitr Vacation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</si>
</sst>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5" fontId="41" fillId="2" borderId="3" xfId="0" applyNumberFormat="1" applyFont="1" applyFill="1" applyBorder="1" applyAlignment="1">
      <alignment horizontal="center" vertical="center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165" fontId="44" fillId="2" borderId="3" xfId="0" applyNumberFormat="1" applyFont="1" applyFill="1" applyBorder="1" applyAlignment="1">
      <alignment horizontal="center" vertical="center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4" fontId="51" fillId="2" borderId="3" xfId="0" applyNumberFormat="1" applyFont="1" applyFill="1" applyBorder="1" applyAlignment="1">
      <alignment horizontal="center" vertical="center" wrapText="1"/>
    </xf>
    <xf numFmtId="165" fontId="0" fillId="9" borderId="3" xfId="0" applyNumberForma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52" fillId="2" borderId="3" xfId="0" applyFont="1" applyFill="1" applyBorder="1" applyAlignment="1" applyProtection="1">
      <alignment horizontal="center" vertical="center"/>
      <protection locked="0"/>
    </xf>
    <xf numFmtId="0" fontId="52" fillId="2" borderId="3" xfId="0" applyFont="1" applyFill="1" applyBorder="1" applyProtection="1">
      <protection locked="0"/>
    </xf>
    <xf numFmtId="0" fontId="0" fillId="2" borderId="3" xfId="0" applyFill="1" applyBorder="1" applyAlignment="1">
      <alignment horizontal="center"/>
    </xf>
    <xf numFmtId="4" fontId="50" fillId="2" borderId="3" xfId="0" applyNumberFormat="1" applyFont="1" applyFill="1" applyBorder="1" applyAlignment="1">
      <alignment horizontal="center" vertical="center" wrapText="1"/>
    </xf>
    <xf numFmtId="0" fontId="50" fillId="9" borderId="3" xfId="0" applyFont="1" applyFill="1" applyBorder="1" applyAlignment="1">
      <alignment horizontal="center" vertical="center" wrapText="1"/>
    </xf>
    <xf numFmtId="0" fontId="50" fillId="9" borderId="3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  <xf numFmtId="0" fontId="30" fillId="0" borderId="19" xfId="0" applyFont="1" applyBorder="1" applyProtection="1">
      <protection locked="0"/>
    </xf>
    <xf numFmtId="0" fontId="31" fillId="0" borderId="19" xfId="0" applyFont="1" applyBorder="1" applyProtection="1">
      <protection locked="0"/>
    </xf>
    <xf numFmtId="0" fontId="18" fillId="0" borderId="19" xfId="0" applyFont="1" applyBorder="1" applyProtection="1">
      <protection locked="0"/>
    </xf>
    <xf numFmtId="0" fontId="30" fillId="0" borderId="2" xfId="0" applyFont="1" applyBorder="1" applyAlignment="1" applyProtection="1">
      <alignment horizontal="center"/>
      <protection locked="0"/>
    </xf>
    <xf numFmtId="0" fontId="31" fillId="0" borderId="2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" zoomScale="112" zoomScaleNormal="112" zoomScaleSheetLayoutView="112" workbookViewId="0">
      <selection activeCell="D7" sqref="D7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3" t="s">
        <v>0</v>
      </c>
      <c r="B1" s="334"/>
      <c r="C1" s="334"/>
      <c r="D1" s="335"/>
    </row>
    <row r="2" spans="1:4" ht="23.25" x14ac:dyDescent="0.25">
      <c r="A2" s="336" t="s">
        <v>1</v>
      </c>
      <c r="B2" s="337"/>
      <c r="C2" s="140" t="s">
        <v>2</v>
      </c>
      <c r="D2" s="227" t="s">
        <v>173</v>
      </c>
    </row>
    <row r="3" spans="1:4" ht="20.25" x14ac:dyDescent="0.25">
      <c r="A3" s="4" t="s">
        <v>3</v>
      </c>
      <c r="B3" s="7" t="s">
        <v>119</v>
      </c>
      <c r="C3" s="8" t="s">
        <v>175</v>
      </c>
      <c r="D3" s="8" t="s">
        <v>174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29"/>
    </row>
    <row r="6" spans="1:4" ht="20.25" x14ac:dyDescent="0.25">
      <c r="A6" s="176">
        <v>2</v>
      </c>
      <c r="B6" s="3" t="s">
        <v>8</v>
      </c>
      <c r="C6" s="177">
        <f>'2. B2C'!L4</f>
        <v>8700</v>
      </c>
      <c r="D6" s="229" t="s">
        <v>132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29"/>
    </row>
    <row r="8" spans="1:4" ht="20.25" x14ac:dyDescent="0.25">
      <c r="A8" s="176">
        <v>4</v>
      </c>
      <c r="B8" s="3" t="s">
        <v>10</v>
      </c>
      <c r="C8" s="177">
        <f>'4. Goods Sending Expense'!L4</f>
        <v>500</v>
      </c>
      <c r="D8" s="229" t="s">
        <v>216</v>
      </c>
    </row>
    <row r="9" spans="1:4" ht="20.25" x14ac:dyDescent="0.25">
      <c r="A9" s="176">
        <v>5</v>
      </c>
      <c r="B9" s="3" t="s">
        <v>11</v>
      </c>
      <c r="C9" s="177">
        <f>'5. Goods Receiving Expense'!L4</f>
        <v>500</v>
      </c>
      <c r="D9" s="229" t="s">
        <v>156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250</v>
      </c>
      <c r="D10" s="229" t="s">
        <v>219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29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29"/>
    </row>
    <row r="13" spans="1:4" ht="20.25" x14ac:dyDescent="0.25">
      <c r="A13" s="176">
        <v>9</v>
      </c>
      <c r="B13" s="3" t="s">
        <v>15</v>
      </c>
      <c r="C13" s="177">
        <f>'9. Stationary'!E2</f>
        <v>465</v>
      </c>
      <c r="D13" s="229" t="s">
        <v>218</v>
      </c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29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29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29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29"/>
    </row>
    <row r="18" spans="1:7" ht="20.25" x14ac:dyDescent="0.25">
      <c r="A18" s="176">
        <v>14</v>
      </c>
      <c r="B18" s="3" t="s">
        <v>20</v>
      </c>
      <c r="C18" s="177">
        <f>'14. Conveyance'!D2</f>
        <v>150</v>
      </c>
      <c r="D18" s="229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500</v>
      </c>
      <c r="D19" s="230" t="s">
        <v>225</v>
      </c>
      <c r="G19" t="s">
        <v>130</v>
      </c>
    </row>
    <row r="20" spans="1:7" ht="20.25" x14ac:dyDescent="0.25">
      <c r="A20" s="176"/>
      <c r="B20" s="4" t="s">
        <v>23</v>
      </c>
      <c r="C20" s="177">
        <f>SUM(C5:C19)</f>
        <v>11065</v>
      </c>
      <c r="D20" s="230"/>
    </row>
    <row r="21" spans="1:7" ht="20.25" x14ac:dyDescent="0.25">
      <c r="A21" s="231"/>
      <c r="B21" s="232"/>
      <c r="C21" s="175"/>
      <c r="D21" s="233"/>
    </row>
    <row r="22" spans="1:7" ht="20.25" x14ac:dyDescent="0.25">
      <c r="A22" s="231"/>
      <c r="B22" s="234"/>
      <c r="C22" s="1" t="s">
        <v>24</v>
      </c>
      <c r="D22" s="2" t="s">
        <v>25</v>
      </c>
    </row>
    <row r="23" spans="1:7" ht="20.25" x14ac:dyDescent="0.25">
      <c r="A23" s="231"/>
      <c r="B23" s="232"/>
      <c r="C23" s="176" t="s">
        <v>26</v>
      </c>
      <c r="D23" s="235">
        <f>'1. B2B- IPP'!D4</f>
        <v>0</v>
      </c>
    </row>
    <row r="24" spans="1:7" ht="20.25" x14ac:dyDescent="0.25">
      <c r="A24" s="231"/>
      <c r="B24" s="232"/>
      <c r="C24" s="176" t="s">
        <v>8</v>
      </c>
      <c r="D24" s="235">
        <f>'2. B2C'!D4</f>
        <v>1091</v>
      </c>
    </row>
    <row r="25" spans="1:7" ht="20.25" x14ac:dyDescent="0.25">
      <c r="A25" s="231"/>
      <c r="B25" s="232"/>
      <c r="C25" s="176" t="s">
        <v>27</v>
      </c>
      <c r="D25" s="235">
        <f>'3. B2B-Non Power'!D4</f>
        <v>0</v>
      </c>
    </row>
    <row r="26" spans="1:7" ht="20.25" x14ac:dyDescent="0.25">
      <c r="A26" s="231"/>
      <c r="B26" s="232"/>
      <c r="C26" s="176" t="s">
        <v>10</v>
      </c>
      <c r="D26" s="235">
        <f>'4. Goods Sending Expense'!D4</f>
        <v>40</v>
      </c>
    </row>
    <row r="27" spans="1:7" ht="20.25" x14ac:dyDescent="0.25">
      <c r="A27" s="231"/>
      <c r="B27" s="232"/>
      <c r="C27" s="176" t="s">
        <v>28</v>
      </c>
      <c r="D27" s="235">
        <f>'5. Goods Receiving Expense'!D4</f>
        <v>5840</v>
      </c>
    </row>
    <row r="28" spans="1:7" ht="20.25" x14ac:dyDescent="0.25">
      <c r="A28" s="231"/>
      <c r="B28" s="232"/>
      <c r="C28" s="1" t="s">
        <v>29</v>
      </c>
      <c r="D28" s="236">
        <f>SUM(D23:D27)</f>
        <v>6971</v>
      </c>
    </row>
    <row r="29" spans="1:7" ht="20.25" x14ac:dyDescent="0.25">
      <c r="A29" s="231"/>
      <c r="B29" s="232"/>
      <c r="C29" s="237"/>
      <c r="D29" s="238"/>
    </row>
    <row r="30" spans="1:7" ht="20.25" x14ac:dyDescent="0.25">
      <c r="A30" s="231"/>
      <c r="B30" s="232"/>
      <c r="C30" s="237"/>
      <c r="D30" s="238"/>
    </row>
    <row r="31" spans="1:7" ht="20.25" x14ac:dyDescent="0.25">
      <c r="A31" s="231"/>
      <c r="B31" s="232"/>
      <c r="C31" s="237"/>
      <c r="D31" s="238"/>
    </row>
    <row r="32" spans="1:7" ht="20.25" x14ac:dyDescent="0.25">
      <c r="A32" s="231"/>
      <c r="B32" s="232"/>
      <c r="C32" s="237"/>
      <c r="D32" s="238"/>
    </row>
    <row r="33" spans="1:6" ht="20.25" x14ac:dyDescent="0.25">
      <c r="A33" s="231"/>
      <c r="B33" s="232"/>
      <c r="C33" s="237"/>
      <c r="D33" s="238"/>
    </row>
    <row r="34" spans="1:6" ht="20.25" x14ac:dyDescent="0.25">
      <c r="A34" s="231"/>
      <c r="B34" s="232"/>
      <c r="C34" s="6"/>
      <c r="D34" s="239"/>
    </row>
    <row r="35" spans="1:6" ht="20.25" x14ac:dyDescent="0.25">
      <c r="A35" s="231"/>
      <c r="B35" s="232"/>
      <c r="C35" s="6"/>
      <c r="D35" s="239"/>
    </row>
    <row r="36" spans="1:6" ht="20.25" x14ac:dyDescent="0.25">
      <c r="A36" s="231"/>
      <c r="B36" s="232"/>
      <c r="C36" s="6"/>
      <c r="D36" s="239"/>
    </row>
    <row r="37" spans="1:6" ht="20.25" x14ac:dyDescent="0.25">
      <c r="A37" s="240" t="s">
        <v>30</v>
      </c>
      <c r="B37" s="5" t="s">
        <v>82</v>
      </c>
      <c r="C37" s="5" t="s">
        <v>31</v>
      </c>
      <c r="D37" s="241" t="s">
        <v>135</v>
      </c>
      <c r="F37" s="6" t="s">
        <v>130</v>
      </c>
    </row>
    <row r="38" spans="1:6" ht="20.25" x14ac:dyDescent="0.25">
      <c r="A38" s="242"/>
      <c r="B38" s="6"/>
      <c r="C38" s="6"/>
      <c r="D38" s="243"/>
    </row>
    <row r="39" spans="1:6" ht="20.25" x14ac:dyDescent="0.25">
      <c r="A39" s="242"/>
      <c r="B39" s="6"/>
      <c r="C39" s="6"/>
      <c r="D39" s="243"/>
    </row>
    <row r="40" spans="1:6" ht="20.25" x14ac:dyDescent="0.25">
      <c r="A40" s="231"/>
      <c r="B40" s="232"/>
      <c r="C40" s="6"/>
      <c r="D40" s="239"/>
    </row>
    <row r="41" spans="1:6" ht="20.25" x14ac:dyDescent="0.25">
      <c r="A41" s="231"/>
      <c r="B41" s="232"/>
      <c r="C41" s="6"/>
      <c r="D41" s="239"/>
    </row>
    <row r="42" spans="1:6" ht="20.25" x14ac:dyDescent="0.25">
      <c r="A42" s="231"/>
      <c r="B42" s="232"/>
      <c r="C42" s="6"/>
      <c r="D42" s="239"/>
    </row>
    <row r="43" spans="1:6" ht="20.25" x14ac:dyDescent="0.25">
      <c r="A43" s="244"/>
      <c r="B43" s="232"/>
      <c r="C43" s="6" t="s">
        <v>146</v>
      </c>
      <c r="D43" s="239"/>
    </row>
    <row r="44" spans="1:6" ht="20.25" x14ac:dyDescent="0.25">
      <c r="A44" s="244" t="s">
        <v>136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G8" sqref="G8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81" t="s">
        <v>58</v>
      </c>
      <c r="C1" s="381"/>
      <c r="D1" s="283"/>
      <c r="E1" s="283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214</v>
      </c>
      <c r="B4" s="53" t="s">
        <v>159</v>
      </c>
      <c r="C4" s="284">
        <v>45402</v>
      </c>
      <c r="D4" s="285" t="s">
        <v>213</v>
      </c>
      <c r="E4" s="55" t="s">
        <v>212</v>
      </c>
      <c r="F4" s="55"/>
      <c r="G4" s="54" t="s">
        <v>160</v>
      </c>
    </row>
    <row r="5" spans="1:17" x14ac:dyDescent="0.25">
      <c r="A5" s="56" t="s">
        <v>161</v>
      </c>
      <c r="B5" s="57" t="s">
        <v>162</v>
      </c>
      <c r="C5" s="284">
        <v>44957</v>
      </c>
      <c r="D5" s="54"/>
      <c r="E5" s="54"/>
      <c r="F5" s="55"/>
      <c r="G5" s="54" t="s">
        <v>160</v>
      </c>
    </row>
    <row r="6" spans="1:17" x14ac:dyDescent="0.25">
      <c r="K6" s="52"/>
      <c r="L6" s="53"/>
      <c r="M6" s="284"/>
      <c r="N6" s="285"/>
      <c r="O6" s="55"/>
      <c r="P6" s="55"/>
      <c r="Q6" s="54"/>
    </row>
    <row r="7" spans="1:17" x14ac:dyDescent="0.25">
      <c r="K7" s="56"/>
      <c r="L7" s="57"/>
      <c r="M7" s="284"/>
      <c r="N7" s="54"/>
      <c r="O7" s="54"/>
      <c r="P7" s="55"/>
      <c r="Q7" s="54"/>
    </row>
    <row r="9" spans="1:17" x14ac:dyDescent="0.25">
      <c r="F9" t="s">
        <v>163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82" t="s">
        <v>61</v>
      </c>
      <c r="B1" s="383"/>
      <c r="C1" s="383"/>
      <c r="D1" s="384"/>
      <c r="E1" s="384"/>
      <c r="F1" s="385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zoomScaleNormal="100"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7"/>
    </sheetView>
  </sheetViews>
  <sheetFormatPr defaultRowHeight="15" x14ac:dyDescent="0.25"/>
  <cols>
    <col min="1" max="1" width="16.7109375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86" t="s">
        <v>63</v>
      </c>
      <c r="C1" s="387"/>
      <c r="D1" s="387"/>
      <c r="E1" s="387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465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>
        <v>45398</v>
      </c>
      <c r="B4" s="207" t="s">
        <v>176</v>
      </c>
      <c r="C4" s="428" t="s">
        <v>137</v>
      </c>
      <c r="D4" s="212">
        <v>2</v>
      </c>
      <c r="E4" s="431">
        <v>100</v>
      </c>
      <c r="F4" s="73"/>
    </row>
    <row r="5" spans="1:6" x14ac:dyDescent="0.25">
      <c r="A5" s="206">
        <v>45398</v>
      </c>
      <c r="B5" s="207" t="s">
        <v>177</v>
      </c>
      <c r="C5" s="429" t="s">
        <v>137</v>
      </c>
      <c r="D5" s="212">
        <v>1</v>
      </c>
      <c r="E5" s="432">
        <v>25</v>
      </c>
      <c r="F5" s="73"/>
    </row>
    <row r="6" spans="1:6" x14ac:dyDescent="0.25">
      <c r="A6" s="206">
        <v>45398</v>
      </c>
      <c r="B6" t="s">
        <v>178</v>
      </c>
      <c r="C6" t="s">
        <v>137</v>
      </c>
      <c r="D6" s="212">
        <v>50</v>
      </c>
      <c r="E6" s="47">
        <v>200</v>
      </c>
      <c r="F6" s="74"/>
    </row>
    <row r="7" spans="1:6" x14ac:dyDescent="0.25">
      <c r="A7" s="206">
        <v>45398</v>
      </c>
      <c r="B7" s="73" t="s">
        <v>217</v>
      </c>
      <c r="C7" s="430" t="s">
        <v>137</v>
      </c>
      <c r="D7" s="76">
        <v>4</v>
      </c>
      <c r="E7" s="433">
        <v>140</v>
      </c>
      <c r="F7" s="73"/>
    </row>
    <row r="8" spans="1:6" x14ac:dyDescent="0.25">
      <c r="A8" s="102"/>
      <c r="B8" s="102"/>
      <c r="C8" s="102"/>
      <c r="D8" s="212"/>
      <c r="E8" s="212"/>
      <c r="F8" s="102"/>
    </row>
    <row r="9" spans="1:6" x14ac:dyDescent="0.25">
      <c r="A9" s="102"/>
      <c r="B9" s="102"/>
      <c r="C9" s="102"/>
      <c r="D9" s="212"/>
      <c r="E9" s="212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" xr:uid="{00000000-0002-0000-0B00-000000000000}">
      <formula1>0</formula1>
      <formula2>100000</formula2>
    </dataValidation>
  </dataValidations>
  <pageMargins left="0.7" right="0.7" top="0.75" bottom="0.75" header="0.3" footer="0.3"/>
  <pageSetup scale="9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8" t="s">
        <v>64</v>
      </c>
      <c r="B1" s="388"/>
      <c r="C1" s="388"/>
      <c r="D1" s="388"/>
      <c r="E1" s="388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88" t="s">
        <v>17</v>
      </c>
      <c r="B12" s="388"/>
      <c r="C12" s="388"/>
      <c r="D12" s="388"/>
      <c r="E12" s="388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9" t="s">
        <v>66</v>
      </c>
      <c r="B1" s="389"/>
      <c r="C1" s="390"/>
      <c r="D1" s="390"/>
      <c r="E1" s="389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91" t="s">
        <v>19</v>
      </c>
      <c r="B1" s="391"/>
      <c r="C1" s="391"/>
      <c r="D1" s="391"/>
      <c r="E1" s="391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92" t="s">
        <v>20</v>
      </c>
      <c r="B1" s="392"/>
      <c r="C1" s="392"/>
      <c r="D1" s="392"/>
      <c r="E1" s="392"/>
    </row>
    <row r="2" spans="1:5" x14ac:dyDescent="0.25">
      <c r="A2" s="195"/>
      <c r="B2" s="97"/>
      <c r="C2" s="192" t="s">
        <v>23</v>
      </c>
      <c r="D2" s="91">
        <f>SUM(D4:D36)</f>
        <v>150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45398</v>
      </c>
      <c r="B4" s="268" t="s">
        <v>191</v>
      </c>
      <c r="C4" s="194" t="s">
        <v>137</v>
      </c>
      <c r="D4" s="76">
        <v>100</v>
      </c>
      <c r="E4" s="95" t="s">
        <v>192</v>
      </c>
    </row>
    <row r="5" spans="1:5" x14ac:dyDescent="0.25">
      <c r="A5" s="72">
        <v>45399</v>
      </c>
      <c r="B5" s="268" t="s">
        <v>191</v>
      </c>
      <c r="C5" s="194" t="s">
        <v>137</v>
      </c>
      <c r="D5" s="76">
        <v>50</v>
      </c>
      <c r="E5" s="95" t="s">
        <v>155</v>
      </c>
    </row>
    <row r="6" spans="1:5" x14ac:dyDescent="0.25">
      <c r="A6" s="72"/>
      <c r="B6" s="94"/>
      <c r="C6" s="194"/>
      <c r="D6" s="76"/>
      <c r="E6" s="95"/>
    </row>
    <row r="7" spans="1:5" x14ac:dyDescent="0.25">
      <c r="A7" s="72"/>
      <c r="B7" s="94"/>
      <c r="C7" s="194"/>
      <c r="D7" s="76"/>
      <c r="E7" s="95"/>
    </row>
    <row r="8" spans="1:5" x14ac:dyDescent="0.25">
      <c r="A8" s="195"/>
      <c r="B8" s="96"/>
      <c r="C8" s="12"/>
      <c r="D8" s="55"/>
      <c r="E8" s="97"/>
    </row>
    <row r="9" spans="1:5" x14ac:dyDescent="0.25">
      <c r="A9" s="195"/>
      <c r="B9" s="97"/>
      <c r="C9" s="12"/>
      <c r="D9" s="97"/>
      <c r="E9" s="97"/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151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"/>
    </sheetView>
  </sheetViews>
  <sheetFormatPr defaultRowHeight="15" x14ac:dyDescent="0.25"/>
  <cols>
    <col min="1" max="1" width="26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91" t="s">
        <v>70</v>
      </c>
      <c r="B1" s="391"/>
      <c r="C1" s="391"/>
      <c r="D1" s="391"/>
      <c r="E1" s="391"/>
    </row>
    <row r="2" spans="1:5" x14ac:dyDescent="0.25">
      <c r="A2" s="65"/>
      <c r="B2" s="65"/>
      <c r="C2" s="98" t="s">
        <v>23</v>
      </c>
      <c r="D2" s="98">
        <f>SUM(D4:D30)</f>
        <v>500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6" t="s">
        <v>207</v>
      </c>
      <c r="B4" s="73" t="s">
        <v>224</v>
      </c>
      <c r="C4" s="73" t="s">
        <v>137</v>
      </c>
      <c r="D4" s="76">
        <v>500</v>
      </c>
      <c r="E4" s="73"/>
    </row>
    <row r="5" spans="1:5" x14ac:dyDescent="0.25">
      <c r="A5" s="216"/>
      <c r="B5" s="73"/>
      <c r="C5" s="73"/>
      <c r="D5" s="73"/>
      <c r="E5" s="73"/>
    </row>
    <row r="6" spans="1:5" x14ac:dyDescent="0.25">
      <c r="A6" s="216"/>
      <c r="B6" s="73"/>
      <c r="C6" s="73"/>
      <c r="D6" s="73"/>
      <c r="E6" s="73"/>
    </row>
    <row r="7" spans="1:5" x14ac:dyDescent="0.25">
      <c r="A7" s="216"/>
      <c r="B7" s="73"/>
      <c r="C7" s="73"/>
      <c r="D7" s="73"/>
      <c r="E7" s="73"/>
    </row>
    <row r="8" spans="1:5" x14ac:dyDescent="0.25">
      <c r="A8" s="216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8" t="s">
        <v>0</v>
      </c>
      <c r="B1" s="399"/>
      <c r="C1" s="399"/>
      <c r="D1" s="399"/>
      <c r="E1" s="400"/>
      <c r="G1" s="398" t="s">
        <v>0</v>
      </c>
      <c r="H1" s="399"/>
      <c r="I1" s="399"/>
      <c r="J1" s="399"/>
      <c r="K1" s="400"/>
    </row>
    <row r="2" spans="1:11" x14ac:dyDescent="0.25">
      <c r="A2" s="368"/>
      <c r="B2" s="356"/>
      <c r="C2" s="356"/>
      <c r="D2" s="356"/>
      <c r="E2" s="369"/>
      <c r="G2" s="368"/>
      <c r="H2" s="356"/>
      <c r="I2" s="356"/>
      <c r="J2" s="356"/>
      <c r="K2" s="369"/>
    </row>
    <row r="3" spans="1:11" ht="15.75" x14ac:dyDescent="0.25">
      <c r="A3" s="393" t="s">
        <v>76</v>
      </c>
      <c r="B3" s="394"/>
      <c r="C3" s="103" t="s">
        <v>114</v>
      </c>
      <c r="D3" s="103"/>
      <c r="E3" s="104"/>
      <c r="G3" s="223" t="s">
        <v>134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2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01" t="s">
        <v>23</v>
      </c>
      <c r="H8" s="402"/>
      <c r="I8" s="402"/>
      <c r="J8" s="403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01" t="s">
        <v>23</v>
      </c>
      <c r="B12" s="402"/>
      <c r="C12" s="402"/>
      <c r="D12" s="403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98" t="s">
        <v>0</v>
      </c>
      <c r="H15" s="399"/>
      <c r="I15" s="399"/>
      <c r="J15" s="399"/>
      <c r="K15" s="400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68"/>
      <c r="H16" s="356"/>
      <c r="I16" s="356"/>
      <c r="J16" s="356"/>
      <c r="K16" s="369"/>
    </row>
    <row r="17" spans="1:11" ht="15.75" x14ac:dyDescent="0.25">
      <c r="G17" s="393" t="s">
        <v>76</v>
      </c>
      <c r="H17" s="394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98" t="s">
        <v>0</v>
      </c>
      <c r="B19" s="399"/>
      <c r="C19" s="399"/>
      <c r="D19" s="399"/>
      <c r="E19" s="400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68"/>
      <c r="B20" s="356"/>
      <c r="C20" s="356"/>
      <c r="D20" s="356"/>
      <c r="E20" s="369"/>
      <c r="G20" s="110">
        <v>1</v>
      </c>
      <c r="H20" s="111"/>
      <c r="I20" s="111"/>
      <c r="J20" s="111"/>
      <c r="K20" s="112"/>
    </row>
    <row r="21" spans="1:11" ht="15.75" x14ac:dyDescent="0.25">
      <c r="A21" s="393" t="s">
        <v>76</v>
      </c>
      <c r="B21" s="394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95" t="s">
        <v>23</v>
      </c>
      <c r="H26" s="396"/>
      <c r="I26" s="396"/>
      <c r="J26" s="397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95" t="s">
        <v>23</v>
      </c>
      <c r="B30" s="396"/>
      <c r="C30" s="396"/>
      <c r="D30" s="397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38" t="s">
        <v>34</v>
      </c>
      <c r="D1" s="339"/>
      <c r="E1" s="340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1" t="s">
        <v>35</v>
      </c>
      <c r="I2" s="341"/>
      <c r="J2" s="341"/>
      <c r="K2" s="341"/>
      <c r="L2" s="341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view="pageBreakPreview" topLeftCell="B6" zoomScale="60" zoomScaleNormal="100" workbookViewId="0">
      <selection activeCell="D35" sqref="D35"/>
    </sheetView>
  </sheetViews>
  <sheetFormatPr defaultRowHeight="15" x14ac:dyDescent="0.25"/>
  <cols>
    <col min="1" max="1" width="7.7109375" customWidth="1"/>
    <col min="2" max="2" width="13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2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55" t="s">
        <v>0</v>
      </c>
      <c r="B1" s="355"/>
      <c r="C1" s="355"/>
      <c r="D1" s="355"/>
      <c r="E1" s="355"/>
      <c r="F1" s="355"/>
      <c r="H1" s="355" t="s">
        <v>0</v>
      </c>
      <c r="I1" s="355"/>
      <c r="J1" s="355"/>
      <c r="K1" s="355"/>
      <c r="L1" s="355"/>
      <c r="M1" s="355"/>
    </row>
    <row r="2" spans="1:13" ht="18.75" x14ac:dyDescent="0.25">
      <c r="A2" s="408"/>
      <c r="B2" s="408"/>
      <c r="C2" s="409" t="s">
        <v>89</v>
      </c>
      <c r="D2" s="409"/>
      <c r="E2" s="409"/>
      <c r="F2" s="139"/>
      <c r="H2" s="408"/>
      <c r="I2" s="408"/>
      <c r="J2" s="409" t="s">
        <v>123</v>
      </c>
      <c r="K2" s="409"/>
      <c r="L2" s="409"/>
      <c r="M2" s="139"/>
    </row>
    <row r="3" spans="1:13" x14ac:dyDescent="0.25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125</v>
      </c>
    </row>
    <row r="4" spans="1:13" ht="18.75" x14ac:dyDescent="0.25">
      <c r="A4" s="135">
        <v>1</v>
      </c>
      <c r="B4" s="178">
        <v>45399</v>
      </c>
      <c r="C4" s="427" t="s">
        <v>223</v>
      </c>
      <c r="D4" s="108" t="s">
        <v>153</v>
      </c>
      <c r="E4" s="108">
        <v>300</v>
      </c>
      <c r="F4" s="108"/>
      <c r="H4" s="135">
        <v>1</v>
      </c>
      <c r="I4" s="201">
        <v>45326</v>
      </c>
      <c r="J4" s="187" t="s">
        <v>138</v>
      </c>
      <c r="K4" s="108" t="s">
        <v>137</v>
      </c>
      <c r="L4" s="108">
        <v>200</v>
      </c>
      <c r="M4" s="108" t="s">
        <v>172</v>
      </c>
    </row>
    <row r="5" spans="1:13" ht="18.75" x14ac:dyDescent="0.25">
      <c r="A5" s="135"/>
      <c r="B5" s="178"/>
      <c r="C5" s="32"/>
      <c r="D5" s="108"/>
      <c r="E5" s="108"/>
      <c r="F5" s="108"/>
      <c r="H5" s="212">
        <v>2</v>
      </c>
      <c r="I5" s="201">
        <v>45327</v>
      </c>
      <c r="J5" s="212" t="s">
        <v>138</v>
      </c>
      <c r="K5" s="212" t="s">
        <v>137</v>
      </c>
      <c r="L5" s="47">
        <v>200</v>
      </c>
      <c r="M5" s="47" t="s">
        <v>172</v>
      </c>
    </row>
    <row r="6" spans="1:13" x14ac:dyDescent="0.25">
      <c r="A6" s="124"/>
      <c r="B6" s="186"/>
      <c r="C6" s="188"/>
      <c r="D6" s="294" t="s">
        <v>23</v>
      </c>
      <c r="E6" s="295">
        <f>SUM(E4:E5)</f>
        <v>300</v>
      </c>
      <c r="F6" s="108"/>
      <c r="H6" s="124"/>
      <c r="I6" s="186"/>
      <c r="J6" s="188"/>
      <c r="K6" s="294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5"/>
    </row>
    <row r="8" spans="1:13" x14ac:dyDescent="0.25">
      <c r="A8" s="114"/>
      <c r="B8" s="179"/>
      <c r="C8" s="189"/>
      <c r="D8" s="114"/>
      <c r="E8" s="184"/>
      <c r="F8" s="114"/>
      <c r="H8" s="114"/>
      <c r="I8" s="179" t="s">
        <v>130</v>
      </c>
      <c r="J8" s="189"/>
      <c r="K8" s="114"/>
      <c r="L8" s="184"/>
      <c r="M8" s="114"/>
    </row>
    <row r="9" spans="1:13" x14ac:dyDescent="0.25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 x14ac:dyDescent="0.25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 x14ac:dyDescent="0.25">
      <c r="I11" s="143"/>
      <c r="J11" s="151"/>
      <c r="L11" s="185"/>
    </row>
    <row r="12" spans="1:13" ht="28.5" x14ac:dyDescent="0.45">
      <c r="A12" s="404"/>
      <c r="B12" s="404"/>
      <c r="C12" s="404"/>
      <c r="D12" s="404"/>
      <c r="E12" s="404"/>
      <c r="F12" s="404"/>
      <c r="G12" s="108"/>
      <c r="H12" s="407" t="s">
        <v>0</v>
      </c>
      <c r="I12" s="407"/>
      <c r="J12" s="407"/>
      <c r="K12" s="407"/>
      <c r="L12" s="407"/>
    </row>
    <row r="13" spans="1:13" ht="21" x14ac:dyDescent="0.25">
      <c r="A13" s="355" t="s">
        <v>0</v>
      </c>
      <c r="B13" s="355"/>
      <c r="C13" s="355"/>
      <c r="D13" s="355"/>
      <c r="E13" s="355"/>
      <c r="F13" s="355"/>
      <c r="J13" t="s">
        <v>70</v>
      </c>
    </row>
    <row r="14" spans="1:13" ht="18.75" x14ac:dyDescent="0.25">
      <c r="A14" s="408"/>
      <c r="B14" s="408"/>
      <c r="C14" s="409" t="s">
        <v>123</v>
      </c>
      <c r="D14" s="409"/>
      <c r="E14" s="409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125</v>
      </c>
      <c r="H15" s="363" t="s">
        <v>36</v>
      </c>
      <c r="I15" s="365"/>
      <c r="J15" s="102" t="s">
        <v>68</v>
      </c>
      <c r="K15" s="102" t="s">
        <v>133</v>
      </c>
      <c r="L15" s="102" t="s">
        <v>56</v>
      </c>
    </row>
    <row r="16" spans="1:13" ht="27.95" customHeight="1" x14ac:dyDescent="0.25">
      <c r="A16" s="135">
        <v>1</v>
      </c>
      <c r="B16" s="201">
        <v>45399</v>
      </c>
      <c r="C16" s="187" t="s">
        <v>154</v>
      </c>
      <c r="D16" s="108" t="s">
        <v>137</v>
      </c>
      <c r="E16" s="108">
        <v>200</v>
      </c>
      <c r="F16" s="108" t="s">
        <v>171</v>
      </c>
      <c r="H16" s="405" t="s">
        <v>207</v>
      </c>
      <c r="I16" s="406"/>
      <c r="J16" s="102" t="s">
        <v>224</v>
      </c>
      <c r="K16" s="102" t="s">
        <v>220</v>
      </c>
      <c r="L16" s="102">
        <v>500</v>
      </c>
    </row>
    <row r="17" spans="1:12" x14ac:dyDescent="0.25">
      <c r="B17"/>
      <c r="C17"/>
      <c r="E17"/>
      <c r="L17" s="102"/>
    </row>
    <row r="18" spans="1:12" x14ac:dyDescent="0.25">
      <c r="A18" s="124"/>
      <c r="B18" s="186"/>
      <c r="C18" s="188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130</v>
      </c>
      <c r="C20" s="189"/>
      <c r="D20" s="114"/>
      <c r="E20" s="184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8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20" t="s">
        <v>91</v>
      </c>
      <c r="B1" s="421"/>
      <c r="C1" s="421"/>
      <c r="D1" s="422"/>
      <c r="F1" s="412" t="s">
        <v>106</v>
      </c>
      <c r="G1" s="413"/>
      <c r="H1" s="413"/>
      <c r="I1" s="414"/>
    </row>
    <row r="2" spans="1:9" ht="18.75" x14ac:dyDescent="0.3">
      <c r="A2" s="423" t="s">
        <v>92</v>
      </c>
      <c r="B2" s="416"/>
      <c r="C2" s="416"/>
      <c r="D2" s="424"/>
      <c r="F2" s="415" t="s">
        <v>92</v>
      </c>
      <c r="G2" s="416"/>
      <c r="H2" s="416"/>
      <c r="I2" s="417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18" t="s">
        <v>23</v>
      </c>
      <c r="G12" s="419"/>
      <c r="H12" s="419"/>
      <c r="I12" s="112"/>
    </row>
    <row r="13" spans="1:9" ht="21" x14ac:dyDescent="0.25">
      <c r="A13" s="425" t="s">
        <v>23</v>
      </c>
      <c r="B13" s="419"/>
      <c r="C13" s="419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12" t="s">
        <v>91</v>
      </c>
      <c r="B23" s="413"/>
      <c r="C23" s="413"/>
      <c r="D23" s="414"/>
      <c r="F23" s="162"/>
      <c r="G23" s="129"/>
      <c r="H23" s="129"/>
      <c r="I23" s="130"/>
    </row>
    <row r="24" spans="1:9" ht="18.75" x14ac:dyDescent="0.3">
      <c r="A24" s="415" t="s">
        <v>92</v>
      </c>
      <c r="B24" s="416"/>
      <c r="C24" s="416"/>
      <c r="D24" s="417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18" t="s">
        <v>23</v>
      </c>
      <c r="B34" s="419"/>
      <c r="C34" s="419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10"/>
      <c r="B36" s="358"/>
      <c r="C36" s="358"/>
      <c r="D36" s="411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12" t="s">
        <v>109</v>
      </c>
      <c r="B1" s="413"/>
      <c r="C1" s="413"/>
      <c r="D1" s="413"/>
      <c r="E1" s="413"/>
      <c r="F1" s="414"/>
      <c r="H1" s="412" t="s">
        <v>113</v>
      </c>
      <c r="I1" s="413"/>
      <c r="J1" s="413"/>
      <c r="K1" s="413"/>
      <c r="L1" s="413"/>
      <c r="M1" s="414"/>
    </row>
    <row r="2" spans="1:13" ht="18.75" x14ac:dyDescent="0.3">
      <c r="A2" s="415" t="s">
        <v>92</v>
      </c>
      <c r="B2" s="416"/>
      <c r="C2" s="416"/>
      <c r="D2" s="416"/>
      <c r="E2" s="416"/>
      <c r="F2" s="417"/>
      <c r="H2" s="415" t="s">
        <v>92</v>
      </c>
      <c r="I2" s="416"/>
      <c r="J2" s="416"/>
      <c r="K2" s="416"/>
      <c r="L2" s="416"/>
      <c r="M2" s="417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18" t="s">
        <v>23</v>
      </c>
      <c r="I7" s="419"/>
      <c r="J7" s="419"/>
      <c r="K7" s="419"/>
      <c r="L7" s="426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18" t="s">
        <v>23</v>
      </c>
      <c r="B9" s="419"/>
      <c r="C9" s="419"/>
      <c r="D9" s="419"/>
      <c r="E9" s="426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5" zoomScaleNormal="75" workbookViewId="0">
      <pane xSplit="12" ySplit="4" topLeftCell="M9" activePane="bottomRight" state="frozen"/>
      <selection pane="topRight" activeCell="M1" sqref="M1"/>
      <selection pane="bottomLeft" activeCell="A5" sqref="A5"/>
      <selection pane="bottomRight" activeCell="H10" sqref="H10:H15"/>
    </sheetView>
  </sheetViews>
  <sheetFormatPr defaultRowHeight="15" x14ac:dyDescent="0.25"/>
  <cols>
    <col min="1" max="1" width="24.42578125" style="248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7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8" customWidth="1"/>
  </cols>
  <sheetData>
    <row r="1" spans="1:12" s="124" customFormat="1" ht="20.25" x14ac:dyDescent="0.25">
      <c r="A1" s="342" t="s">
        <v>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s="124" customFormat="1" ht="20.25" x14ac:dyDescent="0.25">
      <c r="A2" s="286"/>
      <c r="B2" s="1"/>
      <c r="C2" s="287"/>
      <c r="D2" s="287"/>
      <c r="E2" s="287"/>
      <c r="F2" s="287"/>
      <c r="G2" s="342" t="s">
        <v>35</v>
      </c>
      <c r="H2" s="342"/>
      <c r="I2" s="342"/>
      <c r="J2" s="342"/>
      <c r="K2" s="342"/>
      <c r="L2" s="7"/>
    </row>
    <row r="3" spans="1:12" s="124" customFormat="1" ht="40.5" x14ac:dyDescent="0.25">
      <c r="A3" s="288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4" customFormat="1" ht="20.25" x14ac:dyDescent="0.25">
      <c r="A4" s="289"/>
      <c r="B4" s="290"/>
      <c r="C4" s="290"/>
      <c r="D4" s="290">
        <f>SUM(D5:D96)</f>
        <v>1091</v>
      </c>
      <c r="E4" s="290">
        <f>SUM(E6:E10)</f>
        <v>0</v>
      </c>
      <c r="F4" s="290">
        <f>SUM(F5:F96)</f>
        <v>6950</v>
      </c>
      <c r="G4" s="290"/>
      <c r="H4" s="290">
        <f>SUM(H5:H96)</f>
        <v>1750</v>
      </c>
      <c r="I4" s="290">
        <f>SUM(I6:I10)</f>
        <v>0</v>
      </c>
      <c r="J4" s="290">
        <f>SUM(J6:J109)</f>
        <v>0</v>
      </c>
      <c r="K4" s="290">
        <f>SUM(K6:K10)</f>
        <v>0</v>
      </c>
      <c r="L4" s="291">
        <f>SUM(E4,F4,H4,I4,J4,)</f>
        <v>8700</v>
      </c>
    </row>
    <row r="5" spans="1:12" s="311" customFormat="1" ht="21" x14ac:dyDescent="0.25">
      <c r="A5" s="292">
        <v>45398</v>
      </c>
      <c r="B5" s="312" t="s">
        <v>181</v>
      </c>
      <c r="C5" s="312" t="s">
        <v>183</v>
      </c>
      <c r="D5" s="310">
        <v>210</v>
      </c>
      <c r="E5" s="310"/>
      <c r="F5" s="343">
        <v>1300</v>
      </c>
      <c r="G5" s="343" t="s">
        <v>186</v>
      </c>
      <c r="H5" s="343">
        <v>300</v>
      </c>
      <c r="I5" s="310"/>
      <c r="J5" s="310"/>
      <c r="K5" s="310"/>
      <c r="L5" s="293">
        <f>SUM(F5:H5)</f>
        <v>1600</v>
      </c>
    </row>
    <row r="6" spans="1:12" s="299" customFormat="1" ht="28.5" customHeight="1" x14ac:dyDescent="0.25">
      <c r="A6" s="292">
        <v>45398</v>
      </c>
      <c r="B6" s="313">
        <v>56751</v>
      </c>
      <c r="C6" s="314" t="s">
        <v>184</v>
      </c>
      <c r="D6" s="310">
        <v>2</v>
      </c>
      <c r="E6" s="297"/>
      <c r="F6" s="344"/>
      <c r="G6" s="344"/>
      <c r="H6" s="344"/>
      <c r="I6" s="298"/>
      <c r="J6" s="298"/>
      <c r="K6" s="298"/>
      <c r="L6" s="293">
        <f t="shared" ref="L6:L24" si="0">SUM(F6:H6)</f>
        <v>0</v>
      </c>
    </row>
    <row r="7" spans="1:12" s="299" customFormat="1" ht="30" x14ac:dyDescent="0.25">
      <c r="A7" s="292">
        <v>45398</v>
      </c>
      <c r="B7" s="313" t="s">
        <v>182</v>
      </c>
      <c r="C7" s="314" t="s">
        <v>185</v>
      </c>
      <c r="D7" s="315">
        <v>13</v>
      </c>
      <c r="E7" s="297"/>
      <c r="F7" s="293">
        <v>100</v>
      </c>
      <c r="G7" s="293" t="s">
        <v>126</v>
      </c>
      <c r="H7" s="7">
        <v>100</v>
      </c>
      <c r="I7" s="298"/>
      <c r="J7" s="298"/>
      <c r="K7" s="298"/>
      <c r="L7" s="293">
        <f t="shared" si="0"/>
        <v>200</v>
      </c>
    </row>
    <row r="8" spans="1:12" s="299" customFormat="1" ht="40.5" customHeight="1" x14ac:dyDescent="0.25">
      <c r="A8" s="316">
        <v>45399</v>
      </c>
      <c r="B8" s="111">
        <v>56748</v>
      </c>
      <c r="C8" s="111" t="s">
        <v>187</v>
      </c>
      <c r="D8" s="310">
        <v>210</v>
      </c>
      <c r="E8" s="293"/>
      <c r="F8" s="293">
        <v>1100</v>
      </c>
      <c r="G8" s="293" t="s">
        <v>186</v>
      </c>
      <c r="H8" s="7">
        <v>250</v>
      </c>
      <c r="I8" s="7"/>
      <c r="J8" s="7"/>
      <c r="K8" s="7"/>
      <c r="L8" s="293">
        <f t="shared" si="0"/>
        <v>1350</v>
      </c>
    </row>
    <row r="9" spans="1:12" s="299" customFormat="1" ht="44.25" customHeight="1" x14ac:dyDescent="0.25">
      <c r="A9" s="316">
        <v>45399</v>
      </c>
      <c r="B9" s="317">
        <v>56750</v>
      </c>
      <c r="C9" s="318" t="s">
        <v>188</v>
      </c>
      <c r="D9" s="318">
        <v>240</v>
      </c>
      <c r="E9" s="293"/>
      <c r="F9" s="293">
        <v>800</v>
      </c>
      <c r="G9" s="293" t="s">
        <v>186</v>
      </c>
      <c r="H9" s="7">
        <v>200</v>
      </c>
      <c r="I9" s="7"/>
      <c r="J9" s="7"/>
      <c r="K9" s="7"/>
      <c r="L9" s="293">
        <f t="shared" si="0"/>
        <v>1000</v>
      </c>
    </row>
    <row r="10" spans="1:12" s="299" customFormat="1" ht="46.5" customHeight="1" x14ac:dyDescent="0.25">
      <c r="A10" s="316">
        <v>45400</v>
      </c>
      <c r="B10" s="111" t="s">
        <v>193</v>
      </c>
      <c r="C10" s="111" t="s">
        <v>196</v>
      </c>
      <c r="D10" s="111">
        <v>25</v>
      </c>
      <c r="E10" s="293"/>
      <c r="F10" s="345">
        <v>1850</v>
      </c>
      <c r="G10" s="345" t="s">
        <v>186</v>
      </c>
      <c r="H10" s="348">
        <v>400</v>
      </c>
      <c r="I10" s="7"/>
      <c r="J10" s="7"/>
      <c r="K10" s="7"/>
      <c r="L10" s="293">
        <f>SUM(F10:H10)</f>
        <v>2250</v>
      </c>
    </row>
    <row r="11" spans="1:12" s="299" customFormat="1" ht="39.75" customHeight="1" x14ac:dyDescent="0.25">
      <c r="A11" s="316">
        <v>45400</v>
      </c>
      <c r="B11" s="111" t="s">
        <v>194</v>
      </c>
      <c r="C11" s="160" t="s">
        <v>197</v>
      </c>
      <c r="D11" s="111">
        <v>25</v>
      </c>
      <c r="E11" s="293"/>
      <c r="F11" s="346"/>
      <c r="G11" s="346"/>
      <c r="H11" s="349"/>
      <c r="I11" s="7"/>
      <c r="J11" s="7"/>
      <c r="K11" s="7"/>
      <c r="L11" s="293">
        <f t="shared" si="0"/>
        <v>0</v>
      </c>
    </row>
    <row r="12" spans="1:12" s="299" customFormat="1" ht="27.75" customHeight="1" x14ac:dyDescent="0.25">
      <c r="A12" s="316">
        <v>45400</v>
      </c>
      <c r="B12" s="313" t="s">
        <v>195</v>
      </c>
      <c r="C12" s="314" t="s">
        <v>198</v>
      </c>
      <c r="D12" s="314">
        <v>109</v>
      </c>
      <c r="E12" s="293"/>
      <c r="F12" s="346"/>
      <c r="G12" s="346"/>
      <c r="H12" s="349"/>
      <c r="I12" s="7"/>
      <c r="J12" s="7"/>
      <c r="K12" s="7"/>
      <c r="L12" s="293">
        <f t="shared" si="0"/>
        <v>0</v>
      </c>
    </row>
    <row r="13" spans="1:12" s="299" customFormat="1" ht="32.25" customHeight="1" x14ac:dyDescent="0.25">
      <c r="A13" s="316">
        <v>45400</v>
      </c>
      <c r="B13" s="313">
        <v>57039</v>
      </c>
      <c r="C13" s="314" t="s">
        <v>199</v>
      </c>
      <c r="D13" s="47">
        <v>20</v>
      </c>
      <c r="E13" s="293"/>
      <c r="F13" s="346"/>
      <c r="G13" s="346"/>
      <c r="H13" s="349"/>
      <c r="I13" s="7"/>
      <c r="J13" s="7"/>
      <c r="K13" s="7"/>
      <c r="L13" s="293">
        <f t="shared" si="0"/>
        <v>0</v>
      </c>
    </row>
    <row r="14" spans="1:12" s="299" customFormat="1" ht="36" customHeight="1" x14ac:dyDescent="0.25">
      <c r="A14" s="316">
        <v>45400</v>
      </c>
      <c r="B14" s="313">
        <v>57130</v>
      </c>
      <c r="C14" s="314" t="s">
        <v>200</v>
      </c>
      <c r="D14" s="329">
        <v>13</v>
      </c>
      <c r="E14" s="293"/>
      <c r="F14" s="346"/>
      <c r="G14" s="346"/>
      <c r="H14" s="349"/>
      <c r="I14" s="7"/>
      <c r="J14" s="7"/>
      <c r="K14" s="7"/>
      <c r="L14" s="293">
        <f t="shared" si="0"/>
        <v>0</v>
      </c>
    </row>
    <row r="15" spans="1:12" s="299" customFormat="1" ht="48.75" customHeight="1" x14ac:dyDescent="0.25">
      <c r="A15" s="316">
        <v>45400</v>
      </c>
      <c r="B15" s="313">
        <v>57059</v>
      </c>
      <c r="C15" s="314" t="s">
        <v>201</v>
      </c>
      <c r="D15" s="329">
        <v>8</v>
      </c>
      <c r="E15" s="293"/>
      <c r="F15" s="347"/>
      <c r="G15" s="347"/>
      <c r="H15" s="350"/>
      <c r="I15" s="7"/>
      <c r="J15" s="7"/>
      <c r="K15" s="7"/>
      <c r="L15" s="293">
        <f t="shared" si="0"/>
        <v>0</v>
      </c>
    </row>
    <row r="16" spans="1:12" s="299" customFormat="1" ht="27.75" customHeight="1" x14ac:dyDescent="0.25">
      <c r="A16" s="316">
        <v>45402</v>
      </c>
      <c r="B16" s="331">
        <v>56784</v>
      </c>
      <c r="C16" s="330" t="s">
        <v>208</v>
      </c>
      <c r="D16" s="332">
        <v>95</v>
      </c>
      <c r="E16" s="293"/>
      <c r="F16" s="345">
        <v>1800</v>
      </c>
      <c r="G16" s="345" t="s">
        <v>186</v>
      </c>
      <c r="H16" s="348">
        <v>500</v>
      </c>
      <c r="I16" s="7"/>
      <c r="J16" s="7"/>
      <c r="K16" s="7"/>
      <c r="L16" s="293">
        <f t="shared" si="0"/>
        <v>2300</v>
      </c>
    </row>
    <row r="17" spans="1:12" s="299" customFormat="1" ht="27.75" customHeight="1" x14ac:dyDescent="0.25">
      <c r="A17" s="316">
        <v>45402</v>
      </c>
      <c r="B17" s="313">
        <v>56749</v>
      </c>
      <c r="C17" s="314" t="s">
        <v>209</v>
      </c>
      <c r="D17" s="329">
        <v>13</v>
      </c>
      <c r="E17" s="293"/>
      <c r="F17" s="346"/>
      <c r="G17" s="346"/>
      <c r="H17" s="349"/>
      <c r="I17" s="7"/>
      <c r="J17" s="7"/>
      <c r="K17" s="7"/>
      <c r="L17" s="293">
        <f t="shared" si="0"/>
        <v>0</v>
      </c>
    </row>
    <row r="18" spans="1:12" s="299" customFormat="1" ht="26.25" customHeight="1" x14ac:dyDescent="0.25">
      <c r="A18" s="316">
        <v>45402</v>
      </c>
      <c r="B18" s="313">
        <v>57139</v>
      </c>
      <c r="C18" s="314" t="s">
        <v>210</v>
      </c>
      <c r="D18" s="329">
        <v>95</v>
      </c>
      <c r="E18" s="293"/>
      <c r="F18" s="346"/>
      <c r="G18" s="346"/>
      <c r="H18" s="349"/>
      <c r="I18" s="7"/>
      <c r="J18" s="7"/>
      <c r="K18" s="7"/>
      <c r="L18" s="293">
        <f t="shared" si="0"/>
        <v>0</v>
      </c>
    </row>
    <row r="19" spans="1:12" s="299" customFormat="1" ht="28.5" customHeight="1" x14ac:dyDescent="0.25">
      <c r="A19" s="316">
        <v>45402</v>
      </c>
      <c r="B19" s="313">
        <v>57140</v>
      </c>
      <c r="C19" s="314" t="s">
        <v>211</v>
      </c>
      <c r="D19" s="329">
        <v>13</v>
      </c>
      <c r="E19" s="293"/>
      <c r="F19" s="347"/>
      <c r="G19" s="347"/>
      <c r="H19" s="350"/>
      <c r="I19" s="7"/>
      <c r="J19" s="7"/>
      <c r="K19" s="7"/>
      <c r="L19" s="293">
        <f t="shared" si="0"/>
        <v>0</v>
      </c>
    </row>
    <row r="20" spans="1:12" s="299" customFormat="1" ht="21" x14ac:dyDescent="0.35">
      <c r="A20" s="296"/>
      <c r="B20" s="319"/>
      <c r="C20" s="320"/>
      <c r="D20" s="319"/>
      <c r="E20" s="293"/>
      <c r="F20" s="293"/>
      <c r="G20" s="293"/>
      <c r="H20" s="7"/>
      <c r="I20" s="321"/>
      <c r="J20" s="7"/>
      <c r="K20" s="322"/>
      <c r="L20" s="293">
        <f t="shared" si="0"/>
        <v>0</v>
      </c>
    </row>
    <row r="21" spans="1:12" s="299" customFormat="1" ht="21" x14ac:dyDescent="0.35">
      <c r="A21" s="296"/>
      <c r="B21" s="319"/>
      <c r="C21" s="320"/>
      <c r="D21" s="319"/>
      <c r="E21" s="293"/>
      <c r="F21" s="293"/>
      <c r="G21" s="293"/>
      <c r="H21" s="7"/>
      <c r="I21" s="322"/>
      <c r="J21" s="7"/>
      <c r="K21" s="322"/>
      <c r="L21" s="293">
        <f t="shared" si="0"/>
        <v>0</v>
      </c>
    </row>
    <row r="22" spans="1:12" s="299" customFormat="1" ht="21" x14ac:dyDescent="0.35">
      <c r="A22" s="296"/>
      <c r="B22" s="320"/>
      <c r="C22" s="320"/>
      <c r="D22" s="319"/>
      <c r="E22" s="293"/>
      <c r="F22" s="293"/>
      <c r="G22" s="293"/>
      <c r="H22" s="7"/>
      <c r="I22" s="322"/>
      <c r="J22" s="7"/>
      <c r="K22" s="322"/>
      <c r="L22" s="293">
        <f t="shared" si="0"/>
        <v>0</v>
      </c>
    </row>
    <row r="23" spans="1:12" s="299" customFormat="1" ht="51.75" customHeight="1" x14ac:dyDescent="0.35">
      <c r="A23" s="296"/>
      <c r="B23" s="319"/>
      <c r="C23" s="320"/>
      <c r="D23" s="319"/>
      <c r="E23" s="293"/>
      <c r="F23" s="293"/>
      <c r="G23" s="293"/>
      <c r="H23" s="7"/>
      <c r="I23" s="322"/>
      <c r="J23" s="322"/>
      <c r="K23" s="322"/>
      <c r="L23" s="293">
        <f t="shared" si="0"/>
        <v>0</v>
      </c>
    </row>
    <row r="24" spans="1:12" s="299" customFormat="1" ht="53.25" customHeight="1" x14ac:dyDescent="0.35">
      <c r="A24" s="296"/>
      <c r="B24" s="319"/>
      <c r="C24" s="320"/>
      <c r="D24" s="319"/>
      <c r="E24" s="293"/>
      <c r="F24" s="293"/>
      <c r="G24" s="293"/>
      <c r="H24" s="7"/>
      <c r="I24" s="322"/>
      <c r="J24" s="322"/>
      <c r="K24" s="322"/>
      <c r="L24" s="293">
        <f t="shared" si="0"/>
        <v>0</v>
      </c>
    </row>
    <row r="25" spans="1:12" s="299" customFormat="1" ht="55.5" customHeight="1" x14ac:dyDescent="0.3">
      <c r="A25" s="300"/>
      <c r="B25" s="323"/>
      <c r="C25" s="324"/>
      <c r="D25" s="323"/>
      <c r="E25" s="325"/>
      <c r="F25" s="325"/>
      <c r="G25" s="325"/>
      <c r="H25" s="326"/>
      <c r="I25" s="327"/>
      <c r="J25" s="327"/>
      <c r="K25" s="327"/>
      <c r="L25" s="325"/>
    </row>
    <row r="26" spans="1:12" s="299" customFormat="1" ht="51.75" customHeight="1" x14ac:dyDescent="0.3">
      <c r="A26" s="300"/>
      <c r="B26" s="323"/>
      <c r="C26" s="324"/>
      <c r="D26" s="323"/>
      <c r="E26" s="325"/>
      <c r="F26" s="325"/>
      <c r="G26" s="325"/>
      <c r="H26" s="326"/>
      <c r="I26" s="327"/>
      <c r="J26" s="327"/>
      <c r="K26" s="327"/>
      <c r="L26" s="325"/>
    </row>
    <row r="27" spans="1:12" s="299" customFormat="1" ht="33" customHeight="1" x14ac:dyDescent="0.3">
      <c r="A27" s="300"/>
      <c r="B27" s="324"/>
      <c r="C27" s="324"/>
      <c r="D27" s="323"/>
      <c r="E27" s="325"/>
      <c r="F27" s="325"/>
      <c r="G27" s="325"/>
      <c r="H27" s="326"/>
      <c r="I27" s="327"/>
      <c r="J27" s="327"/>
      <c r="K27" s="327"/>
      <c r="L27" s="325"/>
    </row>
    <row r="28" spans="1:12" s="299" customFormat="1" ht="70.5" customHeight="1" x14ac:dyDescent="0.3">
      <c r="A28" s="300"/>
      <c r="B28" s="324"/>
      <c r="C28" s="324"/>
      <c r="D28" s="323"/>
      <c r="E28" s="325"/>
      <c r="F28" s="325"/>
      <c r="G28" s="325"/>
      <c r="H28" s="326"/>
      <c r="I28" s="327"/>
      <c r="J28" s="327"/>
      <c r="K28" s="327"/>
      <c r="L28" s="325"/>
    </row>
    <row r="29" spans="1:12" s="299" customFormat="1" ht="18.75" x14ac:dyDescent="0.25">
      <c r="A29" s="300"/>
      <c r="B29" s="328"/>
      <c r="C29" s="328"/>
      <c r="D29" s="275"/>
      <c r="E29" s="276"/>
      <c r="F29" s="276"/>
      <c r="G29" s="276"/>
      <c r="H29" s="277"/>
      <c r="I29" s="278"/>
      <c r="J29" s="279"/>
      <c r="K29" s="279"/>
      <c r="L29" s="325"/>
    </row>
    <row r="30" spans="1:12" s="299" customFormat="1" ht="18" x14ac:dyDescent="0.25">
      <c r="A30" s="307"/>
      <c r="B30" s="275"/>
      <c r="C30" s="280"/>
      <c r="D30" s="275"/>
      <c r="E30" s="276"/>
      <c r="F30" s="276"/>
      <c r="G30" s="276"/>
      <c r="H30" s="277"/>
      <c r="I30" s="278"/>
      <c r="J30" s="279"/>
      <c r="K30" s="279"/>
      <c r="L30" s="325"/>
    </row>
    <row r="31" spans="1:12" s="299" customFormat="1" ht="18" x14ac:dyDescent="0.25">
      <c r="A31" s="307"/>
      <c r="B31" s="275"/>
      <c r="C31" s="280"/>
      <c r="D31" s="275"/>
      <c r="E31" s="276"/>
      <c r="F31" s="276"/>
      <c r="G31" s="276"/>
      <c r="H31" s="277"/>
      <c r="I31" s="278"/>
      <c r="J31" s="279"/>
      <c r="K31" s="279"/>
      <c r="L31" s="325"/>
    </row>
    <row r="32" spans="1:12" s="299" customFormat="1" ht="18" x14ac:dyDescent="0.25">
      <c r="A32" s="307"/>
      <c r="B32" s="275"/>
      <c r="C32" s="280"/>
      <c r="D32" s="275"/>
      <c r="E32" s="276"/>
      <c r="F32" s="276"/>
      <c r="G32" s="276"/>
      <c r="H32" s="277"/>
      <c r="I32" s="278"/>
      <c r="J32" s="279"/>
      <c r="K32" s="279"/>
      <c r="L32" s="325"/>
    </row>
    <row r="33" spans="1:12" s="299" customFormat="1" ht="18" x14ac:dyDescent="0.25">
      <c r="A33" s="307"/>
      <c r="B33" s="275"/>
      <c r="C33" s="280"/>
      <c r="D33" s="275"/>
      <c r="E33" s="276"/>
      <c r="F33" s="276"/>
      <c r="G33" s="276"/>
      <c r="H33" s="277"/>
      <c r="I33" s="278"/>
      <c r="J33" s="279"/>
      <c r="K33" s="279"/>
      <c r="L33" s="325"/>
    </row>
    <row r="34" spans="1:12" s="299" customFormat="1" ht="18" x14ac:dyDescent="0.25">
      <c r="A34" s="307"/>
      <c r="B34" s="275"/>
      <c r="C34" s="280"/>
      <c r="D34" s="275"/>
      <c r="E34" s="276"/>
      <c r="F34" s="276"/>
      <c r="G34" s="276"/>
      <c r="H34" s="281"/>
      <c r="I34" s="278"/>
      <c r="J34" s="279"/>
      <c r="K34" s="279"/>
      <c r="L34" s="325"/>
    </row>
    <row r="35" spans="1:12" s="299" customFormat="1" ht="18" x14ac:dyDescent="0.25">
      <c r="A35" s="307"/>
      <c r="B35" s="275"/>
      <c r="C35" s="280"/>
      <c r="D35" s="275"/>
      <c r="E35" s="276"/>
      <c r="F35" s="276"/>
      <c r="G35" s="276"/>
      <c r="H35" s="277"/>
      <c r="I35" s="278"/>
      <c r="J35" s="279"/>
      <c r="K35" s="279"/>
      <c r="L35" s="325"/>
    </row>
    <row r="36" spans="1:12" s="299" customFormat="1" ht="18" x14ac:dyDescent="0.25">
      <c r="A36" s="307"/>
      <c r="B36" s="275"/>
      <c r="C36" s="280"/>
      <c r="D36" s="275"/>
      <c r="E36" s="276"/>
      <c r="F36" s="276"/>
      <c r="G36" s="276"/>
      <c r="H36" s="281"/>
      <c r="I36" s="278"/>
      <c r="J36" s="279"/>
      <c r="K36" s="279"/>
      <c r="L36" s="325"/>
    </row>
    <row r="37" spans="1:12" s="299" customFormat="1" ht="18" x14ac:dyDescent="0.25">
      <c r="A37" s="307"/>
      <c r="B37" s="275"/>
      <c r="C37" s="280"/>
      <c r="D37" s="275"/>
      <c r="E37" s="276"/>
      <c r="F37" s="276"/>
      <c r="G37" s="276"/>
      <c r="H37" s="277"/>
      <c r="I37" s="278"/>
      <c r="J37" s="279"/>
      <c r="K37" s="279"/>
      <c r="L37" s="325"/>
    </row>
    <row r="38" spans="1:12" s="299" customFormat="1" ht="18" x14ac:dyDescent="0.25">
      <c r="A38" s="307"/>
      <c r="B38" s="275"/>
      <c r="C38" s="280"/>
      <c r="D38" s="275"/>
      <c r="E38" s="276"/>
      <c r="F38" s="276"/>
      <c r="G38" s="276"/>
      <c r="H38" s="277"/>
      <c r="I38" s="278"/>
      <c r="J38" s="279"/>
      <c r="K38" s="279"/>
      <c r="L38" s="325"/>
    </row>
    <row r="39" spans="1:12" s="299" customFormat="1" ht="18" x14ac:dyDescent="0.25">
      <c r="A39" s="307"/>
      <c r="B39" s="275"/>
      <c r="C39" s="280"/>
      <c r="D39" s="275"/>
      <c r="E39" s="276"/>
      <c r="F39" s="276"/>
      <c r="G39" s="276"/>
      <c r="H39" s="277"/>
      <c r="I39" s="278"/>
      <c r="J39" s="279"/>
      <c r="K39" s="279"/>
      <c r="L39" s="325"/>
    </row>
    <row r="40" spans="1:12" s="299" customFormat="1" ht="18" x14ac:dyDescent="0.25">
      <c r="A40" s="307"/>
      <c r="B40" s="302"/>
      <c r="C40" s="308"/>
      <c r="D40" s="302"/>
      <c r="E40" s="303"/>
      <c r="F40" s="303"/>
      <c r="G40" s="303"/>
      <c r="H40" s="304"/>
      <c r="I40" s="305"/>
      <c r="J40" s="306"/>
      <c r="K40" s="306"/>
      <c r="L40" s="301"/>
    </row>
    <row r="41" spans="1:12" s="299" customFormat="1" ht="18" x14ac:dyDescent="0.25">
      <c r="A41" s="307"/>
      <c r="B41" s="302"/>
      <c r="C41" s="308"/>
      <c r="D41" s="302"/>
      <c r="E41" s="303"/>
      <c r="F41" s="303"/>
      <c r="G41" s="303"/>
      <c r="H41" s="309"/>
      <c r="I41" s="305"/>
      <c r="J41" s="306"/>
      <c r="K41" s="306"/>
      <c r="L41" s="301"/>
    </row>
    <row r="42" spans="1:12" s="299" customFormat="1" ht="18" x14ac:dyDescent="0.25">
      <c r="A42" s="307"/>
      <c r="B42" s="302"/>
      <c r="C42" s="308"/>
      <c r="D42" s="302"/>
      <c r="E42" s="303"/>
      <c r="F42" s="303"/>
      <c r="G42" s="303"/>
      <c r="H42" s="304"/>
      <c r="I42" s="305"/>
      <c r="J42" s="306"/>
      <c r="K42" s="306"/>
      <c r="L42" s="301"/>
    </row>
    <row r="43" spans="1:12" s="197" customFormat="1" ht="18" x14ac:dyDescent="0.25">
      <c r="A43" s="261"/>
      <c r="B43" s="275"/>
      <c r="C43" s="280"/>
      <c r="D43" s="275"/>
      <c r="E43" s="276"/>
      <c r="F43" s="276"/>
      <c r="G43" s="276"/>
      <c r="H43" s="277"/>
      <c r="I43" s="278"/>
      <c r="J43" s="279"/>
      <c r="K43" s="279"/>
      <c r="L43" s="267">
        <f t="shared" ref="L43:L51" si="1">SUM(F43+H43)</f>
        <v>0</v>
      </c>
    </row>
    <row r="44" spans="1:12" s="197" customFormat="1" ht="18" x14ac:dyDescent="0.25">
      <c r="A44" s="261"/>
      <c r="B44" s="275"/>
      <c r="C44" s="280"/>
      <c r="D44" s="275"/>
      <c r="E44" s="276"/>
      <c r="F44" s="276"/>
      <c r="G44" s="276"/>
      <c r="H44" s="277"/>
      <c r="I44" s="278"/>
      <c r="J44" s="279"/>
      <c r="K44" s="279"/>
      <c r="L44" s="267">
        <f t="shared" si="1"/>
        <v>0</v>
      </c>
    </row>
    <row r="45" spans="1:12" s="197" customFormat="1" ht="18" x14ac:dyDescent="0.25">
      <c r="A45" s="261"/>
      <c r="B45" s="275"/>
      <c r="C45" s="280"/>
      <c r="D45" s="275"/>
      <c r="E45" s="276"/>
      <c r="F45" s="276"/>
      <c r="G45" s="276"/>
      <c r="H45" s="277"/>
      <c r="I45" s="278"/>
      <c r="J45" s="279"/>
      <c r="K45" s="279"/>
      <c r="L45" s="267">
        <f t="shared" si="1"/>
        <v>0</v>
      </c>
    </row>
    <row r="46" spans="1:12" s="197" customFormat="1" ht="18" x14ac:dyDescent="0.25">
      <c r="A46" s="261"/>
      <c r="B46" s="275"/>
      <c r="C46" s="280"/>
      <c r="D46" s="275"/>
      <c r="E46" s="276"/>
      <c r="F46" s="276"/>
      <c r="G46" s="276"/>
      <c r="H46" s="281"/>
      <c r="I46" s="282"/>
      <c r="J46" s="281"/>
      <c r="K46" s="281"/>
      <c r="L46" s="267">
        <f t="shared" si="1"/>
        <v>0</v>
      </c>
    </row>
    <row r="47" spans="1:12" s="197" customFormat="1" ht="18" x14ac:dyDescent="0.25">
      <c r="A47" s="261"/>
      <c r="B47" s="275"/>
      <c r="C47" s="280"/>
      <c r="D47" s="275"/>
      <c r="E47" s="276"/>
      <c r="F47" s="276"/>
      <c r="G47" s="276"/>
      <c r="H47" s="281"/>
      <c r="I47" s="282"/>
      <c r="J47" s="281"/>
      <c r="K47" s="281"/>
      <c r="L47" s="267">
        <f t="shared" si="1"/>
        <v>0</v>
      </c>
    </row>
    <row r="48" spans="1:12" s="197" customFormat="1" ht="18" x14ac:dyDescent="0.25">
      <c r="A48" s="261"/>
      <c r="B48" s="275"/>
      <c r="C48" s="280"/>
      <c r="D48" s="275"/>
      <c r="E48" s="276"/>
      <c r="F48" s="276"/>
      <c r="G48" s="276"/>
      <c r="H48" s="281"/>
      <c r="I48" s="282"/>
      <c r="J48" s="281"/>
      <c r="K48" s="281"/>
      <c r="L48" s="267">
        <f t="shared" si="1"/>
        <v>0</v>
      </c>
    </row>
    <row r="49" spans="1:12" s="197" customFormat="1" ht="18" x14ac:dyDescent="0.25">
      <c r="A49" s="261"/>
      <c r="B49" s="275"/>
      <c r="C49" s="280"/>
      <c r="D49" s="275"/>
      <c r="E49" s="276"/>
      <c r="F49" s="276"/>
      <c r="G49" s="276"/>
      <c r="H49" s="281"/>
      <c r="I49" s="282"/>
      <c r="J49" s="281"/>
      <c r="K49" s="281"/>
      <c r="L49" s="267">
        <f t="shared" si="1"/>
        <v>0</v>
      </c>
    </row>
    <row r="50" spans="1:12" ht="18" x14ac:dyDescent="0.25">
      <c r="A50" s="269"/>
      <c r="B50" s="270"/>
      <c r="C50" s="271"/>
      <c r="D50" s="270"/>
      <c r="E50" s="272"/>
      <c r="F50" s="272"/>
      <c r="G50" s="272"/>
      <c r="H50" s="273"/>
      <c r="I50" s="274"/>
      <c r="J50" s="273"/>
      <c r="K50" s="273"/>
      <c r="L50" s="267">
        <f t="shared" si="1"/>
        <v>0</v>
      </c>
    </row>
    <row r="51" spans="1:12" ht="18" x14ac:dyDescent="0.25">
      <c r="A51" s="261"/>
      <c r="B51" s="33"/>
      <c r="C51" s="32"/>
      <c r="D51" s="33"/>
      <c r="E51" s="183"/>
      <c r="F51" s="183"/>
      <c r="G51" s="183"/>
      <c r="H51" s="36"/>
      <c r="I51" s="37"/>
      <c r="J51" s="36"/>
      <c r="K51" s="36"/>
      <c r="L51" s="267">
        <f t="shared" si="1"/>
        <v>0</v>
      </c>
    </row>
    <row r="52" spans="1:12" ht="15.75" x14ac:dyDescent="0.25">
      <c r="A52" s="261"/>
      <c r="B52" s="33"/>
      <c r="C52" s="32"/>
      <c r="D52" s="33"/>
      <c r="E52" s="183"/>
      <c r="F52" s="183"/>
      <c r="G52" s="183"/>
      <c r="H52" s="36"/>
      <c r="I52" s="37"/>
      <c r="J52" s="36"/>
      <c r="K52" s="36"/>
      <c r="L52" s="199"/>
    </row>
    <row r="53" spans="1:12" ht="15.75" x14ac:dyDescent="0.25">
      <c r="A53" s="261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199"/>
    </row>
    <row r="54" spans="1:12" ht="15.75" x14ac:dyDescent="0.25">
      <c r="A54" s="261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 x14ac:dyDescent="0.25">
      <c r="A55" s="261"/>
      <c r="B55" s="33"/>
      <c r="C55" s="32"/>
      <c r="D55" s="33"/>
      <c r="E55" s="183"/>
      <c r="F55" s="183"/>
      <c r="G55" s="183"/>
      <c r="H55" s="36"/>
      <c r="I55" s="37"/>
      <c r="J55" s="37"/>
      <c r="K55" s="37"/>
      <c r="L55" s="199"/>
    </row>
    <row r="56" spans="1:12" ht="15.75" x14ac:dyDescent="0.25">
      <c r="A56" s="261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199"/>
    </row>
    <row r="57" spans="1:12" ht="15.75" x14ac:dyDescent="0.25">
      <c r="A57" s="261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 x14ac:dyDescent="0.25">
      <c r="A58" s="261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 x14ac:dyDescent="0.25">
      <c r="A59" s="261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 x14ac:dyDescent="0.25">
      <c r="A60" s="261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 x14ac:dyDescent="0.25">
      <c r="A61" s="261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 x14ac:dyDescent="0.25">
      <c r="A62" s="261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 x14ac:dyDescent="0.25">
      <c r="A63" s="261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 x14ac:dyDescent="0.25">
      <c r="A64" s="261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 x14ac:dyDescent="0.25">
      <c r="A65" s="261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 x14ac:dyDescent="0.25">
      <c r="A66" s="261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 x14ac:dyDescent="0.25">
      <c r="A67" s="261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 x14ac:dyDescent="0.25">
      <c r="A68" s="261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 x14ac:dyDescent="0.25">
      <c r="A69" s="261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 x14ac:dyDescent="0.25">
      <c r="A70" s="261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 x14ac:dyDescent="0.25">
      <c r="A71" s="261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 x14ac:dyDescent="0.25">
      <c r="A72" s="261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 x14ac:dyDescent="0.25">
      <c r="A73" s="261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 x14ac:dyDescent="0.25">
      <c r="A74" s="261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</sheetData>
  <autoFilter ref="A3:L4" xr:uid="{00000000-0009-0000-0000-000002000000}"/>
  <mergeCells count="11">
    <mergeCell ref="G16:G19"/>
    <mergeCell ref="F16:F19"/>
    <mergeCell ref="H16:H19"/>
    <mergeCell ref="G10:G15"/>
    <mergeCell ref="F10:F15"/>
    <mergeCell ref="H10:H15"/>
    <mergeCell ref="A1:L1"/>
    <mergeCell ref="G2:K2"/>
    <mergeCell ref="G5:G6"/>
    <mergeCell ref="F5:F6"/>
    <mergeCell ref="H5:H6"/>
  </mergeCells>
  <dataValidations count="1">
    <dataValidation type="whole" allowBlank="1" showInputMessage="1" showErrorMessage="1" sqref="F29:F63 E6:E63 F23:F25 D29:D63 F20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51" t="s">
        <v>51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x14ac:dyDescent="0.25">
      <c r="A2" s="25"/>
      <c r="B2" s="26"/>
      <c r="C2" s="26"/>
      <c r="D2" s="26"/>
      <c r="E2" s="27"/>
      <c r="F2" s="27"/>
      <c r="G2" s="352" t="s">
        <v>35</v>
      </c>
      <c r="H2" s="353"/>
      <c r="I2" s="353"/>
      <c r="J2" s="353"/>
      <c r="K2" s="354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zoomScale="89" zoomScaleNormal="89" workbookViewId="0">
      <selection activeCell="J13" sqref="J13"/>
    </sheetView>
  </sheetViews>
  <sheetFormatPr defaultRowHeight="15" x14ac:dyDescent="0.25"/>
  <cols>
    <col min="2" max="2" width="20.570312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55" t="s">
        <v>0</v>
      </c>
      <c r="B1" s="355"/>
      <c r="C1" s="355"/>
      <c r="D1" s="355"/>
      <c r="E1" s="355"/>
      <c r="F1" s="355"/>
      <c r="G1" s="355"/>
      <c r="I1" s="355" t="s">
        <v>0</v>
      </c>
      <c r="J1" s="355"/>
      <c r="K1" s="355"/>
      <c r="L1" s="355"/>
      <c r="M1" s="355"/>
      <c r="N1" s="355"/>
      <c r="O1" s="355"/>
    </row>
    <row r="2" spans="1:15" x14ac:dyDescent="0.25">
      <c r="A2" s="356"/>
      <c r="B2" s="356"/>
      <c r="C2" s="356"/>
      <c r="D2" s="356"/>
      <c r="E2" s="356"/>
      <c r="F2" s="356"/>
      <c r="G2" s="356"/>
      <c r="I2" s="356"/>
      <c r="J2" s="356"/>
      <c r="K2" s="356"/>
      <c r="L2" s="356"/>
      <c r="M2" s="356"/>
      <c r="N2" s="356"/>
      <c r="O2" s="356"/>
    </row>
    <row r="3" spans="1:15" ht="18.75" x14ac:dyDescent="0.3">
      <c r="A3" s="357" t="s">
        <v>83</v>
      </c>
      <c r="B3" s="357"/>
      <c r="C3" s="131" t="s">
        <v>128</v>
      </c>
      <c r="D3" s="131"/>
      <c r="E3" s="132"/>
      <c r="F3" s="133" t="s">
        <v>84</v>
      </c>
      <c r="G3" s="132" t="s">
        <v>121</v>
      </c>
      <c r="I3" s="357" t="s">
        <v>83</v>
      </c>
      <c r="J3" s="357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21" x14ac:dyDescent="0.25">
      <c r="A6" s="135">
        <v>1</v>
      </c>
      <c r="B6" s="292">
        <v>45398</v>
      </c>
      <c r="C6" s="108" t="s">
        <v>137</v>
      </c>
      <c r="D6" s="145" t="s">
        <v>202</v>
      </c>
      <c r="E6" s="108" t="s">
        <v>138</v>
      </c>
      <c r="F6" s="108" t="s">
        <v>140</v>
      </c>
      <c r="G6" s="108">
        <v>1300</v>
      </c>
      <c r="I6" s="135"/>
      <c r="J6" s="178"/>
      <c r="K6" s="108"/>
      <c r="L6" s="145"/>
      <c r="M6" s="108"/>
      <c r="N6" s="108"/>
      <c r="O6" s="108"/>
    </row>
    <row r="7" spans="1:15" ht="21" x14ac:dyDescent="0.25">
      <c r="A7" s="135">
        <f>SUM(A6+1)</f>
        <v>2</v>
      </c>
      <c r="B7" s="292">
        <v>45398</v>
      </c>
      <c r="C7" s="108" t="s">
        <v>137</v>
      </c>
      <c r="D7" s="145" t="s">
        <v>203</v>
      </c>
      <c r="E7" s="108" t="s">
        <v>138</v>
      </c>
      <c r="F7" s="108" t="s">
        <v>140</v>
      </c>
      <c r="G7" s="108">
        <v>100</v>
      </c>
      <c r="I7" s="135"/>
      <c r="J7" s="178"/>
      <c r="K7" s="108"/>
      <c r="L7" s="108"/>
      <c r="M7" s="108"/>
      <c r="N7" s="108"/>
      <c r="O7" s="108"/>
    </row>
    <row r="8" spans="1:15" ht="21" x14ac:dyDescent="0.25">
      <c r="A8" s="135">
        <f t="shared" ref="A8:A15" si="0">SUM(A7+1)</f>
        <v>3</v>
      </c>
      <c r="B8" s="292">
        <v>45399</v>
      </c>
      <c r="C8" s="108" t="s">
        <v>137</v>
      </c>
      <c r="D8" s="145" t="s">
        <v>204</v>
      </c>
      <c r="E8" s="108" t="s">
        <v>138</v>
      </c>
      <c r="F8" s="108" t="s">
        <v>140</v>
      </c>
      <c r="G8" s="108">
        <v>1100</v>
      </c>
      <c r="I8" s="135"/>
      <c r="J8" s="178"/>
      <c r="K8" s="108"/>
      <c r="L8" s="145"/>
      <c r="M8" s="108"/>
      <c r="N8" s="108"/>
      <c r="O8" s="108"/>
    </row>
    <row r="9" spans="1:15" ht="21" x14ac:dyDescent="0.25">
      <c r="A9" s="135">
        <f t="shared" si="0"/>
        <v>4</v>
      </c>
      <c r="B9" s="292">
        <v>45399</v>
      </c>
      <c r="C9" s="108" t="s">
        <v>137</v>
      </c>
      <c r="D9" s="145" t="s">
        <v>205</v>
      </c>
      <c r="E9" s="108" t="s">
        <v>138</v>
      </c>
      <c r="F9" s="108" t="s">
        <v>139</v>
      </c>
      <c r="G9" s="108">
        <v>800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92">
        <v>45400</v>
      </c>
      <c r="C10" s="108" t="s">
        <v>137</v>
      </c>
      <c r="D10" s="145" t="s">
        <v>206</v>
      </c>
      <c r="E10" s="108" t="s">
        <v>138</v>
      </c>
      <c r="F10" s="108" t="s">
        <v>139</v>
      </c>
      <c r="G10" s="108">
        <v>1850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92">
        <v>45402</v>
      </c>
      <c r="C11" s="108" t="s">
        <v>137</v>
      </c>
      <c r="D11" s="145" t="s">
        <v>221</v>
      </c>
      <c r="E11" s="108" t="s">
        <v>138</v>
      </c>
      <c r="F11" s="108" t="s">
        <v>139</v>
      </c>
      <c r="G11" s="108">
        <v>1800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5"/>
      <c r="C12" s="108" t="s">
        <v>137</v>
      </c>
      <c r="D12" s="145"/>
      <c r="E12" s="108" t="s">
        <v>138</v>
      </c>
      <c r="F12" s="108" t="s">
        <v>142</v>
      </c>
      <c r="G12" s="108"/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5"/>
      <c r="C13" s="108" t="s">
        <v>137</v>
      </c>
      <c r="D13" s="145"/>
      <c r="E13" s="108" t="s">
        <v>138</v>
      </c>
      <c r="F13" s="108" t="s">
        <v>142</v>
      </c>
      <c r="G13" s="108"/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5"/>
      <c r="C14" s="108" t="s">
        <v>137</v>
      </c>
      <c r="D14" s="145"/>
      <c r="E14" s="108" t="s">
        <v>138</v>
      </c>
      <c r="F14" s="108" t="s">
        <v>140</v>
      </c>
      <c r="G14" s="108"/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5"/>
      <c r="C15" s="108" t="s">
        <v>137</v>
      </c>
      <c r="D15" s="145"/>
      <c r="E15" s="108" t="s">
        <v>138</v>
      </c>
      <c r="F15" s="108" t="s">
        <v>140</v>
      </c>
      <c r="G15" s="108"/>
      <c r="I15" s="249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5"/>
      <c r="C16" s="108" t="s">
        <v>137</v>
      </c>
      <c r="D16" s="145"/>
      <c r="E16" s="108" t="s">
        <v>138</v>
      </c>
      <c r="F16" s="108" t="s">
        <v>140</v>
      </c>
      <c r="G16" s="108"/>
      <c r="I16" s="249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5"/>
      <c r="C17" s="108" t="s">
        <v>137</v>
      </c>
      <c r="D17" s="145"/>
      <c r="E17" s="108" t="s">
        <v>138</v>
      </c>
      <c r="F17" s="108" t="s">
        <v>140</v>
      </c>
      <c r="G17" s="108"/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25"/>
      <c r="C18" s="108" t="s">
        <v>137</v>
      </c>
      <c r="D18" s="145"/>
      <c r="E18" s="108" t="s">
        <v>138</v>
      </c>
      <c r="F18" s="108" t="s">
        <v>140</v>
      </c>
      <c r="G18" s="108"/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/>
      <c r="B19" s="225"/>
      <c r="C19" s="108"/>
      <c r="D19" s="145"/>
      <c r="E19" s="108"/>
      <c r="F19" s="108"/>
      <c r="G19" s="108"/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15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 x14ac:dyDescent="0.25">
      <c r="C21" s="358"/>
      <c r="D21" s="358"/>
      <c r="E21" s="358"/>
      <c r="G21" s="226"/>
      <c r="I21" s="124"/>
      <c r="J21" s="186"/>
      <c r="K21" s="124"/>
      <c r="L21" s="124"/>
      <c r="M21" s="124"/>
      <c r="N21" s="108"/>
      <c r="O21" s="134"/>
    </row>
    <row r="22" spans="1:15" x14ac:dyDescent="0.25">
      <c r="C22" s="358"/>
      <c r="D22" s="358"/>
      <c r="E22" s="358"/>
      <c r="F22" s="108" t="s">
        <v>23</v>
      </c>
      <c r="G22" s="108">
        <f>SUM(G6:G19)</f>
        <v>6950</v>
      </c>
    </row>
    <row r="23" spans="1:15" x14ac:dyDescent="0.25">
      <c r="B23" s="186"/>
      <c r="C23" s="358"/>
      <c r="D23" s="358"/>
      <c r="E23" s="358"/>
      <c r="F23" s="359"/>
      <c r="G23" s="359"/>
      <c r="I23" s="114"/>
      <c r="J23" s="179"/>
      <c r="K23" s="114"/>
      <c r="L23" s="114"/>
      <c r="M23" s="114"/>
      <c r="N23" s="114"/>
      <c r="O23" s="114"/>
    </row>
    <row r="24" spans="1:15" x14ac:dyDescent="0.25">
      <c r="F24" s="356"/>
      <c r="G24" s="356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56"/>
      <c r="G25" s="356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1"/>
      <c r="D27" s="114" t="s">
        <v>81</v>
      </c>
      <c r="F27" s="114" t="s">
        <v>82</v>
      </c>
    </row>
    <row r="28" spans="1:15" x14ac:dyDescent="0.25">
      <c r="B28" s="221"/>
      <c r="C28" s="221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9"/>
  <sheetViews>
    <sheetView topLeftCell="A72" workbookViewId="0">
      <selection activeCell="A74" sqref="A74:G89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70" t="s">
        <v>0</v>
      </c>
      <c r="B1" s="371"/>
      <c r="C1" s="371"/>
      <c r="D1" s="371"/>
      <c r="E1" s="371"/>
      <c r="F1" s="371"/>
      <c r="G1" s="372"/>
      <c r="I1" s="370" t="s">
        <v>0</v>
      </c>
      <c r="J1" s="371"/>
      <c r="K1" s="371"/>
      <c r="L1" s="371"/>
      <c r="M1" s="371"/>
      <c r="N1" s="371"/>
      <c r="O1" s="372"/>
    </row>
    <row r="2" spans="1:15" x14ac:dyDescent="0.25">
      <c r="A2" s="368"/>
      <c r="B2" s="356"/>
      <c r="C2" s="356"/>
      <c r="D2" s="356"/>
      <c r="E2" s="356"/>
      <c r="F2" s="356"/>
      <c r="G2" s="369"/>
      <c r="I2" s="368"/>
      <c r="J2" s="356"/>
      <c r="K2" s="356"/>
      <c r="L2" s="356"/>
      <c r="M2" s="356"/>
      <c r="N2" s="356"/>
      <c r="O2" s="369"/>
    </row>
    <row r="3" spans="1:15" x14ac:dyDescent="0.25">
      <c r="A3" s="366" t="s">
        <v>83</v>
      </c>
      <c r="B3" s="367"/>
      <c r="C3" s="123" t="s">
        <v>147</v>
      </c>
      <c r="D3" s="123"/>
      <c r="E3" s="124"/>
      <c r="F3" s="125" t="s">
        <v>84</v>
      </c>
      <c r="G3" s="126" t="s">
        <v>118</v>
      </c>
      <c r="I3" s="366" t="s">
        <v>83</v>
      </c>
      <c r="J3" s="367"/>
      <c r="K3" s="123" t="s">
        <v>126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45325</v>
      </c>
      <c r="C6" s="145"/>
      <c r="D6" s="111" t="s">
        <v>137</v>
      </c>
      <c r="E6" s="167" t="s">
        <v>138</v>
      </c>
      <c r="F6" s="108" t="s">
        <v>140</v>
      </c>
      <c r="G6" s="112"/>
      <c r="I6" s="107">
        <v>1</v>
      </c>
      <c r="J6" s="225">
        <v>44964</v>
      </c>
      <c r="K6" s="145" t="s">
        <v>166</v>
      </c>
      <c r="L6" s="111" t="s">
        <v>137</v>
      </c>
      <c r="M6" s="196" t="s">
        <v>138</v>
      </c>
      <c r="N6" s="108" t="s">
        <v>150</v>
      </c>
      <c r="O6" s="112">
        <v>60</v>
      </c>
    </row>
    <row r="7" spans="1:15" x14ac:dyDescent="0.25">
      <c r="A7" s="110">
        <v>2</v>
      </c>
      <c r="B7" s="147">
        <v>45328</v>
      </c>
      <c r="C7" s="145"/>
      <c r="D7" s="111" t="s">
        <v>137</v>
      </c>
      <c r="E7" s="167" t="s">
        <v>138</v>
      </c>
      <c r="F7" s="108" t="s">
        <v>140</v>
      </c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47">
        <v>45329</v>
      </c>
      <c r="C8" s="160"/>
      <c r="D8" s="111" t="s">
        <v>137</v>
      </c>
      <c r="E8" s="111" t="s">
        <v>138</v>
      </c>
      <c r="F8" s="108" t="s">
        <v>140</v>
      </c>
      <c r="G8" s="112"/>
      <c r="I8" s="105"/>
      <c r="O8" s="106"/>
    </row>
    <row r="9" spans="1:15" x14ac:dyDescent="0.2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SUM(G6:G8)</f>
        <v>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70" t="s">
        <v>0</v>
      </c>
      <c r="J13" s="371"/>
      <c r="K13" s="371"/>
      <c r="L13" s="371"/>
      <c r="M13" s="371"/>
      <c r="N13" s="371"/>
      <c r="O13" s="372"/>
    </row>
    <row r="14" spans="1:15" ht="15.75" thickBot="1" x14ac:dyDescent="0.3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68"/>
      <c r="J14" s="356"/>
      <c r="K14" s="356"/>
      <c r="L14" s="356"/>
      <c r="M14" s="356"/>
      <c r="N14" s="356"/>
      <c r="O14" s="369"/>
    </row>
    <row r="15" spans="1:15" ht="15.75" thickBot="1" x14ac:dyDescent="0.3">
      <c r="I15" s="366" t="s">
        <v>83</v>
      </c>
      <c r="J15" s="367"/>
      <c r="K15" s="123" t="s">
        <v>127</v>
      </c>
      <c r="L15" s="123"/>
      <c r="M15" s="124"/>
      <c r="N15" s="125" t="s">
        <v>84</v>
      </c>
      <c r="O15" s="126" t="s">
        <v>118</v>
      </c>
    </row>
    <row r="16" spans="1:15" x14ac:dyDescent="0.25">
      <c r="A16" s="370" t="s">
        <v>0</v>
      </c>
      <c r="B16" s="371"/>
      <c r="C16" s="371"/>
      <c r="D16" s="371"/>
      <c r="E16" s="371"/>
      <c r="F16" s="371"/>
      <c r="G16" s="372"/>
      <c r="I16" s="105"/>
      <c r="O16" s="106"/>
    </row>
    <row r="17" spans="1:15" x14ac:dyDescent="0.25">
      <c r="A17" s="368"/>
      <c r="B17" s="356"/>
      <c r="C17" s="356"/>
      <c r="D17" s="356"/>
      <c r="E17" s="356"/>
      <c r="F17" s="356"/>
      <c r="G17" s="369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66" t="s">
        <v>83</v>
      </c>
      <c r="B18" s="367"/>
      <c r="C18" s="123" t="s">
        <v>124</v>
      </c>
      <c r="D18" s="123"/>
      <c r="E18" s="124"/>
      <c r="F18" s="125" t="s">
        <v>84</v>
      </c>
      <c r="G18" s="126" t="s">
        <v>149</v>
      </c>
      <c r="I18" s="110">
        <v>1</v>
      </c>
      <c r="J18" s="225">
        <v>45202</v>
      </c>
      <c r="K18" s="145" t="s">
        <v>144</v>
      </c>
      <c r="L18" s="111" t="s">
        <v>137</v>
      </c>
      <c r="M18" s="167" t="s">
        <v>138</v>
      </c>
      <c r="N18" s="108" t="s">
        <v>140</v>
      </c>
      <c r="O18" s="112"/>
    </row>
    <row r="19" spans="1:15" x14ac:dyDescent="0.25">
      <c r="A19" s="105"/>
      <c r="G19" s="106"/>
      <c r="I19" s="110">
        <v>2</v>
      </c>
      <c r="J19" s="225">
        <v>45203</v>
      </c>
      <c r="K19" s="108" t="s">
        <v>143</v>
      </c>
      <c r="L19" s="111" t="s">
        <v>137</v>
      </c>
      <c r="M19" s="167" t="s">
        <v>138</v>
      </c>
      <c r="N19" s="108" t="s">
        <v>141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5"/>
      <c r="K20" s="102"/>
      <c r="L20" s="102"/>
      <c r="M20" s="102"/>
      <c r="N20" s="102"/>
      <c r="O20" s="102"/>
    </row>
    <row r="21" spans="1:15" x14ac:dyDescent="0.25">
      <c r="A21" s="107"/>
      <c r="B21" s="225">
        <v>45325</v>
      </c>
      <c r="C21" s="145" t="s">
        <v>165</v>
      </c>
      <c r="D21" s="111" t="s">
        <v>137</v>
      </c>
      <c r="E21" s="219" t="s">
        <v>138</v>
      </c>
      <c r="F21" s="108" t="s">
        <v>150</v>
      </c>
      <c r="G21" s="109"/>
      <c r="I21" s="373"/>
      <c r="J21" s="374"/>
      <c r="K21" s="374"/>
      <c r="L21" s="374"/>
      <c r="M21" s="375"/>
      <c r="N21" s="213" t="s">
        <v>23</v>
      </c>
      <c r="O21" s="214"/>
    </row>
    <row r="22" spans="1:15" x14ac:dyDescent="0.25">
      <c r="A22" s="107"/>
      <c r="B22" s="225">
        <v>45329</v>
      </c>
      <c r="C22" s="145" t="s">
        <v>169</v>
      </c>
      <c r="D22" s="108" t="s">
        <v>137</v>
      </c>
      <c r="E22" s="217" t="s">
        <v>138</v>
      </c>
      <c r="F22" s="108" t="s">
        <v>150</v>
      </c>
      <c r="G22" s="109"/>
      <c r="I22" s="105"/>
      <c r="O22" s="106"/>
    </row>
    <row r="23" spans="1:15" x14ac:dyDescent="0.25">
      <c r="A23" s="107"/>
      <c r="B23" s="225"/>
      <c r="C23" s="145"/>
      <c r="D23" s="108"/>
      <c r="E23" s="217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 x14ac:dyDescent="0.25">
      <c r="A24" s="262"/>
      <c r="B24" s="263"/>
      <c r="C24" s="264"/>
      <c r="D24" s="217"/>
      <c r="E24" s="217"/>
      <c r="F24" s="217"/>
      <c r="G24" s="265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266"/>
      <c r="G25" s="214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376"/>
      <c r="B26" s="377"/>
      <c r="C26" s="377"/>
      <c r="D26" s="377"/>
      <c r="E26" s="377"/>
      <c r="F26" s="111" t="s">
        <v>23</v>
      </c>
      <c r="G26" s="112">
        <f>SUM(G21:G24)</f>
        <v>0</v>
      </c>
    </row>
    <row r="27" spans="1:15" ht="15.75" thickBot="1" x14ac:dyDescent="0.3">
      <c r="A27" s="373"/>
      <c r="B27" s="374"/>
      <c r="C27" s="374"/>
      <c r="D27" s="374"/>
      <c r="E27" s="374"/>
      <c r="G27" s="106"/>
    </row>
    <row r="28" spans="1:15" x14ac:dyDescent="0.25">
      <c r="A28" s="113"/>
      <c r="B28" s="179"/>
      <c r="C28" s="114"/>
      <c r="D28" s="114"/>
      <c r="E28" s="114"/>
      <c r="F28" s="114"/>
      <c r="G28" s="115"/>
      <c r="I28" s="370" t="s">
        <v>0</v>
      </c>
      <c r="J28" s="371"/>
      <c r="K28" s="371"/>
      <c r="L28" s="371"/>
      <c r="M28" s="371"/>
      <c r="N28" s="371"/>
      <c r="O28" s="372"/>
    </row>
    <row r="29" spans="1:15" x14ac:dyDescent="0.2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68" t="s">
        <v>131</v>
      </c>
      <c r="J29" s="356"/>
      <c r="K29" s="356"/>
      <c r="L29" s="356"/>
      <c r="M29" s="356"/>
      <c r="N29" s="356"/>
      <c r="O29" s="369"/>
    </row>
    <row r="30" spans="1:15" ht="15.75" thickBot="1" x14ac:dyDescent="0.3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366" t="s">
        <v>83</v>
      </c>
      <c r="J30" s="367"/>
      <c r="K30" s="123" t="s">
        <v>126</v>
      </c>
      <c r="L30" s="123"/>
      <c r="M30" s="124"/>
      <c r="N30" s="125" t="s">
        <v>84</v>
      </c>
      <c r="O30" s="126" t="s">
        <v>122</v>
      </c>
    </row>
    <row r="31" spans="1:15" ht="15.75" thickBot="1" x14ac:dyDescent="0.3">
      <c r="I31" s="105"/>
      <c r="O31" s="106"/>
    </row>
    <row r="32" spans="1:15" x14ac:dyDescent="0.25">
      <c r="A32" s="370" t="s">
        <v>0</v>
      </c>
      <c r="B32" s="371"/>
      <c r="C32" s="371"/>
      <c r="D32" s="371"/>
      <c r="E32" s="371"/>
      <c r="F32" s="371"/>
      <c r="G32" s="372"/>
      <c r="H32" s="198" t="s">
        <v>130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368"/>
      <c r="B33" s="356"/>
      <c r="C33" s="356"/>
      <c r="D33" s="356"/>
      <c r="E33" s="356"/>
      <c r="F33" s="356"/>
      <c r="G33" s="369"/>
      <c r="I33" s="110">
        <v>1</v>
      </c>
      <c r="J33" s="147"/>
      <c r="K33" s="145"/>
      <c r="L33" s="111"/>
      <c r="M33" s="196"/>
      <c r="N33" s="108"/>
      <c r="O33" s="112"/>
    </row>
    <row r="34" spans="1:15" x14ac:dyDescent="0.25">
      <c r="A34" s="366" t="s">
        <v>83</v>
      </c>
      <c r="B34" s="367"/>
      <c r="C34" s="123" t="s">
        <v>129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 x14ac:dyDescent="0.2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 x14ac:dyDescent="0.2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18"/>
      <c r="K36" s="219"/>
      <c r="L36" s="219"/>
      <c r="M36" s="196"/>
      <c r="N36" s="217"/>
      <c r="O36" s="220"/>
    </row>
    <row r="37" spans="1:15" x14ac:dyDescent="0.25">
      <c r="A37" s="107"/>
      <c r="B37" s="225">
        <v>45323</v>
      </c>
      <c r="C37" s="145" t="s">
        <v>164</v>
      </c>
      <c r="D37" s="108" t="s">
        <v>137</v>
      </c>
      <c r="E37" s="108" t="s">
        <v>138</v>
      </c>
      <c r="F37" s="108" t="s">
        <v>140</v>
      </c>
      <c r="G37" s="109"/>
      <c r="I37" s="110"/>
      <c r="J37" s="215"/>
      <c r="K37" s="102"/>
      <c r="L37" s="102"/>
      <c r="M37" s="102"/>
      <c r="N37" s="102"/>
      <c r="O37" s="102"/>
    </row>
    <row r="38" spans="1:15" x14ac:dyDescent="0.25">
      <c r="A38" s="110">
        <v>1</v>
      </c>
      <c r="B38" s="225">
        <v>45330</v>
      </c>
      <c r="C38" s="145" t="s">
        <v>167</v>
      </c>
      <c r="D38" s="111" t="s">
        <v>137</v>
      </c>
      <c r="E38" s="167" t="s">
        <v>138</v>
      </c>
      <c r="F38" s="108" t="s">
        <v>142</v>
      </c>
      <c r="G38" s="112"/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>
        <v>2</v>
      </c>
      <c r="B39" s="225">
        <v>45330</v>
      </c>
      <c r="C39" s="145" t="s">
        <v>168</v>
      </c>
      <c r="D39" s="111" t="s">
        <v>137</v>
      </c>
      <c r="E39" s="167" t="s">
        <v>138</v>
      </c>
      <c r="F39" s="108" t="s">
        <v>140</v>
      </c>
      <c r="G39" s="112"/>
      <c r="I39" s="105"/>
      <c r="O39" s="106"/>
    </row>
    <row r="40" spans="1:15" x14ac:dyDescent="0.25">
      <c r="A40" s="110">
        <v>4</v>
      </c>
      <c r="B40" s="225">
        <v>45299</v>
      </c>
      <c r="C40" s="145" t="s">
        <v>170</v>
      </c>
      <c r="D40" s="111" t="s">
        <v>137</v>
      </c>
      <c r="E40" s="167" t="s">
        <v>138</v>
      </c>
      <c r="F40" s="108" t="s">
        <v>140</v>
      </c>
      <c r="G40" s="112"/>
      <c r="I40" s="113"/>
      <c r="J40" s="179"/>
      <c r="K40" s="114"/>
      <c r="L40" s="114"/>
      <c r="M40" s="114"/>
      <c r="N40" s="114"/>
      <c r="O40" s="115"/>
    </row>
    <row r="41" spans="1:15" x14ac:dyDescent="0.25">
      <c r="A41" s="360"/>
      <c r="B41" s="361"/>
      <c r="C41" s="361"/>
      <c r="D41" s="361"/>
      <c r="E41" s="362"/>
      <c r="F41" s="111" t="s">
        <v>23</v>
      </c>
      <c r="G41" s="112">
        <f>SUM(G37:G40)</f>
        <v>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05"/>
      <c r="G42" s="106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13"/>
      <c r="B43" s="179"/>
      <c r="D43" s="114"/>
      <c r="E43" s="114"/>
      <c r="F43" s="114"/>
      <c r="G43" s="115"/>
    </row>
    <row r="44" spans="1:15" x14ac:dyDescent="0.2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 x14ac:dyDescent="0.3">
      <c r="A45" s="127" t="s">
        <v>30</v>
      </c>
      <c r="B45" s="191"/>
      <c r="C45" s="128"/>
      <c r="D45" s="128" t="s">
        <v>81</v>
      </c>
      <c r="E45" s="129"/>
      <c r="F45" s="128" t="s">
        <v>82</v>
      </c>
      <c r="G45" s="130"/>
    </row>
    <row r="46" spans="1:15" ht="15.75" thickBot="1" x14ac:dyDescent="0.3"/>
    <row r="47" spans="1:15" x14ac:dyDescent="0.25">
      <c r="A47" s="370" t="s">
        <v>0</v>
      </c>
      <c r="B47" s="371"/>
      <c r="C47" s="371"/>
      <c r="D47" s="371"/>
      <c r="E47" s="371"/>
      <c r="F47" s="371"/>
      <c r="G47" s="372"/>
    </row>
    <row r="48" spans="1:15" x14ac:dyDescent="0.25">
      <c r="A48" s="368"/>
      <c r="B48" s="356"/>
      <c r="C48" s="356"/>
      <c r="D48" s="356"/>
      <c r="E48" s="356"/>
      <c r="F48" s="356"/>
      <c r="G48" s="369"/>
    </row>
    <row r="49" spans="1:7" x14ac:dyDescent="0.25">
      <c r="A49" s="366" t="s">
        <v>83</v>
      </c>
      <c r="B49" s="367"/>
      <c r="C49" s="123" t="s">
        <v>126</v>
      </c>
      <c r="D49" s="123"/>
      <c r="E49" s="124"/>
      <c r="F49" s="125" t="s">
        <v>84</v>
      </c>
      <c r="G49" s="126" t="s">
        <v>122</v>
      </c>
    </row>
    <row r="50" spans="1:7" x14ac:dyDescent="0.25">
      <c r="A50" s="105"/>
      <c r="G50" s="106"/>
    </row>
    <row r="51" spans="1:7" x14ac:dyDescent="0.25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 x14ac:dyDescent="0.25">
      <c r="A52" s="107">
        <v>1</v>
      </c>
      <c r="B52" s="225">
        <v>44964</v>
      </c>
      <c r="C52" s="145"/>
      <c r="D52" s="111" t="s">
        <v>137</v>
      </c>
      <c r="E52" s="196" t="s">
        <v>138</v>
      </c>
      <c r="F52" s="108" t="s">
        <v>150</v>
      </c>
      <c r="G52" s="112"/>
    </row>
    <row r="53" spans="1:7" x14ac:dyDescent="0.25">
      <c r="A53" s="110"/>
      <c r="B53" s="225"/>
      <c r="C53" s="108"/>
      <c r="D53" s="111"/>
      <c r="E53" s="167"/>
      <c r="F53" s="108"/>
      <c r="G53" s="112"/>
    </row>
    <row r="54" spans="1:7" x14ac:dyDescent="0.25">
      <c r="A54" s="111"/>
      <c r="B54" s="215"/>
      <c r="C54" s="102"/>
      <c r="D54" s="102"/>
      <c r="E54" s="102"/>
      <c r="F54" s="102"/>
      <c r="G54" s="102"/>
    </row>
    <row r="55" spans="1:7" x14ac:dyDescent="0.25">
      <c r="A55" s="373"/>
      <c r="B55" s="374"/>
      <c r="C55" s="374"/>
      <c r="D55" s="374"/>
      <c r="E55" s="375"/>
      <c r="F55" s="213" t="s">
        <v>23</v>
      </c>
      <c r="G55" s="214">
        <f>SUM(G52:G53)</f>
        <v>0</v>
      </c>
    </row>
    <row r="56" spans="1:7" x14ac:dyDescent="0.25">
      <c r="A56" s="105"/>
      <c r="G56" s="106"/>
    </row>
    <row r="57" spans="1:7" x14ac:dyDescent="0.25">
      <c r="A57" s="113"/>
      <c r="B57" s="179"/>
      <c r="C57" s="114"/>
      <c r="D57" s="114"/>
      <c r="E57" s="114"/>
      <c r="F57" s="114"/>
      <c r="G57" s="115"/>
    </row>
    <row r="58" spans="1:7" x14ac:dyDescent="0.25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 x14ac:dyDescent="0.3">
      <c r="A59" s="127" t="s">
        <v>30</v>
      </c>
      <c r="B59" s="191"/>
      <c r="C59" s="128"/>
      <c r="D59" s="128" t="s">
        <v>81</v>
      </c>
      <c r="E59" s="129"/>
      <c r="F59" s="128" t="s">
        <v>82</v>
      </c>
      <c r="G59" s="130"/>
    </row>
    <row r="60" spans="1:7" ht="15.75" thickBot="1" x14ac:dyDescent="0.3"/>
    <row r="61" spans="1:7" x14ac:dyDescent="0.25">
      <c r="A61" s="370" t="s">
        <v>0</v>
      </c>
      <c r="B61" s="371"/>
      <c r="C61" s="371"/>
      <c r="D61" s="371"/>
      <c r="E61" s="371"/>
      <c r="F61" s="371"/>
      <c r="G61" s="372"/>
    </row>
    <row r="62" spans="1:7" x14ac:dyDescent="0.25">
      <c r="A62" s="368" t="s">
        <v>222</v>
      </c>
      <c r="B62" s="356"/>
      <c r="C62" s="356"/>
      <c r="D62" s="356"/>
      <c r="E62" s="356"/>
      <c r="F62" s="356"/>
      <c r="G62" s="369"/>
    </row>
    <row r="63" spans="1:7" x14ac:dyDescent="0.25">
      <c r="A63" s="366" t="s">
        <v>83</v>
      </c>
      <c r="B63" s="367"/>
      <c r="C63" s="123" t="s">
        <v>191</v>
      </c>
      <c r="D63" s="123"/>
      <c r="E63" s="124"/>
      <c r="F63" s="125" t="s">
        <v>84</v>
      </c>
      <c r="G63" s="126" t="s">
        <v>122</v>
      </c>
    </row>
    <row r="64" spans="1:7" x14ac:dyDescent="0.25">
      <c r="A64" s="105"/>
      <c r="G64" s="106"/>
    </row>
    <row r="65" spans="1:7" x14ac:dyDescent="0.25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 x14ac:dyDescent="0.25">
      <c r="A66" s="107">
        <v>1</v>
      </c>
      <c r="B66" s="31">
        <v>45402</v>
      </c>
      <c r="C66" s="145" t="s">
        <v>137</v>
      </c>
      <c r="D66" s="111" t="s">
        <v>145</v>
      </c>
      <c r="E66" s="167" t="s">
        <v>152</v>
      </c>
      <c r="F66" s="108" t="s">
        <v>141</v>
      </c>
      <c r="G66" s="112">
        <v>100</v>
      </c>
    </row>
    <row r="67" spans="1:7" ht="15.75" x14ac:dyDescent="0.25">
      <c r="A67" s="110">
        <v>2</v>
      </c>
      <c r="B67" s="31">
        <v>45402</v>
      </c>
      <c r="C67" s="111" t="s">
        <v>145</v>
      </c>
      <c r="D67" s="212" t="s">
        <v>137</v>
      </c>
      <c r="E67" s="102" t="s">
        <v>152</v>
      </c>
      <c r="F67" s="212" t="s">
        <v>141</v>
      </c>
      <c r="G67" s="212">
        <v>40</v>
      </c>
    </row>
    <row r="68" spans="1:7" x14ac:dyDescent="0.25">
      <c r="A68" s="110"/>
      <c r="B68" s="147"/>
      <c r="C68" s="111"/>
      <c r="D68" s="111"/>
      <c r="E68" s="111"/>
      <c r="F68" s="111" t="s">
        <v>23</v>
      </c>
      <c r="G68" s="112">
        <f>SUM(G66:G67)</f>
        <v>140</v>
      </c>
    </row>
    <row r="69" spans="1:7" x14ac:dyDescent="0.25">
      <c r="A69" s="105"/>
      <c r="G69" s="106"/>
    </row>
    <row r="70" spans="1:7" x14ac:dyDescent="0.25">
      <c r="A70" s="113"/>
      <c r="B70" s="179"/>
      <c r="C70" s="114"/>
      <c r="D70" s="114"/>
      <c r="E70" s="114"/>
      <c r="F70" s="114"/>
      <c r="G70" s="115"/>
    </row>
    <row r="71" spans="1:7" x14ac:dyDescent="0.25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 x14ac:dyDescent="0.3">
      <c r="A72" s="127" t="s">
        <v>30</v>
      </c>
      <c r="B72" s="191"/>
      <c r="C72" s="128"/>
      <c r="D72" s="128" t="s">
        <v>81</v>
      </c>
      <c r="E72" s="129"/>
      <c r="F72" s="128" t="s">
        <v>82</v>
      </c>
      <c r="G72" s="130"/>
    </row>
    <row r="73" spans="1:7" ht="15.75" thickBot="1" x14ac:dyDescent="0.3"/>
    <row r="74" spans="1:7" x14ac:dyDescent="0.25">
      <c r="A74" s="370" t="s">
        <v>0</v>
      </c>
      <c r="B74" s="371"/>
      <c r="C74" s="371"/>
      <c r="D74" s="371"/>
      <c r="E74" s="371"/>
      <c r="F74" s="371"/>
      <c r="G74" s="372"/>
    </row>
    <row r="75" spans="1:7" x14ac:dyDescent="0.25">
      <c r="A75" s="368" t="s">
        <v>131</v>
      </c>
      <c r="B75" s="356"/>
      <c r="C75" s="356"/>
      <c r="D75" s="356"/>
      <c r="E75" s="356"/>
      <c r="F75" s="356"/>
      <c r="G75" s="369"/>
    </row>
    <row r="76" spans="1:7" x14ac:dyDescent="0.25">
      <c r="A76" s="366" t="s">
        <v>83</v>
      </c>
      <c r="B76" s="367"/>
      <c r="C76" s="123" t="s">
        <v>157</v>
      </c>
      <c r="D76" s="123"/>
      <c r="E76" s="124"/>
      <c r="F76" s="125" t="s">
        <v>84</v>
      </c>
      <c r="G76" s="126" t="s">
        <v>158</v>
      </c>
    </row>
    <row r="77" spans="1:7" x14ac:dyDescent="0.25">
      <c r="A77" s="105"/>
      <c r="G77" s="106"/>
    </row>
    <row r="78" spans="1:7" x14ac:dyDescent="0.25">
      <c r="A78" s="107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9" t="s">
        <v>56</v>
      </c>
    </row>
    <row r="79" spans="1:7" x14ac:dyDescent="0.25">
      <c r="A79" s="110">
        <v>1</v>
      </c>
      <c r="B79" s="147">
        <v>45398</v>
      </c>
      <c r="C79" s="145" t="s">
        <v>137</v>
      </c>
      <c r="D79" s="111" t="s">
        <v>145</v>
      </c>
      <c r="E79" s="196" t="s">
        <v>137</v>
      </c>
      <c r="F79" s="108" t="s">
        <v>141</v>
      </c>
      <c r="G79" s="112">
        <v>50</v>
      </c>
    </row>
    <row r="80" spans="1:7" x14ac:dyDescent="0.25">
      <c r="A80" s="110">
        <v>2</v>
      </c>
      <c r="B80" s="147">
        <v>45398</v>
      </c>
      <c r="C80" s="145" t="s">
        <v>145</v>
      </c>
      <c r="D80" s="111" t="s">
        <v>137</v>
      </c>
      <c r="E80" s="196" t="s">
        <v>137</v>
      </c>
      <c r="F80" s="108" t="s">
        <v>141</v>
      </c>
      <c r="G80" s="112">
        <v>50</v>
      </c>
    </row>
    <row r="81" spans="1:7" x14ac:dyDescent="0.25">
      <c r="A81" s="110">
        <v>3</v>
      </c>
      <c r="B81" s="147">
        <v>45399</v>
      </c>
      <c r="C81" s="145" t="s">
        <v>137</v>
      </c>
      <c r="D81" s="111" t="s">
        <v>145</v>
      </c>
      <c r="E81" s="196" t="s">
        <v>137</v>
      </c>
      <c r="F81" s="108" t="s">
        <v>141</v>
      </c>
      <c r="G81" s="112">
        <v>50</v>
      </c>
    </row>
    <row r="82" spans="1:7" x14ac:dyDescent="0.25">
      <c r="A82" s="363"/>
      <c r="B82" s="364"/>
      <c r="C82" s="364"/>
      <c r="D82" s="364"/>
      <c r="E82" s="364"/>
      <c r="F82" s="365"/>
      <c r="G82" s="102"/>
    </row>
    <row r="83" spans="1:7" x14ac:dyDescent="0.25">
      <c r="A83" s="105"/>
      <c r="C83" s="184"/>
      <c r="D83" s="114"/>
      <c r="E83" s="165"/>
      <c r="F83" s="198" t="s">
        <v>148</v>
      </c>
      <c r="G83" s="117">
        <f>SUM(G79:G81)</f>
        <v>150</v>
      </c>
    </row>
    <row r="84" spans="1:7" x14ac:dyDescent="0.25">
      <c r="A84" s="105"/>
      <c r="C84" s="184"/>
      <c r="D84" s="114"/>
      <c r="E84" s="165"/>
      <c r="G84" s="106"/>
    </row>
    <row r="85" spans="1:7" x14ac:dyDescent="0.25">
      <c r="A85" s="105"/>
      <c r="C85" s="184"/>
      <c r="D85" s="114"/>
      <c r="E85" s="165"/>
      <c r="G85" s="106"/>
    </row>
    <row r="86" spans="1:7" x14ac:dyDescent="0.25">
      <c r="A86" s="105"/>
      <c r="C86" s="184"/>
      <c r="D86" s="114"/>
      <c r="E86" s="165"/>
      <c r="G86" s="106"/>
    </row>
    <row r="87" spans="1:7" x14ac:dyDescent="0.25">
      <c r="A87" s="113"/>
      <c r="B87" s="179"/>
      <c r="C87" s="114"/>
      <c r="D87" s="114"/>
      <c r="E87" s="114"/>
      <c r="F87" s="114"/>
      <c r="G87" s="115"/>
    </row>
    <row r="88" spans="1:7" x14ac:dyDescent="0.25">
      <c r="A88" s="116" t="s">
        <v>78</v>
      </c>
      <c r="B88" s="180"/>
      <c r="C88" s="47"/>
      <c r="D88" s="47" t="s">
        <v>79</v>
      </c>
      <c r="E88" s="47"/>
      <c r="F88" s="47" t="s">
        <v>80</v>
      </c>
      <c r="G88" s="117"/>
    </row>
    <row r="89" spans="1:7" ht="15.75" thickBot="1" x14ac:dyDescent="0.3">
      <c r="A89" s="127" t="s">
        <v>30</v>
      </c>
      <c r="B89" s="191"/>
      <c r="C89" s="128"/>
      <c r="D89" s="128" t="s">
        <v>81</v>
      </c>
      <c r="E89" s="129"/>
      <c r="F89" s="128" t="s">
        <v>82</v>
      </c>
      <c r="G89" s="130"/>
    </row>
  </sheetData>
  <mergeCells count="32">
    <mergeCell ref="I21:M21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1:E41"/>
    <mergeCell ref="A82:F82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10" sqref="C10"/>
    </sheetView>
  </sheetViews>
  <sheetFormatPr defaultRowHeight="15" x14ac:dyDescent="0.25"/>
  <cols>
    <col min="1" max="1" width="10.5703125" bestFit="1" customWidth="1"/>
    <col min="3" max="3" width="14.28515625" customWidth="1"/>
    <col min="8" max="8" width="11.42578125" customWidth="1"/>
  </cols>
  <sheetData>
    <row r="1" spans="1:12" x14ac:dyDescent="0.25">
      <c r="A1" s="351" t="s">
        <v>52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x14ac:dyDescent="0.25">
      <c r="A2" s="25"/>
      <c r="B2" s="26"/>
      <c r="C2" s="26"/>
      <c r="D2" s="26"/>
      <c r="E2" s="27"/>
      <c r="F2" s="27"/>
      <c r="G2" s="352" t="s">
        <v>35</v>
      </c>
      <c r="H2" s="353"/>
      <c r="I2" s="353"/>
      <c r="J2" s="353"/>
      <c r="K2" s="354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40</v>
      </c>
      <c r="E4" s="30">
        <f t="shared" ref="E4:F4" si="0">SUM(E5:E100)</f>
        <v>0</v>
      </c>
      <c r="F4" s="30">
        <f t="shared" si="0"/>
        <v>360</v>
      </c>
      <c r="G4" s="30"/>
      <c r="H4" s="30">
        <f>SUM(H5:H100)</f>
        <v>140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500</v>
      </c>
    </row>
    <row r="5" spans="1:12" ht="26.25" x14ac:dyDescent="0.25">
      <c r="A5" s="31">
        <v>45402</v>
      </c>
      <c r="B5" s="32">
        <v>8079</v>
      </c>
      <c r="C5" s="33" t="s">
        <v>215</v>
      </c>
      <c r="D5" s="33">
        <v>40</v>
      </c>
      <c r="E5" s="33"/>
      <c r="F5" s="33">
        <v>360</v>
      </c>
      <c r="G5" s="32"/>
      <c r="H5" s="34">
        <v>140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7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8.28515625" customWidth="1"/>
    <col min="8" max="8" width="10.28515625" customWidth="1"/>
  </cols>
  <sheetData>
    <row r="1" spans="1:12" x14ac:dyDescent="0.25">
      <c r="A1" s="351" t="s">
        <v>53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1:12" x14ac:dyDescent="0.25">
      <c r="A2" s="25"/>
      <c r="B2" s="26"/>
      <c r="C2" s="26"/>
      <c r="D2" s="26"/>
      <c r="E2" s="27"/>
      <c r="F2" s="27"/>
      <c r="G2" s="352" t="s">
        <v>35</v>
      </c>
      <c r="H2" s="353"/>
      <c r="I2" s="353"/>
      <c r="J2" s="353"/>
      <c r="K2" s="354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5840</v>
      </c>
      <c r="E4" s="30">
        <f>SUM(E5:E101)</f>
        <v>300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200</v>
      </c>
      <c r="K4" s="30">
        <f>SUM(K6:K101)</f>
        <v>0</v>
      </c>
      <c r="L4" s="30">
        <f>SUM(E4,F4,H4,I4,J4,K4)</f>
        <v>500</v>
      </c>
    </row>
    <row r="5" spans="1:12" s="248" customFormat="1" ht="26.25" customHeight="1" x14ac:dyDescent="0.25">
      <c r="A5" s="253">
        <v>45399</v>
      </c>
      <c r="B5" s="247">
        <v>8057</v>
      </c>
      <c r="C5" s="247" t="s">
        <v>189</v>
      </c>
      <c r="D5" s="378">
        <v>5840</v>
      </c>
      <c r="E5" s="378">
        <v>300</v>
      </c>
      <c r="F5" s="247"/>
      <c r="G5" s="378" t="s">
        <v>190</v>
      </c>
      <c r="H5" s="247"/>
      <c r="I5" s="247"/>
      <c r="J5" s="378">
        <v>200</v>
      </c>
      <c r="K5" s="247"/>
      <c r="L5" s="247"/>
    </row>
    <row r="6" spans="1:12" x14ac:dyDescent="0.25">
      <c r="A6" s="253">
        <v>45399</v>
      </c>
      <c r="B6" s="254">
        <v>8060</v>
      </c>
      <c r="C6" s="247" t="s">
        <v>189</v>
      </c>
      <c r="D6" s="379"/>
      <c r="E6" s="379"/>
      <c r="F6" s="254"/>
      <c r="G6" s="379"/>
      <c r="H6" s="255"/>
      <c r="I6" s="255"/>
      <c r="J6" s="379"/>
      <c r="K6" s="255"/>
      <c r="L6" s="256"/>
    </row>
    <row r="7" spans="1:12" x14ac:dyDescent="0.25">
      <c r="A7" s="253">
        <v>45399</v>
      </c>
      <c r="B7" s="33">
        <v>8068</v>
      </c>
      <c r="C7" s="247" t="s">
        <v>189</v>
      </c>
      <c r="D7" s="380"/>
      <c r="E7" s="380"/>
      <c r="F7" s="33"/>
      <c r="G7" s="380"/>
      <c r="H7" s="34"/>
      <c r="I7" s="34"/>
      <c r="J7" s="380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D5:D7"/>
    <mergeCell ref="E5:E7"/>
    <mergeCell ref="J5:J7"/>
    <mergeCell ref="G5:G7"/>
  </mergeCells>
  <pageMargins left="0.25" right="0.25" top="0.75" bottom="0.75" header="0.3" footer="0.3"/>
  <pageSetup paperSize="9" scale="7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81" t="s">
        <v>54</v>
      </c>
      <c r="C1" s="381"/>
      <c r="D1" s="381"/>
      <c r="E1" s="46"/>
    </row>
    <row r="2" spans="1:6" x14ac:dyDescent="0.25">
      <c r="A2" s="45"/>
      <c r="B2" s="381"/>
      <c r="C2" s="381"/>
      <c r="D2" s="381"/>
      <c r="E2" s="46"/>
    </row>
    <row r="3" spans="1:6" x14ac:dyDescent="0.25">
      <c r="A3" s="47"/>
      <c r="B3" s="47"/>
      <c r="C3" s="48" t="s">
        <v>23</v>
      </c>
      <c r="D3" s="48">
        <f>SUM(D5:D37)</f>
        <v>250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 x14ac:dyDescent="0.25">
      <c r="A5" s="258">
        <v>45398</v>
      </c>
      <c r="B5" s="259" t="s">
        <v>179</v>
      </c>
      <c r="C5" s="259" t="s">
        <v>137</v>
      </c>
      <c r="D5" s="259">
        <v>160</v>
      </c>
      <c r="E5" s="251"/>
    </row>
    <row r="6" spans="1:6" ht="32.25" customHeight="1" x14ac:dyDescent="0.25">
      <c r="A6" s="258">
        <v>45398</v>
      </c>
      <c r="B6" s="259" t="s">
        <v>180</v>
      </c>
      <c r="C6" s="259" t="s">
        <v>137</v>
      </c>
      <c r="D6" s="259">
        <v>50</v>
      </c>
      <c r="E6" s="251"/>
    </row>
    <row r="7" spans="1:6" x14ac:dyDescent="0.25">
      <c r="A7" s="258">
        <v>45399</v>
      </c>
      <c r="B7" s="259" t="s">
        <v>155</v>
      </c>
      <c r="C7" s="259" t="s">
        <v>137</v>
      </c>
      <c r="D7" s="259">
        <v>40</v>
      </c>
      <c r="E7" s="260"/>
    </row>
    <row r="8" spans="1:6" x14ac:dyDescent="0.25">
      <c r="A8" s="257"/>
      <c r="B8" s="250"/>
      <c r="C8" s="250"/>
      <c r="D8" s="250"/>
      <c r="E8" s="251"/>
    </row>
    <row r="9" spans="1:6" x14ac:dyDescent="0.25">
      <c r="A9" s="224"/>
      <c r="B9" s="102"/>
      <c r="C9" s="102"/>
      <c r="D9" s="212"/>
      <c r="E9" s="54"/>
    </row>
    <row r="10" spans="1:6" x14ac:dyDescent="0.25">
      <c r="A10" s="224"/>
      <c r="B10" s="102"/>
      <c r="C10" s="102"/>
      <c r="D10" s="212"/>
      <c r="E10" s="76"/>
    </row>
    <row r="11" spans="1:6" x14ac:dyDescent="0.25">
      <c r="A11" s="224"/>
      <c r="B11" s="211"/>
      <c r="C11" s="209"/>
      <c r="D11" s="252"/>
      <c r="E11" s="75"/>
    </row>
    <row r="12" spans="1:6" x14ac:dyDescent="0.25">
      <c r="A12" s="224"/>
      <c r="B12" s="203"/>
      <c r="C12" s="204"/>
      <c r="D12" s="205"/>
      <c r="E12" s="54"/>
      <c r="F12" s="73"/>
    </row>
    <row r="13" spans="1:6" x14ac:dyDescent="0.25">
      <c r="A13" s="224"/>
      <c r="B13" s="203"/>
      <c r="C13" s="204"/>
      <c r="D13" s="205"/>
      <c r="E13" s="54"/>
      <c r="F13" s="73"/>
    </row>
    <row r="14" spans="1:6" x14ac:dyDescent="0.25">
      <c r="A14" s="202"/>
      <c r="B14" s="203"/>
      <c r="C14" s="204"/>
      <c r="D14" s="205"/>
      <c r="E14" s="54"/>
      <c r="F14" s="73"/>
    </row>
    <row r="15" spans="1:6" x14ac:dyDescent="0.25">
      <c r="A15" s="208"/>
      <c r="B15" s="209"/>
      <c r="C15" s="209"/>
      <c r="D15" s="210"/>
      <c r="E15" s="76"/>
    </row>
    <row r="16" spans="1:6" x14ac:dyDescent="0.25">
      <c r="A16" s="208"/>
      <c r="B16" s="209"/>
      <c r="C16" s="209"/>
      <c r="D16" s="210"/>
      <c r="E16" s="76"/>
    </row>
    <row r="17" spans="1:5" x14ac:dyDescent="0.25">
      <c r="A17" s="208"/>
      <c r="B17" s="209"/>
      <c r="C17" s="209"/>
      <c r="D17" s="210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2024-04-22T05:38:02Z</cp:lastPrinted>
  <dcterms:created xsi:type="dcterms:W3CDTF">2023-01-08T05:51:58Z</dcterms:created>
  <dcterms:modified xsi:type="dcterms:W3CDTF">2024-04-22T05:48:07Z</dcterms:modified>
</cp:coreProperties>
</file>