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petty cash bill\2024\1-102-24 TO 30-10-2024\1-10-2024\"/>
    </mc:Choice>
  </mc:AlternateContent>
  <xr:revisionPtr revIDLastSave="0" documentId="13_ncr:1_{3FC24808-C844-4180-92B8-B460C17FB90B}" xr6:coauthVersionLast="47" xr6:coauthVersionMax="47" xr10:uidLastSave="{00000000-0000-0000-0000-000000000000}"/>
  <bookViews>
    <workbookView xWindow="-120" yWindow="-120" windowWidth="20730" windowHeight="11160" tabRatio="863" xr2:uid="{00000000-000D-0000-FFFF-FFFF00000000}"/>
  </bookViews>
  <sheets>
    <sheet name="Front Page" sheetId="1" r:id="rId1"/>
    <sheet name="1. B2B- IPP" sheetId="2" state="hidden" r:id="rId2"/>
    <sheet name="4. Goods Sending Expense" sheetId="5" state="hidden" r:id="rId3"/>
    <sheet name="3. B2B-Non Power" sheetId="4" state="hidden" r:id="rId4"/>
    <sheet name="2. B2C" sheetId="3" r:id="rId5"/>
    <sheet name="Goods Delivery Voucher" sheetId="19" r:id="rId6"/>
    <sheet name="Conveyance Voucher" sheetId="18" r:id="rId7"/>
    <sheet name="5. Goods Receiving Expense" sheetId="6" r:id="rId8"/>
    <sheet name="6.WH-Depot Maintenance" sheetId="7" r:id="rId9"/>
    <sheet name="7. Utilities" sheetId="8" r:id="rId10"/>
    <sheet name="8. Printing" sheetId="9" state="hidden" r:id="rId11"/>
    <sheet name="9. Stationary" sheetId="10" state="hidden" r:id="rId12"/>
    <sheet name="10-11.Delivery Van Expense" sheetId="11" state="hidden" r:id="rId13"/>
    <sheet name="12. Entertainment" sheetId="12" r:id="rId14"/>
    <sheet name="13. Food Allowance" sheetId="13" state="hidden" r:id="rId15"/>
    <sheet name="15. For Security" sheetId="15" state="hidden" r:id="rId16"/>
    <sheet name="Monthly Volume" sheetId="16" state="hidden" r:id="rId17"/>
    <sheet name="Purchase Voucher" sheetId="17" state="hidden" r:id="rId18"/>
    <sheet name="14. Conveyance" sheetId="14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4" hidden="1">'2. B2C'!$A$3:$L$4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4">'2. B2C'!$3:$3</definedName>
    <definedName name="_xlnm.Print_Titles" localSheetId="3">'3. B2B-Non Power'!$3:$3</definedName>
    <definedName name="_xlnm.Print_Titles" localSheetId="2">'4. Goods Sending Expense'!$3:$3</definedName>
    <definedName name="_xlnm.Print_Titles" localSheetId="7">'5. Goods Receiving Expense'!$3:$3</definedName>
    <definedName name="_xlnm.Print_Titles" localSheetId="8">'6.WH-Depot Maintenance'!$4:$4</definedName>
    <definedName name="xadd1" localSheetId="6">'Conveyance Voucher'!#REF!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20" l="1"/>
  <c r="G96" i="18"/>
  <c r="G50" i="18"/>
  <c r="G33" i="18"/>
  <c r="G11" i="18"/>
  <c r="A22" i="18"/>
  <c r="A23" i="18" s="1"/>
  <c r="A24" i="18" s="1"/>
  <c r="A25" i="18" s="1"/>
  <c r="A26" i="18" s="1"/>
  <c r="A28" i="18" s="1"/>
  <c r="A29" i="18" s="1"/>
  <c r="A30" i="18" s="1"/>
  <c r="L25" i="3"/>
  <c r="A28" i="19"/>
  <c r="A29" i="19" s="1"/>
  <c r="G32" i="19"/>
  <c r="L56" i="3"/>
  <c r="L57" i="3"/>
  <c r="L58" i="3"/>
  <c r="L59" i="3"/>
  <c r="L53" i="3" l="1"/>
  <c r="L54" i="3"/>
  <c r="L55" i="3"/>
  <c r="L26" i="3" l="1"/>
  <c r="L21" i="3"/>
  <c r="L51" i="3"/>
  <c r="L52" i="3"/>
  <c r="L34" i="3"/>
  <c r="L35" i="3"/>
  <c r="L36" i="3"/>
  <c r="L37" i="3"/>
  <c r="L38" i="3"/>
  <c r="L39" i="3"/>
  <c r="L40" i="3"/>
  <c r="L41" i="3"/>
  <c r="L42" i="3"/>
  <c r="L43" i="3"/>
  <c r="L44" i="3"/>
  <c r="L12" i="3"/>
  <c r="E4" i="3"/>
  <c r="L6" i="3"/>
  <c r="L7" i="3"/>
  <c r="L8" i="3"/>
  <c r="L9" i="3"/>
  <c r="L10" i="3"/>
  <c r="L11" i="3"/>
  <c r="L13" i="3"/>
  <c r="L14" i="3"/>
  <c r="L15" i="3"/>
  <c r="L16" i="3"/>
  <c r="L17" i="3"/>
  <c r="L18" i="3"/>
  <c r="L19" i="3"/>
  <c r="L20" i="3"/>
  <c r="L23" i="3"/>
  <c r="L22" i="3"/>
  <c r="L24" i="3"/>
  <c r="L27" i="3"/>
  <c r="L28" i="3"/>
  <c r="L29" i="3"/>
  <c r="L30" i="3"/>
  <c r="L31" i="3"/>
  <c r="L32" i="3"/>
  <c r="L33" i="3"/>
  <c r="L5" i="3"/>
  <c r="F4" i="6"/>
  <c r="H4" i="6"/>
  <c r="D3" i="7"/>
  <c r="L7" i="20"/>
  <c r="G77" i="18"/>
  <c r="H4" i="3"/>
  <c r="F4" i="3"/>
  <c r="D4" i="3"/>
  <c r="J4" i="3" l="1"/>
  <c r="L45" i="3"/>
  <c r="L46" i="3"/>
  <c r="L47" i="3"/>
  <c r="L48" i="3"/>
  <c r="L49" i="3"/>
  <c r="L50" i="3"/>
  <c r="E19" i="20"/>
  <c r="J4" i="6"/>
  <c r="E4" i="6"/>
  <c r="D4" i="6"/>
  <c r="A7" i="19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G64" i="18" l="1"/>
  <c r="O7" i="18" l="1"/>
  <c r="E2" i="10" l="1"/>
  <c r="C13" i="1" s="1"/>
  <c r="O45" i="18"/>
  <c r="E12" i="17" l="1"/>
  <c r="D34" i="21" l="1"/>
  <c r="D13" i="21"/>
  <c r="C10" i="1" l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D2" i="14"/>
  <c r="C18" i="1" s="1"/>
  <c r="D2" i="13"/>
  <c r="C17" i="1" s="1"/>
  <c r="D2" i="12"/>
  <c r="C16" i="1" s="1"/>
  <c r="D13" i="11"/>
  <c r="C15" i="1" s="1"/>
  <c r="D2" i="11"/>
  <c r="C14" i="1" s="1"/>
  <c r="E2" i="9"/>
  <c r="C12" i="1" s="1"/>
  <c r="F2" i="8"/>
  <c r="C11" i="1" s="1"/>
  <c r="K4" i="6"/>
  <c r="I4" i="6"/>
  <c r="D27" i="1"/>
  <c r="K4" i="5"/>
  <c r="J4" i="5"/>
  <c r="I4" i="5"/>
  <c r="H4" i="5"/>
  <c r="F4" i="5"/>
  <c r="E4" i="5"/>
  <c r="L4" i="5" s="1"/>
  <c r="C8" i="1" s="1"/>
  <c r="D4" i="5"/>
  <c r="D26" i="1" s="1"/>
  <c r="K4" i="4"/>
  <c r="J4" i="4"/>
  <c r="I4" i="4"/>
  <c r="H4" i="4"/>
  <c r="F4" i="4"/>
  <c r="E4" i="4"/>
  <c r="K4" i="3"/>
  <c r="I4" i="3"/>
  <c r="D24" i="1"/>
  <c r="D4" i="2"/>
  <c r="D23" i="1" s="1"/>
  <c r="L4" i="2"/>
  <c r="K4" i="2"/>
  <c r="J4" i="2"/>
  <c r="I4" i="2"/>
  <c r="H4" i="2"/>
  <c r="G4" i="2"/>
  <c r="F4" i="2"/>
  <c r="M4" i="2" s="1"/>
  <c r="C5" i="1" s="1"/>
  <c r="E4" i="2"/>
  <c r="L4" i="4" l="1"/>
  <c r="C7" i="1" s="1"/>
  <c r="L4" i="6"/>
  <c r="C9" i="1" s="1"/>
  <c r="D28" i="1"/>
  <c r="L4" i="3" l="1"/>
  <c r="C6" i="1" s="1"/>
  <c r="C20" i="1" s="1"/>
</calcChain>
</file>

<file path=xl/sharedStrings.xml><?xml version="1.0" encoding="utf-8"?>
<sst xmlns="http://schemas.openxmlformats.org/spreadsheetml/2006/main" count="994" uniqueCount="325">
  <si>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</si>
  <si>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</si>
  <si>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</si>
  <si>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</si>
  <si>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</si>
  <si>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</si>
  <si>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</si>
  <si>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</si>
  <si>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</si>
  <si>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</si>
  <si>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</si>
  <si>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</si>
  <si>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</si>
  <si>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</si>
  <si>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</si>
  <si>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</si>
  <si>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</si>
  <si>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</si>
  <si>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</si>
  <si>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</si>
  <si>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</si>
  <si>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</si>
  <si>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</si>
  <si>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</si>
  <si>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</si>
  <si>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</si>
  <si>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</si>
  <si>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</si>
  <si>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</si>
  <si>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</si>
  <si>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</si>
  <si>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</si>
  <si>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</si>
  <si>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</si>
  <si>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</si>
  <si>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</si>
  <si>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</si>
  <si>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</si>
  <si>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</si>
  <si>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</si>
  <si>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</si>
  <si>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</si>
  <si>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</si>
  <si>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</si>
  <si>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</si>
  <si>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</si>
  <si>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</si>
  <si>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</si>
  <si>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</si>
  <si>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</si>
  <si>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</si>
  <si>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</si>
  <si>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</si>
  <si>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</si>
  <si>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</si>
  <si>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</si>
  <si>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</si>
  <si>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</si>
  <si>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</si>
  <si>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</si>
  <si>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</si>
  <si>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</si>
  <si>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</si>
  <si>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</si>
  <si>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</si>
  <si>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</si>
  <si>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</si>
  <si>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</si>
  <si>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</si>
  <si>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</si>
  <si>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</si>
  <si>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</si>
  <si>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</si>
  <si>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</si>
  <si>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</si>
  <si>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</si>
  <si>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</si>
  <si>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</si>
  <si>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</si>
  <si>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</si>
  <si>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</si>
  <si>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</si>
  <si>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</si>
  <si>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</si>
  <si>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</si>
  <si>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</si>
  <si>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</si>
  <si>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</si>
  <si>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</si>
  <si>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</si>
  <si>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</si>
  <si>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</si>
  <si>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</si>
  <si>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</si>
  <si>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</si>
  <si>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</si>
  <si>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</si>
  <si>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</si>
  <si>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</si>
  <si>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</si>
  <si>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</si>
  <si>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</si>
  <si>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</si>
  <si>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</si>
  <si>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</si>
  <si>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</si>
  <si>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</si>
  <si>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</si>
  <si>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</si>
  <si>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</si>
  <si>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</si>
  <si>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</si>
  <si>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</si>
  <si>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</si>
  <si>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</si>
  <si>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</si>
  <si>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</si>
  <si>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Helper</t>
  </si>
  <si>
    <t>Cumilla</t>
  </si>
  <si>
    <t>Palash</t>
  </si>
  <si>
    <t xml:space="preserve"> Helper</t>
  </si>
  <si>
    <t>Executive</t>
  </si>
  <si>
    <t>Food Bill After Work</t>
  </si>
  <si>
    <t>Remaks</t>
  </si>
  <si>
    <t>arif</t>
  </si>
  <si>
    <t>dipok</t>
  </si>
  <si>
    <t>shah alam</t>
  </si>
  <si>
    <t xml:space="preserve"> </t>
  </si>
  <si>
    <t>conveyance</t>
  </si>
  <si>
    <t>Cost: Transport,,Food,Conveyance</t>
  </si>
  <si>
    <t>purpose</t>
  </si>
  <si>
    <t>WH/Depot Name:Cumilla</t>
  </si>
  <si>
    <t>Head of SCM</t>
  </si>
  <si>
    <t>Dept. of F&amp;A</t>
  </si>
  <si>
    <t>depot</t>
  </si>
  <si>
    <t>delivery</t>
  </si>
  <si>
    <t>bus,auto,cng</t>
  </si>
  <si>
    <t>auto</t>
  </si>
  <si>
    <t>mini bus</t>
  </si>
  <si>
    <t>police fari cumilla</t>
  </si>
  <si>
    <t>b-bariya,tinlack pir,kosba</t>
  </si>
  <si>
    <t>kandirpar</t>
  </si>
  <si>
    <t>_______________</t>
  </si>
  <si>
    <t>shah alam &amp; sohel</t>
  </si>
  <si>
    <t>TOTAL</t>
  </si>
  <si>
    <t>helper</t>
  </si>
  <si>
    <t>bus,auto</t>
  </si>
  <si>
    <t>S</t>
  </si>
  <si>
    <t>Depot</t>
  </si>
  <si>
    <t>Unloading</t>
  </si>
  <si>
    <t>unloading</t>
  </si>
  <si>
    <t>courier</t>
  </si>
  <si>
    <t>Cost: Conveyance,food</t>
  </si>
  <si>
    <t>sohel,arif,ahah alam</t>
  </si>
  <si>
    <t>helper,Executive</t>
  </si>
  <si>
    <t>23/12/2023 to 31/1/2023</t>
  </si>
  <si>
    <t>Electricity bill</t>
  </si>
  <si>
    <t>Previous unit-935,current unit-1008</t>
  </si>
  <si>
    <t>73 unit</t>
  </si>
  <si>
    <t>one month</t>
  </si>
  <si>
    <t>1-12-2023 T0 1-1-2024</t>
  </si>
  <si>
    <t>water bill</t>
  </si>
  <si>
    <t>Received</t>
  </si>
  <si>
    <t>shoyagazi,cumilla</t>
  </si>
  <si>
    <t>5 person food</t>
  </si>
  <si>
    <t>3 person food</t>
  </si>
  <si>
    <t>shanto,sohel,arif,shah alam</t>
  </si>
  <si>
    <t>cumilla depot</t>
  </si>
  <si>
    <t>Month: October -2024</t>
  </si>
  <si>
    <t>Bill No: Cum/57/October'2024</t>
  </si>
  <si>
    <t xml:space="preserve">069409	</t>
  </si>
  <si>
    <t xml:space="preserve">069537	</t>
  </si>
  <si>
    <t>Sami Sadi Engineering</t>
  </si>
  <si>
    <t xml:space="preserve">Nasir Motors	</t>
  </si>
  <si>
    <t>shanto</t>
  </si>
  <si>
    <t>hend wash</t>
  </si>
  <si>
    <t xml:space="preserve">069373	</t>
  </si>
  <si>
    <t xml:space="preserve">069396	</t>
  </si>
  <si>
    <t xml:space="preserve">069337	</t>
  </si>
  <si>
    <t xml:space="preserve">69402	</t>
  </si>
  <si>
    <t xml:space="preserve">069366	</t>
  </si>
  <si>
    <t xml:space="preserve">069713	</t>
  </si>
  <si>
    <t xml:space="preserve">069347	</t>
  </si>
  <si>
    <t xml:space="preserve">069714	</t>
  </si>
  <si>
    <t xml:space="preserve">069356	</t>
  </si>
  <si>
    <t xml:space="preserve">069463	</t>
  </si>
  <si>
    <t xml:space="preserve">Alam brathers	</t>
  </si>
  <si>
    <t xml:space="preserve">	
Alam brathers	</t>
  </si>
  <si>
    <t>M/S Bismillah Trading</t>
  </si>
  <si>
    <t xml:space="preserve">	
Takiya motors	</t>
  </si>
  <si>
    <t>M/S Sahalam Motors</t>
  </si>
  <si>
    <t>Padma Automobile</t>
  </si>
  <si>
    <t xml:space="preserve">Nur Auto	</t>
  </si>
  <si>
    <t>Denso Motors</t>
  </si>
  <si>
    <t>M/S Khalil motors</t>
  </si>
  <si>
    <t xml:space="preserve">	
Takdir Enterprise</t>
  </si>
  <si>
    <t>shah alam&amp; shanto</t>
  </si>
  <si>
    <t>sohel &amp; shanto</t>
  </si>
  <si>
    <t>sohel</t>
  </si>
  <si>
    <t>bank deposited(246240 taka)</t>
  </si>
  <si>
    <t xml:space="preserve">069469	</t>
  </si>
  <si>
    <t>Sazzad lub &amp; CNG parts</t>
  </si>
  <si>
    <t xml:space="preserve">	
Forhad motor parts</t>
  </si>
  <si>
    <t>Forhad motor parts</t>
  </si>
  <si>
    <t xml:space="preserve">	
Prime Auto</t>
  </si>
  <si>
    <t xml:space="preserve">069948	</t>
  </si>
  <si>
    <t xml:space="preserve">069944	</t>
  </si>
  <si>
    <t xml:space="preserve">069952	</t>
  </si>
  <si>
    <t>Gowripur Bus stand, daudkandi, comilla</t>
  </si>
  <si>
    <t>jangaliya,cumilla</t>
  </si>
  <si>
    <t>turnck</t>
  </si>
  <si>
    <t>Main road,Kaliapara,Sharashti,	
Bilbari,Hajigonj,,Stadium market,Sadar, Chandpur</t>
  </si>
  <si>
    <t>Poduyar bazar,Bishoroad, Cumilla.</t>
  </si>
  <si>
    <t>van</t>
  </si>
  <si>
    <t>sonaimuri,Maijdee ,Chatkhil bazar, Chatkhil,	Noakhali</t>
  </si>
  <si>
    <t xml:space="preserve">Iliotganj, Dowdkandi, Cumilla	</t>
  </si>
  <si>
    <t>Jawtola, comilla sadar, Cumilla</t>
  </si>
  <si>
    <t xml:space="preserve">069950	</t>
  </si>
  <si>
    <t xml:space="preserve">070075	</t>
  </si>
  <si>
    <t xml:space="preserve">069421	</t>
  </si>
  <si>
    <t xml:space="preserve">		
Reliable Automotive Service</t>
  </si>
  <si>
    <t xml:space="preserve">	
Mayar Dowa Motors</t>
  </si>
  <si>
    <t xml:space="preserve">sotota lubricants	</t>
  </si>
  <si>
    <t>sham alam &amp; shanto</t>
  </si>
  <si>
    <t>Chittagong Automobiles</t>
  </si>
  <si>
    <t xml:space="preserve">	
M/S Ma motors</t>
  </si>
  <si>
    <t>shanto &amp; shohel</t>
  </si>
  <si>
    <t xml:space="preserve">069437	</t>
  </si>
  <si>
    <t xml:space="preserve">069433	</t>
  </si>
  <si>
    <t xml:space="preserve">070158	</t>
  </si>
  <si>
    <t xml:space="preserve">070232	</t>
  </si>
  <si>
    <t xml:space="preserve">069448	</t>
  </si>
  <si>
    <t xml:space="preserve">070905	</t>
  </si>
  <si>
    <t xml:space="preserve">070904	</t>
  </si>
  <si>
    <t xml:space="preserve">070612	</t>
  </si>
  <si>
    <t xml:space="preserve">070502	</t>
  </si>
  <si>
    <t xml:space="preserve">070551	</t>
  </si>
  <si>
    <t xml:space="preserve">070550	</t>
  </si>
  <si>
    <t xml:space="preserve">070528	</t>
  </si>
  <si>
    <t xml:space="preserve">070500	</t>
  </si>
  <si>
    <t xml:space="preserve">070511	</t>
  </si>
  <si>
    <t xml:space="preserve">070506	</t>
  </si>
  <si>
    <t xml:space="preserve">070496	</t>
  </si>
  <si>
    <t xml:space="preserve">070590	</t>
  </si>
  <si>
    <t xml:space="preserve">070949	</t>
  </si>
  <si>
    <t xml:space="preserve">070948	</t>
  </si>
  <si>
    <t xml:space="preserve">070984	</t>
  </si>
  <si>
    <t>New Sudarshon Out</t>
  </si>
  <si>
    <t xml:space="preserve">M/S Sara Enterprise	</t>
  </si>
  <si>
    <t>Eibal Honda motors</t>
  </si>
  <si>
    <t xml:space="preserve">Baic World	</t>
  </si>
  <si>
    <t>Predesh Motor</t>
  </si>
  <si>
    <t xml:space="preserve">	
Al Nur Auto	</t>
  </si>
  <si>
    <t>Noakhali Motors Parts</t>
  </si>
  <si>
    <t>M/s Razu motors</t>
  </si>
  <si>
    <t>Maa harisa parts stor</t>
  </si>
  <si>
    <t>Hondha Auto King</t>
  </si>
  <si>
    <t>M/S Modina Autoz</t>
  </si>
  <si>
    <t>New Tipti Motros</t>
  </si>
  <si>
    <t xml:space="preserve">Bismillah Autoz	</t>
  </si>
  <si>
    <t xml:space="preserve">	
Alauddin Honda Servicing</t>
  </si>
  <si>
    <t xml:space="preserve">	
Zahir Motors	</t>
  </si>
  <si>
    <t xml:space="preserve">		
M/S Ma motors	</t>
  </si>
  <si>
    <t xml:space="preserve">Prime Auto	</t>
  </si>
  <si>
    <t>shah alam and habibur rahman</t>
  </si>
  <si>
    <t>shah alam &amp; shanto</t>
  </si>
  <si>
    <t>tissue</t>
  </si>
  <si>
    <t>water</t>
  </si>
  <si>
    <t>petty cash bill</t>
  </si>
  <si>
    <t>bank deposited(126000 taka)</t>
  </si>
  <si>
    <t>QR CODE</t>
  </si>
  <si>
    <t xml:space="preserve">070975	</t>
  </si>
  <si>
    <t xml:space="preserve">070980	</t>
  </si>
  <si>
    <t xml:space="preserve">070979	</t>
  </si>
  <si>
    <t xml:space="preserve">070967	</t>
  </si>
  <si>
    <t xml:space="preserve">071074	</t>
  </si>
  <si>
    <t xml:space="preserve">Noakhali motors	</t>
  </si>
  <si>
    <t xml:space="preserve">	
Jibon Honda Workshop</t>
  </si>
  <si>
    <t xml:space="preserve">		
Alauddin Honda Servicing</t>
  </si>
  <si>
    <t xml:space="preserve">	
B K Traders and Motors Prats</t>
  </si>
  <si>
    <t xml:space="preserve">SHAH ALAM  </t>
  </si>
  <si>
    <t>SOHEL</t>
  </si>
  <si>
    <t xml:space="preserve">Bus station,Raipur,Lakshimpur.	</t>
  </si>
  <si>
    <t>buchi North bazar,Bagmara road, Lalmai, Cumilla.</t>
  </si>
  <si>
    <t>truck</t>
  </si>
  <si>
    <t xml:space="preserve">Middle Bypas, Laksham, Cumilla	</t>
  </si>
  <si>
    <t>Mozumder market, poddar bazar bishoroad</t>
  </si>
  <si>
    <t xml:space="preserve"> Kuti Chaumuhani,Jonota Shoping tawar kosba B Bariya,b-bariya stadiam market,	Nasirnagar </t>
  </si>
  <si>
    <t>Upzila Road, Raipur, Laximpur</t>
  </si>
  <si>
    <t xml:space="preserve"> sonaimuri,Near White Hall,Maijdee, kankirhat bazar,senbag,Kobirhat,bosurhat, companygong,Noakhali.</t>
  </si>
  <si>
    <t xml:space="preserve">	
Raster Matha,Senbagh, maijdee court,College Road,Kobirhat, Noakhali</t>
  </si>
  <si>
    <t>Medda. Sadar. b baria</t>
  </si>
  <si>
    <t xml:space="preserve">071053	</t>
  </si>
  <si>
    <t xml:space="preserve">71069	</t>
  </si>
  <si>
    <t xml:space="preserve">070986	</t>
  </si>
  <si>
    <t xml:space="preserve">071063	</t>
  </si>
  <si>
    <t xml:space="preserve">071062	</t>
  </si>
  <si>
    <t xml:space="preserve">071129	</t>
  </si>
  <si>
    <t xml:space="preserve">070970	</t>
  </si>
  <si>
    <t xml:space="preserve">070972	</t>
  </si>
  <si>
    <t>Maa Auto Engineering &amp; Service Center</t>
  </si>
  <si>
    <t>Sadia honda garage &amp; servicing centre</t>
  </si>
  <si>
    <t>M/S Al modina motors</t>
  </si>
  <si>
    <t xml:space="preserve">Takiya motors	</t>
  </si>
  <si>
    <t xml:space="preserve">		
Motor Mujiam	</t>
  </si>
  <si>
    <t xml:space="preserve">	
Babul Honda Workshop</t>
  </si>
  <si>
    <t>Rayhan Honda S.C.</t>
  </si>
  <si>
    <t>Mayar Dowa Motors</t>
  </si>
  <si>
    <t>Bilbari,Hajigonj,Kacari barir sathe,Beside fair service,Kachua,Chandpur</t>
  </si>
  <si>
    <t xml:space="preserve">Bus station, Raipur, Laximpur	</t>
  </si>
  <si>
    <t>b-bariya</t>
  </si>
  <si>
    <t>noakhli,kobirhat</t>
  </si>
  <si>
    <t>Iliotganj, Dowdkandi, Cumilla</t>
  </si>
  <si>
    <t>Middle Bypas, Laksham, Cumilla</t>
  </si>
  <si>
    <t>Bus station, Raipur, Laximpur</t>
  </si>
  <si>
    <t>Gowripur Bus stand</t>
  </si>
  <si>
    <t>Chatkhil bazar, Chatkhil,	Noakhal</t>
  </si>
  <si>
    <t>Kobirhat, Noakhali</t>
  </si>
  <si>
    <t>Kachua,Chandpur</t>
  </si>
  <si>
    <t>arif &amp; sohel</t>
  </si>
  <si>
    <t>depot,Poduyar bazar</t>
  </si>
  <si>
    <t>DO Number</t>
  </si>
  <si>
    <t>1.10.2024- 15.10.2024</t>
  </si>
  <si>
    <t>Water</t>
  </si>
  <si>
    <t>courier,hend wash,tissue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</si>
</sst>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0"/>
      <color theme="1" tint="0.34998626667073579"/>
      <name val="Arial"/>
      <family val="2"/>
    </font>
    <font>
      <sz val="11"/>
      <color theme="1" tint="0.34998626667073579"/>
      <name val="Times New Roman"/>
      <family val="1"/>
    </font>
    <font>
      <b/>
      <sz val="11"/>
      <color theme="1" tint="0.34998626667073579"/>
      <name val="Times New Roman"/>
      <family val="1"/>
    </font>
    <font>
      <b/>
      <sz val="12"/>
      <color theme="1" tint="0.34998626667073579"/>
      <name val="Times New Roman"/>
      <family val="1"/>
    </font>
    <font>
      <b/>
      <u/>
      <sz val="14"/>
      <color theme="10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4"/>
      <color theme="1"/>
      <name val="Dasans"/>
    </font>
    <font>
      <b/>
      <sz val="14"/>
      <color rgb="FFFF0000"/>
      <name val="Arial"/>
      <family val="2"/>
    </font>
    <font>
      <b/>
      <sz val="14"/>
      <color rgb="FFFF0000"/>
      <name val="Times New Roman"/>
      <family val="1"/>
    </font>
    <font>
      <b/>
      <sz val="14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0" fillId="0" borderId="0" applyNumberFormat="0" applyFill="0" applyBorder="0" applyAlignment="0" applyProtection="0"/>
  </cellStyleXfs>
  <cellXfs count="466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22" fillId="0" borderId="13" xfId="0" applyNumberFormat="1" applyFont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Protection="1">
      <protection locked="0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0" fontId="2" fillId="0" borderId="28" xfId="0" applyFont="1" applyBorder="1" applyAlignment="1">
      <alignment horizontal="center" vertical="center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30" fillId="2" borderId="3" xfId="0" applyNumberFormat="1" applyFont="1" applyFill="1" applyBorder="1" applyProtection="1">
      <protection locked="0"/>
    </xf>
    <xf numFmtId="0" fontId="30" fillId="2" borderId="3" xfId="0" applyFont="1" applyFill="1" applyBorder="1" applyAlignment="1" applyProtection="1">
      <alignment wrapText="1"/>
      <protection locked="0"/>
    </xf>
    <xf numFmtId="0" fontId="30" fillId="2" borderId="3" xfId="0" applyFont="1" applyFill="1" applyBorder="1" applyProtection="1">
      <protection locked="0"/>
    </xf>
    <xf numFmtId="0" fontId="30" fillId="2" borderId="3" xfId="0" applyFont="1" applyFill="1" applyBorder="1" applyAlignment="1" applyProtection="1">
      <alignment horizontal="center"/>
      <protection locked="0"/>
    </xf>
    <xf numFmtId="164" fontId="30" fillId="0" borderId="3" xfId="0" applyNumberFormat="1" applyFont="1" applyBorder="1" applyAlignment="1" applyProtection="1">
      <alignment wrapText="1"/>
      <protection locked="0"/>
    </xf>
    <xf numFmtId="0" fontId="30" fillId="2" borderId="3" xfId="0" applyFont="1" applyFill="1" applyBorder="1" applyAlignment="1" applyProtection="1">
      <alignment horizontal="left" vertical="center" wrapText="1"/>
      <protection locked="0"/>
    </xf>
    <xf numFmtId="0" fontId="30" fillId="0" borderId="3" xfId="0" applyFont="1" applyBorder="1" applyProtection="1">
      <protection locked="0"/>
    </xf>
    <xf numFmtId="0" fontId="30" fillId="0" borderId="3" xfId="0" applyFont="1" applyBorder="1" applyAlignment="1" applyProtection="1">
      <alignment horizontal="center"/>
      <protection locked="0"/>
    </xf>
    <xf numFmtId="164" fontId="31" fillId="0" borderId="3" xfId="0" applyNumberFormat="1" applyFont="1" applyBorder="1" applyProtection="1">
      <protection locked="0"/>
    </xf>
    <xf numFmtId="0" fontId="31" fillId="0" borderId="3" xfId="0" applyFont="1" applyBorder="1" applyProtection="1"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65" fontId="0" fillId="0" borderId="3" xfId="0" applyNumberFormat="1" applyBorder="1"/>
    <xf numFmtId="165" fontId="33" fillId="9" borderId="3" xfId="0" applyNumberFormat="1" applyFont="1" applyFill="1" applyBorder="1" applyAlignment="1">
      <alignment horizontal="center" vertical="center"/>
    </xf>
    <xf numFmtId="0" fontId="0" fillId="0" borderId="18" xfId="0" applyBorder="1"/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0" fillId="2" borderId="0" xfId="0" applyFill="1"/>
    <xf numFmtId="0" fontId="27" fillId="0" borderId="3" xfId="0" applyFont="1" applyBorder="1" applyAlignment="1">
      <alignment horizontal="center" vertical="center" wrapText="1"/>
    </xf>
    <xf numFmtId="0" fontId="2" fillId="2" borderId="21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164" fontId="11" fillId="2" borderId="13" xfId="0" applyNumberFormat="1" applyFont="1" applyFill="1" applyBorder="1" applyAlignment="1">
      <alignment horizontal="center" vertical="center"/>
    </xf>
    <xf numFmtId="0" fontId="35" fillId="0" borderId="3" xfId="0" applyFont="1" applyBorder="1" applyAlignment="1" applyProtection="1">
      <alignment horizontal="center" wrapText="1"/>
      <protection locked="0"/>
    </xf>
    <xf numFmtId="0" fontId="35" fillId="0" borderId="3" xfId="0" applyFont="1" applyBorder="1" applyAlignment="1" applyProtection="1">
      <alignment horizontal="center"/>
      <protection locked="0"/>
    </xf>
    <xf numFmtId="0" fontId="36" fillId="0" borderId="3" xfId="0" applyFont="1" applyBorder="1" applyAlignment="1" applyProtection="1">
      <alignment horizontal="center" wrapText="1"/>
      <protection locked="0"/>
    </xf>
    <xf numFmtId="0" fontId="37" fillId="0" borderId="3" xfId="0" applyFont="1" applyBorder="1" applyAlignment="1" applyProtection="1">
      <alignment horizontal="center" wrapText="1"/>
      <protection locked="0"/>
    </xf>
    <xf numFmtId="164" fontId="2" fillId="2" borderId="21" xfId="0" applyNumberFormat="1" applyFont="1" applyFill="1" applyBorder="1" applyAlignment="1" applyProtection="1">
      <alignment horizontal="center"/>
      <protection locked="0"/>
    </xf>
    <xf numFmtId="164" fontId="2" fillId="2" borderId="3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 wrapText="1"/>
      <protection locked="0"/>
    </xf>
    <xf numFmtId="15" fontId="12" fillId="2" borderId="3" xfId="0" applyNumberFormat="1" applyFont="1" applyFill="1" applyBorder="1" applyAlignment="1" applyProtection="1">
      <alignment horizontal="left" wrapText="1"/>
      <protection locked="0"/>
    </xf>
    <xf numFmtId="0" fontId="2" fillId="0" borderId="35" xfId="0" applyFont="1" applyBorder="1" applyAlignment="1">
      <alignment horizontal="center" vertical="center"/>
    </xf>
    <xf numFmtId="165" fontId="33" fillId="9" borderId="13" xfId="0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8" fillId="9" borderId="3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left"/>
    </xf>
    <xf numFmtId="0" fontId="17" fillId="2" borderId="0" xfId="0" applyFont="1" applyFill="1" applyAlignment="1" applyProtection="1">
      <alignment horizontal="center" vertical="center"/>
      <protection locked="0"/>
    </xf>
    <xf numFmtId="165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center" wrapText="1"/>
      <protection locked="0"/>
    </xf>
    <xf numFmtId="164" fontId="5" fillId="2" borderId="3" xfId="0" applyNumberFormat="1" applyFont="1" applyFill="1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164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38" fillId="2" borderId="3" xfId="0" applyFont="1" applyFill="1" applyBorder="1" applyAlignment="1" applyProtection="1">
      <alignment horizontal="center" vertical="center" wrapText="1"/>
      <protection locked="0"/>
    </xf>
    <xf numFmtId="0" fontId="39" fillId="2" borderId="3" xfId="0" applyFont="1" applyFill="1" applyBorder="1" applyAlignment="1" applyProtection="1">
      <alignment horizontal="center" vertical="center"/>
      <protection locked="0"/>
    </xf>
    <xf numFmtId="0" fontId="39" fillId="2" borderId="3" xfId="0" applyFont="1" applyFill="1" applyBorder="1" applyProtection="1">
      <protection locked="0"/>
    </xf>
    <xf numFmtId="0" fontId="0" fillId="0" borderId="3" xfId="0" applyBorder="1" applyAlignment="1" applyProtection="1">
      <alignment horizontal="right" vertical="center" wrapText="1"/>
      <protection locked="0"/>
    </xf>
    <xf numFmtId="0" fontId="39" fillId="9" borderId="3" xfId="0" applyFont="1" applyFill="1" applyBorder="1" applyProtection="1">
      <protection locked="0"/>
    </xf>
    <xf numFmtId="0" fontId="38" fillId="2" borderId="18" xfId="0" applyFont="1" applyFill="1" applyBorder="1" applyAlignment="1" applyProtection="1">
      <alignment horizontal="center" vertical="center" wrapText="1"/>
      <protection locked="0"/>
    </xf>
    <xf numFmtId="15" fontId="45" fillId="2" borderId="3" xfId="0" applyNumberFormat="1" applyFont="1" applyFill="1" applyBorder="1" applyAlignment="1" applyProtection="1">
      <alignment horizontal="left" wrapText="1"/>
      <protection locked="0"/>
    </xf>
    <xf numFmtId="0" fontId="41" fillId="0" borderId="0" xfId="0" applyFont="1"/>
    <xf numFmtId="0" fontId="42" fillId="0" borderId="3" xfId="0" applyFont="1" applyBorder="1" applyAlignment="1" applyProtection="1">
      <alignment horizontal="center" wrapText="1"/>
      <protection locked="0"/>
    </xf>
    <xf numFmtId="0" fontId="42" fillId="0" borderId="3" xfId="0" applyFont="1" applyBorder="1" applyAlignment="1" applyProtection="1">
      <alignment wrapText="1"/>
      <protection locked="0"/>
    </xf>
    <xf numFmtId="0" fontId="42" fillId="0" borderId="3" xfId="0" applyFont="1" applyBorder="1" applyAlignment="1" applyProtection="1">
      <alignment horizontal="center" vertical="center" wrapText="1"/>
      <protection locked="0"/>
    </xf>
    <xf numFmtId="0" fontId="43" fillId="0" borderId="3" xfId="0" applyFont="1" applyBorder="1" applyAlignment="1" applyProtection="1">
      <alignment horizontal="center" vertical="center"/>
      <protection locked="0"/>
    </xf>
    <xf numFmtId="0" fontId="44" fillId="0" borderId="3" xfId="0" applyFont="1" applyBorder="1" applyAlignment="1" applyProtection="1">
      <alignment horizontal="center" vertical="center"/>
      <protection locked="0"/>
    </xf>
    <xf numFmtId="0" fontId="45" fillId="2" borderId="3" xfId="0" applyFont="1" applyFill="1" applyBorder="1" applyAlignment="1" applyProtection="1">
      <alignment horizontal="center" vertical="center"/>
      <protection locked="0"/>
    </xf>
    <xf numFmtId="0" fontId="38" fillId="9" borderId="13" xfId="0" applyFont="1" applyFill="1" applyBorder="1" applyAlignment="1" applyProtection="1">
      <alignment horizontal="center" vertical="center" wrapText="1"/>
      <protection locked="0"/>
    </xf>
    <xf numFmtId="0" fontId="39" fillId="9" borderId="3" xfId="0" applyFont="1" applyFill="1" applyBorder="1" applyAlignment="1" applyProtection="1">
      <alignment horizontal="center" vertical="center"/>
      <protection locked="0"/>
    </xf>
    <xf numFmtId="0" fontId="39" fillId="2" borderId="18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5" fontId="24" fillId="2" borderId="3" xfId="0" applyNumberFormat="1" applyFont="1" applyFill="1" applyBorder="1" applyAlignment="1">
      <alignment horizontal="center" vertical="center"/>
    </xf>
    <xf numFmtId="0" fontId="24" fillId="9" borderId="3" xfId="0" applyFont="1" applyFill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24" fillId="2" borderId="3" xfId="0" applyFont="1" applyFill="1" applyBorder="1" applyAlignment="1">
      <alignment horizontal="center" vertical="center"/>
    </xf>
    <xf numFmtId="0" fontId="24" fillId="0" borderId="3" xfId="0" applyFont="1" applyBorder="1" applyAlignment="1">
      <alignment horizontal="center" wrapText="1"/>
    </xf>
    <xf numFmtId="0" fontId="24" fillId="2" borderId="3" xfId="0" applyFont="1" applyFill="1" applyBorder="1" applyAlignment="1">
      <alignment horizontal="center" wrapText="1"/>
    </xf>
    <xf numFmtId="0" fontId="24" fillId="2" borderId="3" xfId="0" applyFont="1" applyFill="1" applyBorder="1"/>
    <xf numFmtId="165" fontId="24" fillId="9" borderId="3" xfId="0" applyNumberFormat="1" applyFont="1" applyFill="1" applyBorder="1" applyAlignment="1">
      <alignment horizontal="center" vertical="center"/>
    </xf>
    <xf numFmtId="0" fontId="24" fillId="9" borderId="3" xfId="0" applyFont="1" applyFill="1" applyBorder="1" applyAlignment="1">
      <alignment horizontal="center" wrapText="1"/>
    </xf>
    <xf numFmtId="0" fontId="24" fillId="9" borderId="3" xfId="0" applyFont="1" applyFill="1" applyBorder="1"/>
    <xf numFmtId="0" fontId="24" fillId="2" borderId="3" xfId="0" applyFont="1" applyFill="1" applyBorder="1" applyAlignment="1">
      <alignment horizontal="center"/>
    </xf>
    <xf numFmtId="0" fontId="46" fillId="0" borderId="3" xfId="2" applyFont="1" applyBorder="1" applyAlignment="1">
      <alignment horizontal="center"/>
    </xf>
    <xf numFmtId="0" fontId="47" fillId="0" borderId="3" xfId="0" applyFont="1" applyBorder="1" applyAlignment="1">
      <alignment horizontal="center" wrapText="1"/>
    </xf>
    <xf numFmtId="0" fontId="47" fillId="9" borderId="23" xfId="0" applyFont="1" applyFill="1" applyBorder="1" applyAlignment="1">
      <alignment horizontal="center"/>
    </xf>
    <xf numFmtId="0" fontId="24" fillId="9" borderId="2" xfId="0" applyFont="1" applyFill="1" applyBorder="1" applyAlignment="1">
      <alignment horizontal="center" wrapText="1"/>
    </xf>
    <xf numFmtId="0" fontId="48" fillId="9" borderId="2" xfId="0" applyFont="1" applyFill="1" applyBorder="1" applyAlignment="1">
      <alignment horizontal="center" vertical="center" wrapText="1"/>
    </xf>
    <xf numFmtId="0" fontId="47" fillId="9" borderId="3" xfId="0" applyFont="1" applyFill="1" applyBorder="1" applyAlignment="1">
      <alignment horizontal="center"/>
    </xf>
    <xf numFmtId="0" fontId="47" fillId="9" borderId="3" xfId="0" applyFont="1" applyFill="1" applyBorder="1" applyAlignment="1">
      <alignment horizontal="center" wrapText="1"/>
    </xf>
    <xf numFmtId="0" fontId="39" fillId="2" borderId="3" xfId="0" applyFont="1" applyFill="1" applyBorder="1" applyAlignment="1" applyProtection="1">
      <alignment horizontal="center"/>
      <protection locked="0"/>
    </xf>
    <xf numFmtId="0" fontId="49" fillId="2" borderId="3" xfId="0" applyFont="1" applyFill="1" applyBorder="1" applyAlignment="1" applyProtection="1">
      <alignment horizontal="center" vertical="center" wrapText="1"/>
      <protection locked="0"/>
    </xf>
    <xf numFmtId="0" fontId="50" fillId="2" borderId="3" xfId="0" applyFont="1" applyFill="1" applyBorder="1" applyProtection="1">
      <protection locked="0"/>
    </xf>
    <xf numFmtId="0" fontId="51" fillId="2" borderId="3" xfId="0" applyFont="1" applyFill="1" applyBorder="1"/>
    <xf numFmtId="0" fontId="39" fillId="9" borderId="3" xfId="0" applyFont="1" applyFill="1" applyBorder="1" applyAlignment="1" applyProtection="1">
      <alignment vertical="center"/>
      <protection locked="0"/>
    </xf>
    <xf numFmtId="0" fontId="39" fillId="2" borderId="3" xfId="0" applyFont="1" applyFill="1" applyBorder="1" applyAlignment="1" applyProtection="1">
      <alignment vertical="center"/>
      <protection locked="0"/>
    </xf>
    <xf numFmtId="0" fontId="48" fillId="2" borderId="2" xfId="0" applyFont="1" applyFill="1" applyBorder="1" applyAlignment="1">
      <alignment horizontal="center" vertical="center" wrapText="1"/>
    </xf>
    <xf numFmtId="165" fontId="24" fillId="2" borderId="13" xfId="0" applyNumberFormat="1" applyFont="1" applyFill="1" applyBorder="1" applyAlignment="1">
      <alignment horizontal="center" vertical="center"/>
    </xf>
    <xf numFmtId="0" fontId="24" fillId="2" borderId="13" xfId="0" applyFont="1" applyFill="1" applyBorder="1" applyAlignment="1">
      <alignment horizontal="center" wrapText="1"/>
    </xf>
    <xf numFmtId="0" fontId="24" fillId="2" borderId="13" xfId="0" applyFont="1" applyFill="1" applyBorder="1" applyAlignment="1">
      <alignment horizontal="center"/>
    </xf>
    <xf numFmtId="0" fontId="38" fillId="0" borderId="21" xfId="0" applyFont="1" applyBorder="1" applyAlignment="1" applyProtection="1">
      <alignment horizontal="center" vertical="center" wrapText="1"/>
      <protection locked="0"/>
    </xf>
    <xf numFmtId="0" fontId="39" fillId="0" borderId="21" xfId="0" applyFont="1" applyBorder="1" applyAlignment="1" applyProtection="1">
      <alignment horizontal="center" vertical="center"/>
      <protection locked="0"/>
    </xf>
    <xf numFmtId="165" fontId="24" fillId="2" borderId="18" xfId="0" applyNumberFormat="1" applyFont="1" applyFill="1" applyBorder="1" applyAlignment="1">
      <alignment horizontal="center" vertical="center"/>
    </xf>
    <xf numFmtId="0" fontId="24" fillId="2" borderId="18" xfId="0" applyFont="1" applyFill="1" applyBorder="1" applyAlignment="1">
      <alignment horizontal="center"/>
    </xf>
    <xf numFmtId="0" fontId="24" fillId="2" borderId="18" xfId="0" applyFont="1" applyFill="1" applyBorder="1" applyAlignment="1">
      <alignment horizontal="center" wrapText="1"/>
    </xf>
    <xf numFmtId="0" fontId="24" fillId="2" borderId="0" xfId="0" applyFont="1" applyFill="1"/>
    <xf numFmtId="0" fontId="38" fillId="0" borderId="3" xfId="0" applyFont="1" applyBorder="1" applyAlignment="1" applyProtection="1">
      <alignment horizontal="center" vertical="center" wrapText="1"/>
      <protection locked="0"/>
    </xf>
    <xf numFmtId="0" fontId="39" fillId="0" borderId="3" xfId="0" applyFont="1" applyBorder="1" applyAlignment="1" applyProtection="1">
      <alignment horizontal="center" vertical="center"/>
      <protection locked="0"/>
    </xf>
    <xf numFmtId="165" fontId="24" fillId="9" borderId="18" xfId="0" applyNumberFormat="1" applyFont="1" applyFill="1" applyBorder="1" applyAlignment="1">
      <alignment horizontal="center" vertical="center"/>
    </xf>
    <xf numFmtId="0" fontId="24" fillId="9" borderId="0" xfId="0" applyFont="1" applyFill="1"/>
    <xf numFmtId="165" fontId="33" fillId="9" borderId="20" xfId="0" applyNumberFormat="1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164" fontId="11" fillId="4" borderId="3" xfId="0" applyNumberFormat="1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164" fontId="11" fillId="2" borderId="3" xfId="0" applyNumberFormat="1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0" fontId="13" fillId="0" borderId="13" xfId="0" applyFont="1" applyBorder="1" applyAlignment="1" applyProtection="1">
      <alignment wrapText="1"/>
      <protection locked="0"/>
    </xf>
    <xf numFmtId="165" fontId="0" fillId="0" borderId="13" xfId="0" applyNumberFormat="1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 vertical="center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38" fillId="2" borderId="13" xfId="0" applyFont="1" applyFill="1" applyBorder="1" applyAlignment="1" applyProtection="1">
      <alignment horizontal="center" vertical="center" wrapText="1"/>
      <protection locked="0"/>
    </xf>
    <xf numFmtId="0" fontId="38" fillId="2" borderId="18" xfId="0" applyFont="1" applyFill="1" applyBorder="1" applyAlignment="1" applyProtection="1">
      <alignment horizontal="center" vertical="center" wrapText="1"/>
      <protection locked="0"/>
    </xf>
    <xf numFmtId="0" fontId="39" fillId="2" borderId="13" xfId="0" applyFont="1" applyFill="1" applyBorder="1" applyAlignment="1" applyProtection="1">
      <alignment horizontal="center" vertical="center"/>
      <protection locked="0"/>
    </xf>
    <xf numFmtId="0" fontId="39" fillId="2" borderId="18" xfId="0" applyFont="1" applyFill="1" applyBorder="1" applyAlignment="1" applyProtection="1">
      <alignment horizontal="center" vertical="center"/>
      <protection locked="0"/>
    </xf>
    <xf numFmtId="0" fontId="38" fillId="9" borderId="13" xfId="0" applyFont="1" applyFill="1" applyBorder="1" applyAlignment="1" applyProtection="1">
      <alignment horizontal="center" vertical="center" wrapText="1"/>
      <protection locked="0"/>
    </xf>
    <xf numFmtId="0" fontId="38" fillId="9" borderId="18" xfId="0" applyFont="1" applyFill="1" applyBorder="1" applyAlignment="1" applyProtection="1">
      <alignment horizontal="center" vertical="center" wrapText="1"/>
      <protection locked="0"/>
    </xf>
    <xf numFmtId="0" fontId="39" fillId="9" borderId="13" xfId="0" applyFont="1" applyFill="1" applyBorder="1" applyAlignment="1" applyProtection="1">
      <alignment horizontal="center" vertical="center"/>
      <protection locked="0"/>
    </xf>
    <xf numFmtId="0" fontId="39" fillId="9" borderId="18" xfId="0" applyFont="1" applyFill="1" applyBorder="1" applyAlignment="1" applyProtection="1">
      <alignment horizontal="center" vertical="center"/>
      <protection locked="0"/>
    </xf>
    <xf numFmtId="0" fontId="38" fillId="2" borderId="21" xfId="0" applyFont="1" applyFill="1" applyBorder="1" applyAlignment="1" applyProtection="1">
      <alignment horizontal="center" vertical="center" wrapText="1"/>
      <protection locked="0"/>
    </xf>
    <xf numFmtId="0" fontId="39" fillId="2" borderId="21" xfId="0" applyFont="1" applyFill="1" applyBorder="1" applyAlignment="1" applyProtection="1">
      <alignment horizontal="center" vertical="center"/>
      <protection locked="0"/>
    </xf>
    <xf numFmtId="0" fontId="39" fillId="9" borderId="21" xfId="0" applyFont="1" applyFill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38" fillId="9" borderId="21" xfId="0" applyFont="1" applyFill="1" applyBorder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38" fillId="0" borderId="21" xfId="0" applyFont="1" applyBorder="1" applyAlignment="1" applyProtection="1">
      <alignment horizontal="center" vertical="center" wrapText="1"/>
      <protection locked="0"/>
    </xf>
    <xf numFmtId="0" fontId="38" fillId="0" borderId="18" xfId="0" applyFont="1" applyBorder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/>
      <protection locked="0"/>
    </xf>
    <xf numFmtId="0" fontId="39" fillId="0" borderId="21" xfId="0" applyFont="1" applyBorder="1" applyAlignment="1" applyProtection="1">
      <alignment horizontal="center" vertical="center"/>
      <protection locked="0"/>
    </xf>
    <xf numFmtId="0" fontId="39" fillId="0" borderId="18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0" fontId="24" fillId="0" borderId="3" xfId="0" applyFont="1" applyBorder="1" applyAlignment="1" applyProtection="1">
      <alignment horizontal="center" vertical="center"/>
      <protection locked="0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3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view="pageBreakPreview" topLeftCell="A4" zoomScale="75" zoomScaleNormal="112" zoomScaleSheetLayoutView="75" workbookViewId="0">
      <selection activeCell="G13" sqref="G13"/>
    </sheetView>
  </sheetViews>
  <sheetFormatPr defaultRowHeight="15"/>
  <cols>
    <col min="1" max="1" width="24.7109375" customWidth="1"/>
    <col min="2" max="2" width="42.28515625" customWidth="1"/>
    <col min="3" max="3" width="34.85546875" style="47" bestFit="1" customWidth="1"/>
    <col min="4" max="4" width="76.85546875" customWidth="1"/>
  </cols>
  <sheetData>
    <row r="1" spans="1:4" ht="51" customHeight="1">
      <c r="A1" s="363" t="s">
        <v>0</v>
      </c>
      <c r="B1" s="364"/>
      <c r="C1" s="364"/>
      <c r="D1" s="365"/>
    </row>
    <row r="2" spans="1:4" ht="23.25">
      <c r="A2" s="366" t="s">
        <v>1</v>
      </c>
      <c r="B2" s="367"/>
      <c r="C2" s="140" t="s">
        <v>2</v>
      </c>
      <c r="D2" s="229" t="s">
        <v>322</v>
      </c>
    </row>
    <row r="3" spans="1:4" ht="20.25">
      <c r="A3" s="4" t="s">
        <v>3</v>
      </c>
      <c r="B3" s="7" t="s">
        <v>118</v>
      </c>
      <c r="C3" s="8" t="s">
        <v>168</v>
      </c>
      <c r="D3" s="8" t="s">
        <v>169</v>
      </c>
    </row>
    <row r="4" spans="1:4" ht="33.75" customHeight="1">
      <c r="A4" s="1" t="s">
        <v>4</v>
      </c>
      <c r="B4" s="1" t="s">
        <v>5</v>
      </c>
      <c r="C4" s="2" t="s">
        <v>6</v>
      </c>
      <c r="D4" s="230" t="s">
        <v>5</v>
      </c>
    </row>
    <row r="5" spans="1:4" ht="20.25">
      <c r="A5" s="176">
        <v>1</v>
      </c>
      <c r="B5" s="3" t="s">
        <v>7</v>
      </c>
      <c r="C5" s="177">
        <f>'1. B2B- IPP'!M4</f>
        <v>0</v>
      </c>
      <c r="D5" s="231"/>
    </row>
    <row r="6" spans="1:4" ht="20.25">
      <c r="A6" s="176">
        <v>2</v>
      </c>
      <c r="B6" s="3" t="s">
        <v>8</v>
      </c>
      <c r="C6" s="177">
        <f>'2. B2C'!L4</f>
        <v>27510</v>
      </c>
      <c r="D6" s="231" t="s">
        <v>129</v>
      </c>
    </row>
    <row r="7" spans="1:4" ht="20.25">
      <c r="A7" s="176">
        <v>3</v>
      </c>
      <c r="B7" s="3" t="s">
        <v>9</v>
      </c>
      <c r="C7" s="177">
        <f>'3. B2B-Non Power'!L4</f>
        <v>0</v>
      </c>
      <c r="D7" s="231"/>
    </row>
    <row r="8" spans="1:4" ht="20.25">
      <c r="A8" s="176">
        <v>4</v>
      </c>
      <c r="B8" s="3" t="s">
        <v>10</v>
      </c>
      <c r="C8" s="177">
        <f>'4. Goods Sending Expense'!L4</f>
        <v>0</v>
      </c>
      <c r="D8" s="231"/>
    </row>
    <row r="9" spans="1:4" ht="20.25">
      <c r="A9" s="176">
        <v>5</v>
      </c>
      <c r="B9" s="3" t="s">
        <v>11</v>
      </c>
      <c r="C9" s="177">
        <f>'5. Goods Receiving Expense'!L4</f>
        <v>610</v>
      </c>
      <c r="D9" s="231" t="s">
        <v>152</v>
      </c>
    </row>
    <row r="10" spans="1:4" ht="20.25">
      <c r="A10" s="176">
        <v>6</v>
      </c>
      <c r="B10" s="3" t="s">
        <v>12</v>
      </c>
      <c r="C10" s="177">
        <f>'6.WH-Depot Maintenance'!D3</f>
        <v>145</v>
      </c>
      <c r="D10" s="231" t="s">
        <v>324</v>
      </c>
    </row>
    <row r="11" spans="1:4" ht="20.25">
      <c r="A11" s="176">
        <v>7</v>
      </c>
      <c r="B11" s="3" t="s">
        <v>13</v>
      </c>
      <c r="C11" s="177">
        <f>'7. Utilities'!F2</f>
        <v>0</v>
      </c>
      <c r="D11" s="231"/>
    </row>
    <row r="12" spans="1:4" ht="20.25">
      <c r="A12" s="176">
        <v>8</v>
      </c>
      <c r="B12" s="3" t="s">
        <v>14</v>
      </c>
      <c r="C12" s="177">
        <f>'8. Printing'!E2</f>
        <v>0</v>
      </c>
      <c r="D12" s="231"/>
    </row>
    <row r="13" spans="1:4" ht="20.25">
      <c r="A13" s="176">
        <v>9</v>
      </c>
      <c r="B13" s="3" t="s">
        <v>15</v>
      </c>
      <c r="C13" s="177">
        <f>'9. Stationary'!E2</f>
        <v>0</v>
      </c>
      <c r="D13" s="231"/>
    </row>
    <row r="14" spans="1:4" ht="20.25">
      <c r="A14" s="176">
        <v>10</v>
      </c>
      <c r="B14" s="3" t="s">
        <v>16</v>
      </c>
      <c r="C14" s="177">
        <f>'10-11.Delivery Van Expense'!D2</f>
        <v>0</v>
      </c>
      <c r="D14" s="231"/>
    </row>
    <row r="15" spans="1:4" ht="20.25">
      <c r="A15" s="176">
        <v>11</v>
      </c>
      <c r="B15" s="3" t="s">
        <v>17</v>
      </c>
      <c r="C15" s="177">
        <f>'10-11.Delivery Van Expense'!D13</f>
        <v>0</v>
      </c>
      <c r="D15" s="231"/>
    </row>
    <row r="16" spans="1:4" ht="20.25">
      <c r="A16" s="176">
        <v>12</v>
      </c>
      <c r="B16" s="3" t="s">
        <v>18</v>
      </c>
      <c r="C16" s="177">
        <f>'12. Entertainment'!D2</f>
        <v>100</v>
      </c>
      <c r="D16" s="231" t="s">
        <v>323</v>
      </c>
    </row>
    <row r="17" spans="1:7" ht="20.25">
      <c r="A17" s="176">
        <v>13</v>
      </c>
      <c r="B17" s="3" t="s">
        <v>19</v>
      </c>
      <c r="C17" s="177">
        <f>'13. Food Allowance'!D2</f>
        <v>0</v>
      </c>
      <c r="D17" s="231"/>
    </row>
    <row r="18" spans="1:7" ht="20.25">
      <c r="A18" s="176">
        <v>14</v>
      </c>
      <c r="B18" s="3" t="s">
        <v>20</v>
      </c>
      <c r="C18" s="177">
        <f>'14. Conveyance'!D2</f>
        <v>460</v>
      </c>
      <c r="D18" s="231" t="s">
        <v>21</v>
      </c>
    </row>
    <row r="19" spans="1:7" ht="20.25">
      <c r="A19" s="176">
        <v>15</v>
      </c>
      <c r="B19" s="3" t="s">
        <v>22</v>
      </c>
      <c r="C19" s="177">
        <f>'15. For Security'!D2</f>
        <v>0</v>
      </c>
      <c r="D19" s="232"/>
      <c r="G19" t="s">
        <v>127</v>
      </c>
    </row>
    <row r="20" spans="1:7" ht="20.25">
      <c r="A20" s="176"/>
      <c r="B20" s="4" t="s">
        <v>23</v>
      </c>
      <c r="C20" s="177">
        <f>SUM(C5:C19)</f>
        <v>28825</v>
      </c>
      <c r="D20" s="232"/>
    </row>
    <row r="21" spans="1:7" ht="20.25">
      <c r="A21" s="233"/>
      <c r="B21" s="234"/>
      <c r="C21" s="175"/>
      <c r="D21" s="235"/>
    </row>
    <row r="22" spans="1:7" ht="20.25">
      <c r="A22" s="233"/>
      <c r="B22" s="236"/>
      <c r="C22" s="1" t="s">
        <v>24</v>
      </c>
      <c r="D22" s="2" t="s">
        <v>25</v>
      </c>
    </row>
    <row r="23" spans="1:7" ht="20.25">
      <c r="A23" s="233"/>
      <c r="B23" s="234"/>
      <c r="C23" s="176" t="s">
        <v>26</v>
      </c>
      <c r="D23" s="237">
        <f>'1. B2B- IPP'!D4</f>
        <v>0</v>
      </c>
    </row>
    <row r="24" spans="1:7" ht="20.25">
      <c r="A24" s="233"/>
      <c r="B24" s="234"/>
      <c r="C24" s="176" t="s">
        <v>8</v>
      </c>
      <c r="D24" s="237">
        <f>'2. B2C'!D4</f>
        <v>5655</v>
      </c>
    </row>
    <row r="25" spans="1:7" ht="20.25">
      <c r="A25" s="233"/>
      <c r="B25" s="234"/>
      <c r="C25" s="176" t="s">
        <v>27</v>
      </c>
      <c r="D25" s="237">
        <f>'3. B2B-Non Power'!D4</f>
        <v>0</v>
      </c>
    </row>
    <row r="26" spans="1:7" ht="20.25">
      <c r="A26" s="233"/>
      <c r="B26" s="234"/>
      <c r="C26" s="176" t="s">
        <v>10</v>
      </c>
      <c r="D26" s="237">
        <f>'4. Goods Sending Expense'!D4</f>
        <v>0</v>
      </c>
    </row>
    <row r="27" spans="1:7" ht="20.25">
      <c r="A27" s="233"/>
      <c r="B27" s="234"/>
      <c r="C27" s="176" t="s">
        <v>28</v>
      </c>
      <c r="D27" s="237">
        <f>'5. Goods Receiving Expense'!D4</f>
        <v>600</v>
      </c>
    </row>
    <row r="28" spans="1:7" ht="20.25">
      <c r="A28" s="233"/>
      <c r="B28" s="234"/>
      <c r="C28" s="1" t="s">
        <v>29</v>
      </c>
      <c r="D28" s="238">
        <f>SUM(D23:D27)</f>
        <v>6255</v>
      </c>
    </row>
    <row r="29" spans="1:7" ht="20.25">
      <c r="A29" s="233"/>
      <c r="B29" s="234"/>
      <c r="C29" s="239"/>
      <c r="D29" s="240"/>
    </row>
    <row r="30" spans="1:7" ht="20.25">
      <c r="A30" s="233"/>
      <c r="B30" s="234"/>
      <c r="C30" s="239"/>
      <c r="D30" s="240"/>
    </row>
    <row r="31" spans="1:7" ht="20.25">
      <c r="A31" s="233"/>
      <c r="B31" s="234"/>
      <c r="C31" s="239"/>
      <c r="D31" s="240"/>
    </row>
    <row r="32" spans="1:7" ht="20.25">
      <c r="A32" s="233"/>
      <c r="B32" s="234"/>
      <c r="C32" s="239"/>
      <c r="D32" s="240"/>
    </row>
    <row r="33" spans="1:6" ht="20.25">
      <c r="A33" s="233"/>
      <c r="B33" s="234"/>
      <c r="C33" s="239"/>
      <c r="D33" s="240"/>
    </row>
    <row r="34" spans="1:6" ht="20.25">
      <c r="A34" s="233"/>
      <c r="B34" s="234"/>
      <c r="C34" s="6"/>
      <c r="D34" s="241"/>
    </row>
    <row r="35" spans="1:6" ht="20.25">
      <c r="A35" s="233"/>
      <c r="B35" s="234"/>
      <c r="C35" s="6"/>
      <c r="D35" s="241"/>
    </row>
    <row r="36" spans="1:6" ht="20.25">
      <c r="A36" s="233"/>
      <c r="B36" s="234"/>
      <c r="C36" s="6"/>
      <c r="D36" s="241"/>
    </row>
    <row r="37" spans="1:6" ht="20.25">
      <c r="A37" s="242" t="s">
        <v>30</v>
      </c>
      <c r="B37" s="5" t="s">
        <v>82</v>
      </c>
      <c r="C37" s="5" t="s">
        <v>31</v>
      </c>
      <c r="D37" s="243" t="s">
        <v>132</v>
      </c>
      <c r="F37" s="6" t="s">
        <v>127</v>
      </c>
    </row>
    <row r="38" spans="1:6" ht="20.25">
      <c r="A38" s="244"/>
      <c r="B38" s="6"/>
      <c r="C38" s="6"/>
      <c r="D38" s="245"/>
    </row>
    <row r="39" spans="1:6" ht="20.25">
      <c r="A39" s="244"/>
      <c r="B39" s="6"/>
      <c r="C39" s="6"/>
      <c r="D39" s="245"/>
    </row>
    <row r="40" spans="1:6" ht="20.25">
      <c r="A40" s="233"/>
      <c r="B40" s="234"/>
      <c r="C40" s="6"/>
      <c r="D40" s="241"/>
    </row>
    <row r="41" spans="1:6" ht="20.25">
      <c r="A41" s="233"/>
      <c r="B41" s="234"/>
      <c r="C41" s="6"/>
      <c r="D41" s="241"/>
    </row>
    <row r="42" spans="1:6" ht="20.25">
      <c r="A42" s="233"/>
      <c r="B42" s="234"/>
      <c r="C42" s="6"/>
      <c r="D42" s="241"/>
    </row>
    <row r="43" spans="1:6" ht="20.25">
      <c r="A43" s="246"/>
      <c r="B43" s="234"/>
      <c r="C43" s="6" t="s">
        <v>142</v>
      </c>
      <c r="D43" s="241"/>
    </row>
    <row r="44" spans="1:6" ht="20.25">
      <c r="A44" s="246" t="s">
        <v>133</v>
      </c>
      <c r="B44" s="247"/>
      <c r="C44" s="247" t="s">
        <v>32</v>
      </c>
      <c r="D44" s="248" t="s">
        <v>33</v>
      </c>
    </row>
  </sheetData>
  <mergeCells count="2">
    <mergeCell ref="A1:D1"/>
    <mergeCell ref="A2:B2"/>
  </mergeCells>
  <phoneticPr fontId="34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"/>
  <sheetViews>
    <sheetView workbookViewId="0">
      <selection activeCell="D12" sqref="D12"/>
    </sheetView>
  </sheetViews>
  <sheetFormatPr defaultRowHeight="15"/>
  <cols>
    <col min="1" max="1" width="24.7109375" customWidth="1"/>
    <col min="2" max="5" width="20.7109375" customWidth="1"/>
    <col min="6" max="6" width="14.7109375" customWidth="1"/>
    <col min="7" max="7" width="15.85546875" customWidth="1"/>
    <col min="9" max="9" width="9.140625" customWidth="1"/>
  </cols>
  <sheetData>
    <row r="1" spans="1:17" ht="21">
      <c r="A1" s="45"/>
      <c r="B1" s="418" t="s">
        <v>58</v>
      </c>
      <c r="C1" s="418"/>
      <c r="D1" s="271"/>
      <c r="E1" s="271"/>
      <c r="F1" s="58"/>
      <c r="G1" s="46"/>
    </row>
    <row r="2" spans="1:17">
      <c r="A2" s="59"/>
      <c r="B2" s="59"/>
      <c r="C2" s="48" t="s">
        <v>23</v>
      </c>
      <c r="D2" s="48"/>
      <c r="E2" s="48"/>
      <c r="F2" s="48">
        <f>SUM(F4:F5)</f>
        <v>0</v>
      </c>
      <c r="G2" s="59"/>
    </row>
    <row r="3" spans="1:17">
      <c r="A3" s="49" t="s">
        <v>36</v>
      </c>
      <c r="B3" s="50" t="s">
        <v>59</v>
      </c>
      <c r="C3" s="50" t="s">
        <v>60</v>
      </c>
      <c r="D3" s="50"/>
      <c r="E3" s="50"/>
      <c r="F3" s="50" t="s">
        <v>56</v>
      </c>
      <c r="G3" s="51" t="s">
        <v>57</v>
      </c>
    </row>
    <row r="4" spans="1:17" ht="30">
      <c r="A4" s="52" t="s">
        <v>155</v>
      </c>
      <c r="B4" s="53" t="s">
        <v>156</v>
      </c>
      <c r="C4" s="272">
        <v>44957</v>
      </c>
      <c r="D4" s="273" t="s">
        <v>157</v>
      </c>
      <c r="E4" s="55" t="s">
        <v>158</v>
      </c>
      <c r="F4" s="55"/>
      <c r="G4" s="54" t="s">
        <v>159</v>
      </c>
    </row>
    <row r="5" spans="1:17">
      <c r="A5" s="56" t="s">
        <v>160</v>
      </c>
      <c r="B5" s="57" t="s">
        <v>161</v>
      </c>
      <c r="C5" s="272">
        <v>44957</v>
      </c>
      <c r="D5" s="54"/>
      <c r="E5" s="54"/>
      <c r="F5" s="55"/>
      <c r="G5" s="54" t="s">
        <v>159</v>
      </c>
    </row>
    <row r="6" spans="1:17">
      <c r="K6" s="52"/>
      <c r="L6" s="53"/>
      <c r="M6" s="272"/>
      <c r="N6" s="273"/>
      <c r="O6" s="55"/>
      <c r="P6" s="55"/>
      <c r="Q6" s="54"/>
    </row>
    <row r="7" spans="1:17">
      <c r="K7" s="56"/>
      <c r="L7" s="57"/>
      <c r="M7" s="272"/>
      <c r="N7" s="54"/>
      <c r="O7" s="54"/>
      <c r="P7" s="55"/>
      <c r="Q7" s="54"/>
    </row>
    <row r="9" spans="1:17">
      <c r="F9" t="s">
        <v>162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>
      <c r="A1" s="419" t="s">
        <v>61</v>
      </c>
      <c r="B1" s="420"/>
      <c r="C1" s="420"/>
      <c r="D1" s="421"/>
      <c r="E1" s="421"/>
      <c r="F1" s="422"/>
    </row>
    <row r="2" spans="1:6">
      <c r="A2" s="60"/>
      <c r="B2" s="60"/>
      <c r="C2" s="60"/>
      <c r="D2" s="61" t="s">
        <v>23</v>
      </c>
      <c r="E2" s="62">
        <f>SUM(E4:E25)</f>
        <v>0</v>
      </c>
      <c r="F2" s="60"/>
    </row>
    <row r="3" spans="1:6">
      <c r="A3" s="63" t="s">
        <v>36</v>
      </c>
      <c r="B3" s="64" t="s">
        <v>55</v>
      </c>
      <c r="C3" s="64" t="s">
        <v>5</v>
      </c>
      <c r="D3" s="64" t="s">
        <v>62</v>
      </c>
      <c r="E3" s="64" t="s">
        <v>56</v>
      </c>
      <c r="F3" s="64" t="s">
        <v>57</v>
      </c>
    </row>
    <row r="4" spans="1:6">
      <c r="A4" s="56"/>
      <c r="B4" s="54"/>
      <c r="C4" s="54"/>
      <c r="D4" s="54"/>
      <c r="E4" s="54"/>
      <c r="F4" s="54"/>
    </row>
    <row r="5" spans="1:6">
      <c r="A5" s="56"/>
      <c r="B5" s="54"/>
      <c r="C5" s="54"/>
      <c r="D5" s="55"/>
      <c r="E5" s="55"/>
      <c r="F5" s="54"/>
    </row>
    <row r="6" spans="1:6">
      <c r="A6" s="56"/>
      <c r="B6" s="54"/>
      <c r="C6" s="54"/>
      <c r="D6" s="54"/>
      <c r="E6" s="54"/>
      <c r="F6" s="54"/>
    </row>
    <row r="7" spans="1:6">
      <c r="A7" s="56"/>
      <c r="B7" s="54"/>
      <c r="C7" s="54"/>
      <c r="D7" s="54"/>
      <c r="E7" s="54"/>
      <c r="F7" s="54"/>
    </row>
    <row r="8" spans="1:6">
      <c r="A8" s="56"/>
      <c r="B8" s="54"/>
      <c r="C8" s="54"/>
      <c r="D8" s="54"/>
      <c r="E8" s="54"/>
      <c r="F8" s="54"/>
    </row>
    <row r="9" spans="1:6">
      <c r="A9" s="56"/>
      <c r="B9" s="54"/>
      <c r="C9" s="54"/>
      <c r="D9" s="54"/>
      <c r="E9" s="54"/>
      <c r="F9" s="54"/>
    </row>
    <row r="10" spans="1:6">
      <c r="A10" s="56"/>
      <c r="B10" s="54"/>
      <c r="C10" s="54"/>
      <c r="D10" s="54"/>
      <c r="E10" s="54"/>
      <c r="F10" s="54"/>
    </row>
    <row r="11" spans="1:6">
      <c r="A11" s="56"/>
      <c r="B11" s="54"/>
      <c r="C11" s="54"/>
      <c r="D11" s="54"/>
      <c r="E11" s="54"/>
      <c r="F11" s="54"/>
    </row>
    <row r="12" spans="1:6">
      <c r="A12" s="56"/>
      <c r="B12" s="54"/>
      <c r="C12" s="54"/>
      <c r="D12" s="54"/>
      <c r="E12" s="54"/>
      <c r="F12" s="54"/>
    </row>
    <row r="13" spans="1:6">
      <c r="A13" s="56"/>
      <c r="B13" s="54"/>
      <c r="C13" s="54"/>
      <c r="D13" s="54"/>
      <c r="E13" s="54"/>
      <c r="F13" s="54"/>
    </row>
    <row r="14" spans="1:6">
      <c r="A14" s="56"/>
      <c r="B14" s="54"/>
      <c r="C14" s="54"/>
      <c r="D14" s="54"/>
      <c r="E14" s="54"/>
      <c r="F14" s="54"/>
    </row>
    <row r="15" spans="1:6">
      <c r="A15" s="56"/>
      <c r="B15" s="54"/>
      <c r="C15" s="54"/>
      <c r="D15" s="54"/>
      <c r="E15" s="54"/>
      <c r="F15" s="54"/>
    </row>
    <row r="16" spans="1:6">
      <c r="A16" s="56"/>
      <c r="B16" s="54"/>
      <c r="C16" s="54"/>
      <c r="D16" s="54"/>
      <c r="E16" s="54"/>
      <c r="F16" s="54"/>
    </row>
    <row r="17" spans="1:6">
      <c r="A17" s="56"/>
      <c r="B17" s="54"/>
      <c r="C17" s="54"/>
      <c r="D17" s="54"/>
      <c r="E17" s="54"/>
      <c r="F17" s="54"/>
    </row>
    <row r="18" spans="1:6">
      <c r="A18" s="56"/>
      <c r="B18" s="54"/>
      <c r="C18" s="54"/>
      <c r="D18" s="54"/>
      <c r="E18" s="54"/>
      <c r="F18" s="54"/>
    </row>
    <row r="19" spans="1:6">
      <c r="A19" s="56"/>
      <c r="B19" s="54"/>
      <c r="C19" s="54"/>
      <c r="D19" s="54"/>
      <c r="E19" s="54"/>
      <c r="F19" s="54"/>
    </row>
    <row r="20" spans="1:6">
      <c r="A20" s="56"/>
      <c r="B20" s="54"/>
      <c r="C20" s="54"/>
      <c r="D20" s="54"/>
      <c r="E20" s="54"/>
      <c r="F20" s="54"/>
    </row>
    <row r="21" spans="1:6">
      <c r="A21" s="56"/>
      <c r="B21" s="54"/>
      <c r="C21" s="54"/>
      <c r="D21" s="54"/>
      <c r="E21" s="54"/>
      <c r="F21" s="54"/>
    </row>
    <row r="22" spans="1:6">
      <c r="A22" s="56"/>
      <c r="B22" s="54"/>
      <c r="C22" s="54"/>
      <c r="D22" s="54"/>
      <c r="E22" s="54"/>
      <c r="F22" s="54"/>
    </row>
    <row r="23" spans="1:6">
      <c r="A23" s="56"/>
      <c r="B23" s="54"/>
      <c r="C23" s="54"/>
      <c r="D23" s="54"/>
      <c r="E23" s="54"/>
      <c r="F23" s="54"/>
    </row>
    <row r="24" spans="1:6">
      <c r="A24" s="56"/>
      <c r="B24" s="54"/>
      <c r="C24" s="54"/>
      <c r="D24" s="54"/>
      <c r="E24" s="54"/>
      <c r="F24" s="54"/>
    </row>
    <row r="25" spans="1:6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I13" sqref="I13"/>
    </sheetView>
  </sheetViews>
  <sheetFormatPr defaultRowHeight="15"/>
  <cols>
    <col min="1" max="1" width="10.140625" bestFit="1" customWidth="1"/>
    <col min="2" max="2" width="24.140625" customWidth="1"/>
    <col min="3" max="3" width="15.7109375" customWidth="1"/>
    <col min="4" max="4" width="11.28515625" style="47" customWidth="1"/>
    <col min="5" max="5" width="11.5703125" style="47" customWidth="1"/>
    <col min="6" max="6" width="16.28515625" customWidth="1"/>
  </cols>
  <sheetData>
    <row r="1" spans="1:6" ht="21">
      <c r="A1" s="65"/>
      <c r="B1" s="423" t="s">
        <v>63</v>
      </c>
      <c r="C1" s="424"/>
      <c r="D1" s="424"/>
      <c r="E1" s="424"/>
      <c r="F1" s="67"/>
    </row>
    <row r="2" spans="1:6" ht="21">
      <c r="A2" s="65"/>
      <c r="B2" s="66"/>
      <c r="C2" s="65"/>
      <c r="D2" s="68" t="s">
        <v>23</v>
      </c>
      <c r="E2" s="69">
        <f>SUM(E4:E23)</f>
        <v>0</v>
      </c>
      <c r="F2" s="67"/>
    </row>
    <row r="3" spans="1:6">
      <c r="A3" s="70" t="s">
        <v>36</v>
      </c>
      <c r="B3" s="71" t="s">
        <v>55</v>
      </c>
      <c r="C3" s="71" t="s">
        <v>5</v>
      </c>
      <c r="D3" s="71" t="s">
        <v>62</v>
      </c>
      <c r="E3" s="71" t="s">
        <v>56</v>
      </c>
      <c r="F3" s="71" t="s">
        <v>57</v>
      </c>
    </row>
    <row r="4" spans="1:6">
      <c r="A4" s="206"/>
      <c r="B4" s="207"/>
      <c r="C4" s="208"/>
      <c r="D4" s="209"/>
      <c r="E4" s="76"/>
      <c r="F4" s="73"/>
    </row>
    <row r="5" spans="1:6">
      <c r="A5" s="206"/>
      <c r="B5" s="207"/>
      <c r="C5" s="211"/>
      <c r="D5" s="212"/>
      <c r="E5" s="76"/>
      <c r="F5" s="73"/>
    </row>
    <row r="6" spans="1:6">
      <c r="A6" s="206"/>
      <c r="F6" s="74"/>
    </row>
    <row r="7" spans="1:6">
      <c r="A7" s="206"/>
      <c r="B7" s="73"/>
      <c r="C7" s="73"/>
      <c r="D7" s="76"/>
      <c r="E7" s="76"/>
      <c r="F7" s="73"/>
    </row>
    <row r="8" spans="1:6">
      <c r="A8" s="102"/>
      <c r="B8" s="102"/>
      <c r="C8" s="102"/>
      <c r="D8" s="214"/>
      <c r="E8" s="214"/>
      <c r="F8" s="102"/>
    </row>
    <row r="9" spans="1:6">
      <c r="A9" s="102"/>
      <c r="B9" s="102"/>
      <c r="C9" s="102"/>
      <c r="D9" s="214"/>
      <c r="E9" s="214"/>
      <c r="F9" s="102"/>
    </row>
    <row r="10" spans="1:6">
      <c r="A10" s="72"/>
      <c r="B10" s="73"/>
      <c r="C10" s="73"/>
      <c r="D10" s="76"/>
      <c r="E10" s="76"/>
      <c r="F10" s="102"/>
    </row>
    <row r="11" spans="1:6" ht="15.75">
      <c r="A11" s="72"/>
      <c r="B11" s="73"/>
      <c r="C11" s="73"/>
      <c r="D11" s="76"/>
      <c r="E11" s="200"/>
      <c r="F11" s="73"/>
    </row>
    <row r="12" spans="1:6">
      <c r="A12" s="72"/>
      <c r="B12" s="73"/>
      <c r="C12" s="73"/>
      <c r="D12" s="76"/>
      <c r="E12" s="76"/>
      <c r="F12" s="73"/>
    </row>
    <row r="13" spans="1:6">
      <c r="A13" s="72"/>
      <c r="B13" s="73"/>
      <c r="C13" s="73"/>
      <c r="D13" s="76"/>
      <c r="E13" s="76"/>
      <c r="F13" s="73"/>
    </row>
    <row r="14" spans="1:6">
      <c r="A14" s="72"/>
      <c r="B14" s="73"/>
      <c r="C14" s="73"/>
      <c r="D14" s="76"/>
      <c r="E14" s="76"/>
      <c r="F14" s="73"/>
    </row>
    <row r="15" spans="1:6">
      <c r="A15" s="72"/>
      <c r="B15" s="73"/>
      <c r="C15" s="73"/>
      <c r="D15" s="76"/>
      <c r="E15" s="76"/>
      <c r="F15" s="73"/>
    </row>
    <row r="16" spans="1:6">
      <c r="A16" s="72"/>
      <c r="B16" s="73"/>
      <c r="C16" s="73"/>
      <c r="D16" s="76"/>
      <c r="E16" s="76"/>
      <c r="F16" s="73"/>
    </row>
    <row r="17" spans="1:6">
      <c r="A17" s="72"/>
      <c r="B17" s="73"/>
      <c r="C17" s="73"/>
      <c r="D17" s="76"/>
      <c r="E17" s="76"/>
      <c r="F17" s="73"/>
    </row>
    <row r="18" spans="1:6">
      <c r="A18" s="72"/>
      <c r="B18" s="73"/>
      <c r="C18" s="73"/>
      <c r="D18" s="76"/>
      <c r="E18" s="76"/>
      <c r="F18" s="73"/>
    </row>
    <row r="19" spans="1:6">
      <c r="A19" s="72"/>
      <c r="B19" s="73"/>
      <c r="C19" s="73"/>
      <c r="D19" s="76"/>
      <c r="E19" s="76"/>
      <c r="F19" s="73"/>
    </row>
    <row r="20" spans="1:6">
      <c r="A20" s="72"/>
      <c r="B20" s="73"/>
      <c r="C20" s="73"/>
      <c r="D20" s="76"/>
      <c r="E20" s="76"/>
      <c r="F20" s="73"/>
    </row>
    <row r="21" spans="1:6">
      <c r="A21" s="72"/>
      <c r="B21" s="73"/>
      <c r="C21" s="73"/>
      <c r="D21" s="76"/>
      <c r="E21" s="76"/>
      <c r="F21" s="73"/>
    </row>
    <row r="22" spans="1:6">
      <c r="A22" s="72"/>
      <c r="B22" s="73"/>
      <c r="C22" s="73"/>
      <c r="D22" s="76"/>
      <c r="E22" s="76"/>
      <c r="F22" s="73"/>
    </row>
    <row r="23" spans="1:6">
      <c r="A23" s="72"/>
      <c r="B23" s="73"/>
      <c r="C23" s="73"/>
      <c r="D23" s="76"/>
      <c r="E23" s="76"/>
      <c r="F23" s="73"/>
    </row>
    <row r="24" spans="1:6">
      <c r="F24" s="73"/>
    </row>
    <row r="25" spans="1:6">
      <c r="F25" s="73"/>
    </row>
    <row r="26" spans="1:6">
      <c r="F26" s="73"/>
    </row>
  </sheetData>
  <mergeCells count="1">
    <mergeCell ref="B1:E1"/>
  </mergeCells>
  <dataValidations count="1">
    <dataValidation type="whole" allowBlank="1" showInputMessage="1" showErrorMessage="1" sqref="E10:E13 E7 E4:E5" xr:uid="{00000000-0002-0000-0B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workbookViewId="0">
      <selection activeCell="F12" sqref="F12"/>
    </sheetView>
  </sheetViews>
  <sheetFormatPr defaultRowHeight="1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>
      <c r="A1" s="425" t="s">
        <v>64</v>
      </c>
      <c r="B1" s="425"/>
      <c r="C1" s="425"/>
      <c r="D1" s="425"/>
      <c r="E1" s="425"/>
    </row>
    <row r="2" spans="1:5">
      <c r="A2" s="77"/>
      <c r="B2" s="77"/>
      <c r="C2" s="78" t="s">
        <v>23</v>
      </c>
      <c r="D2" s="78">
        <f>SUM(D4:D9)</f>
        <v>0</v>
      </c>
      <c r="E2" s="77"/>
    </row>
    <row r="3" spans="1:5">
      <c r="A3" s="79" t="s">
        <v>36</v>
      </c>
      <c r="B3" s="80" t="s">
        <v>65</v>
      </c>
      <c r="C3" s="79" t="s">
        <v>62</v>
      </c>
      <c r="D3" s="79" t="s">
        <v>56</v>
      </c>
      <c r="E3" s="81" t="s">
        <v>57</v>
      </c>
    </row>
    <row r="4" spans="1:5">
      <c r="A4" s="55"/>
      <c r="B4" s="55"/>
      <c r="C4" s="55"/>
      <c r="D4" s="55"/>
      <c r="E4" s="55"/>
    </row>
    <row r="5" spans="1:5">
      <c r="A5" s="55"/>
      <c r="B5" s="55"/>
      <c r="C5" s="55"/>
      <c r="D5" s="55"/>
      <c r="E5" s="55"/>
    </row>
    <row r="6" spans="1:5">
      <c r="A6" s="55"/>
      <c r="B6" s="55"/>
      <c r="C6" s="55"/>
      <c r="D6" s="55"/>
      <c r="E6" s="55"/>
    </row>
    <row r="7" spans="1:5">
      <c r="A7" s="55"/>
      <c r="B7" s="55"/>
      <c r="C7" s="55"/>
      <c r="D7" s="55"/>
      <c r="E7" s="55"/>
    </row>
    <row r="8" spans="1:5">
      <c r="A8" s="55"/>
      <c r="B8" s="55"/>
      <c r="C8" s="55"/>
      <c r="D8" s="55"/>
      <c r="E8" s="55"/>
    </row>
    <row r="9" spans="1:5">
      <c r="A9" s="55"/>
      <c r="B9" s="55"/>
      <c r="C9" s="55"/>
      <c r="D9" s="55"/>
      <c r="E9" s="55"/>
    </row>
    <row r="10" spans="1:5">
      <c r="A10" s="77"/>
      <c r="B10" s="77"/>
      <c r="C10" s="77"/>
      <c r="D10" s="77"/>
      <c r="E10" s="77"/>
    </row>
    <row r="11" spans="1:5">
      <c r="A11" s="77"/>
      <c r="B11" s="77"/>
      <c r="C11" s="77"/>
      <c r="D11" s="77"/>
      <c r="E11" s="77"/>
    </row>
    <row r="12" spans="1:5" ht="15.75">
      <c r="A12" s="425" t="s">
        <v>17</v>
      </c>
      <c r="B12" s="425"/>
      <c r="C12" s="425"/>
      <c r="D12" s="425"/>
      <c r="E12" s="425"/>
    </row>
    <row r="13" spans="1:5">
      <c r="A13" s="77"/>
      <c r="B13" s="77"/>
      <c r="C13" s="78" t="s">
        <v>23</v>
      </c>
      <c r="D13" s="78">
        <f>SUM(D15:D25)</f>
        <v>0</v>
      </c>
      <c r="E13" s="77"/>
    </row>
    <row r="14" spans="1:5">
      <c r="A14" s="79" t="s">
        <v>36</v>
      </c>
      <c r="B14" s="80" t="s">
        <v>65</v>
      </c>
      <c r="C14" s="79" t="s">
        <v>62</v>
      </c>
      <c r="D14" s="79" t="s">
        <v>56</v>
      </c>
      <c r="E14" s="81" t="s">
        <v>57</v>
      </c>
    </row>
    <row r="15" spans="1:5">
      <c r="A15" s="55"/>
      <c r="B15" s="55"/>
      <c r="C15" s="55"/>
      <c r="D15" s="55"/>
      <c r="E15" s="55"/>
    </row>
    <row r="16" spans="1:5">
      <c r="A16" s="55"/>
      <c r="B16" s="55"/>
      <c r="C16" s="55"/>
      <c r="D16" s="55"/>
      <c r="E16" s="55"/>
    </row>
    <row r="17" spans="1:5">
      <c r="A17" s="55"/>
      <c r="B17" s="55"/>
      <c r="C17" s="55"/>
      <c r="D17" s="55"/>
      <c r="E17" s="55"/>
    </row>
    <row r="18" spans="1:5">
      <c r="A18" s="55"/>
      <c r="B18" s="55"/>
      <c r="C18" s="55"/>
      <c r="D18" s="55"/>
      <c r="E18" s="55"/>
    </row>
    <row r="19" spans="1:5">
      <c r="A19" s="55"/>
      <c r="B19" s="55"/>
      <c r="C19" s="55"/>
      <c r="D19" s="55"/>
      <c r="E19" s="55"/>
    </row>
    <row r="20" spans="1:5">
      <c r="A20" s="55"/>
      <c r="B20" s="55"/>
      <c r="C20" s="55"/>
      <c r="D20" s="55"/>
      <c r="E20" s="55"/>
    </row>
    <row r="21" spans="1:5">
      <c r="A21" s="55"/>
      <c r="B21" s="55"/>
      <c r="C21" s="55"/>
      <c r="D21" s="55"/>
      <c r="E21" s="55"/>
    </row>
    <row r="22" spans="1:5">
      <c r="A22" s="54"/>
      <c r="B22" s="54"/>
      <c r="C22" s="54"/>
      <c r="D22" s="54"/>
      <c r="E22" s="54"/>
    </row>
    <row r="23" spans="1:5">
      <c r="A23" s="54"/>
      <c r="B23" s="54"/>
      <c r="C23" s="54"/>
      <c r="D23" s="54"/>
      <c r="E23" s="54"/>
    </row>
    <row r="24" spans="1:5">
      <c r="A24" s="54"/>
      <c r="B24" s="54"/>
      <c r="C24" s="54"/>
      <c r="D24" s="54"/>
      <c r="E24" s="54"/>
    </row>
    <row r="25" spans="1:5">
      <c r="A25" s="54"/>
      <c r="B25" s="54"/>
      <c r="C25" s="54"/>
      <c r="D25" s="54"/>
      <c r="E25" s="54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0000000-0002-0000-0C00-000000000000}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sqref="A1:E5"/>
    </sheetView>
  </sheetViews>
  <sheetFormatPr defaultRowHeight="15"/>
  <cols>
    <col min="1" max="1" width="10.1406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>
      <c r="A1" s="426" t="s">
        <v>66</v>
      </c>
      <c r="B1" s="426"/>
      <c r="C1" s="427"/>
      <c r="D1" s="427"/>
      <c r="E1" s="426"/>
    </row>
    <row r="2" spans="1:5" ht="21">
      <c r="A2" s="82"/>
      <c r="B2" s="82"/>
      <c r="C2" s="83" t="s">
        <v>23</v>
      </c>
      <c r="D2" s="83">
        <f>SUM(D4:D16)</f>
        <v>100</v>
      </c>
      <c r="E2" s="82"/>
    </row>
    <row r="3" spans="1:5">
      <c r="A3" s="84" t="s">
        <v>36</v>
      </c>
      <c r="B3" s="85" t="s">
        <v>55</v>
      </c>
      <c r="C3" s="85" t="s">
        <v>5</v>
      </c>
      <c r="D3" s="85" t="s">
        <v>56</v>
      </c>
      <c r="E3" s="85" t="s">
        <v>57</v>
      </c>
    </row>
    <row r="4" spans="1:5">
      <c r="A4" s="72">
        <v>45577</v>
      </c>
      <c r="B4" s="75" t="s">
        <v>267</v>
      </c>
      <c r="C4" s="76" t="s">
        <v>134</v>
      </c>
      <c r="D4" s="76">
        <v>50</v>
      </c>
      <c r="E4" s="73"/>
    </row>
    <row r="5" spans="1:5">
      <c r="A5" s="72">
        <v>45579</v>
      </c>
      <c r="B5" s="75" t="s">
        <v>267</v>
      </c>
      <c r="C5" s="76" t="s">
        <v>134</v>
      </c>
      <c r="D5" s="86">
        <v>50</v>
      </c>
      <c r="E5" s="87"/>
    </row>
    <row r="6" spans="1:5">
      <c r="A6" s="72"/>
      <c r="B6" s="75"/>
      <c r="C6" s="76"/>
      <c r="D6" s="76"/>
      <c r="E6" s="73"/>
    </row>
    <row r="7" spans="1:5">
      <c r="A7" s="72"/>
      <c r="B7" s="73"/>
      <c r="C7" s="73"/>
      <c r="D7" s="76"/>
      <c r="E7" s="73"/>
    </row>
    <row r="8" spans="1:5">
      <c r="A8" s="72"/>
      <c r="B8" s="73"/>
      <c r="C8" s="73"/>
      <c r="D8" s="76"/>
      <c r="E8" s="73"/>
    </row>
    <row r="9" spans="1:5">
      <c r="A9" s="72"/>
      <c r="B9" s="73"/>
      <c r="C9" s="73"/>
      <c r="D9" s="76"/>
      <c r="E9" s="73"/>
    </row>
    <row r="10" spans="1:5">
      <c r="A10" s="72"/>
      <c r="B10" s="73"/>
      <c r="C10" s="73"/>
      <c r="D10" s="76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>
      <c r="A1" s="428" t="s">
        <v>19</v>
      </c>
      <c r="B1" s="428"/>
      <c r="C1" s="428"/>
      <c r="D1" s="428"/>
      <c r="E1" s="428"/>
    </row>
    <row r="2" spans="1:5">
      <c r="A2" s="88"/>
      <c r="B2" s="65"/>
      <c r="C2" s="89" t="s">
        <v>23</v>
      </c>
      <c r="D2" s="89">
        <f>SUM(D4:D30)</f>
        <v>0</v>
      </c>
      <c r="E2" s="65"/>
    </row>
    <row r="3" spans="1:5">
      <c r="A3" s="84" t="s">
        <v>67</v>
      </c>
      <c r="B3" s="85" t="s">
        <v>68</v>
      </c>
      <c r="C3" s="85" t="s">
        <v>69</v>
      </c>
      <c r="D3" s="85" t="s">
        <v>56</v>
      </c>
      <c r="E3" s="85" t="s">
        <v>57</v>
      </c>
    </row>
    <row r="4" spans="1:5">
      <c r="A4" s="72"/>
      <c r="B4" s="73"/>
      <c r="C4" s="73"/>
      <c r="D4" s="73"/>
      <c r="E4" s="73"/>
    </row>
    <row r="5" spans="1:5">
      <c r="A5" s="72"/>
      <c r="B5" s="73"/>
      <c r="C5" s="73"/>
      <c r="D5" s="73"/>
      <c r="E5" s="73"/>
    </row>
    <row r="6" spans="1:5">
      <c r="A6" s="72"/>
      <c r="B6" s="73"/>
      <c r="C6" s="73"/>
      <c r="D6" s="73"/>
      <c r="E6" s="73"/>
    </row>
    <row r="7" spans="1:5">
      <c r="A7" s="72"/>
      <c r="B7" s="73"/>
      <c r="C7" s="73"/>
      <c r="D7" s="73"/>
      <c r="E7" s="73"/>
    </row>
    <row r="8" spans="1:5">
      <c r="A8" s="72"/>
      <c r="B8" s="73"/>
      <c r="C8" s="73"/>
      <c r="D8" s="73"/>
      <c r="E8" s="73"/>
    </row>
    <row r="9" spans="1:5">
      <c r="A9" s="72"/>
      <c r="B9" s="73"/>
      <c r="C9" s="73"/>
      <c r="D9" s="73"/>
      <c r="E9" s="73"/>
    </row>
    <row r="10" spans="1:5">
      <c r="A10" s="72"/>
      <c r="B10" s="73"/>
      <c r="C10" s="73"/>
      <c r="D10" s="73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  <row r="17" spans="1:5">
      <c r="A17" s="72"/>
      <c r="B17" s="73"/>
      <c r="C17" s="73"/>
      <c r="D17" s="73"/>
      <c r="E17" s="73"/>
    </row>
    <row r="18" spans="1:5">
      <c r="A18" s="72"/>
      <c r="B18" s="73"/>
      <c r="C18" s="73"/>
      <c r="D18" s="73"/>
      <c r="E18" s="73"/>
    </row>
    <row r="19" spans="1:5">
      <c r="A19" s="72"/>
      <c r="B19" s="73"/>
      <c r="C19" s="73"/>
      <c r="D19" s="73"/>
      <c r="E19" s="73"/>
    </row>
    <row r="20" spans="1:5">
      <c r="A20" s="72"/>
      <c r="B20" s="73"/>
      <c r="C20" s="73"/>
      <c r="D20" s="73"/>
      <c r="E20" s="73"/>
    </row>
    <row r="21" spans="1:5">
      <c r="A21" s="72"/>
      <c r="B21" s="73"/>
      <c r="C21" s="73"/>
      <c r="D21" s="73"/>
      <c r="E21" s="73"/>
    </row>
    <row r="22" spans="1:5">
      <c r="A22" s="72"/>
      <c r="B22" s="73"/>
      <c r="C22" s="73"/>
      <c r="D22" s="73"/>
      <c r="E22" s="73"/>
    </row>
    <row r="23" spans="1:5">
      <c r="A23" s="72"/>
      <c r="B23" s="73"/>
      <c r="C23" s="73"/>
      <c r="D23" s="73"/>
      <c r="E23" s="73"/>
    </row>
    <row r="24" spans="1:5">
      <c r="A24" s="72"/>
      <c r="B24" s="73"/>
      <c r="C24" s="73"/>
      <c r="D24" s="73"/>
      <c r="E24" s="73"/>
    </row>
    <row r="25" spans="1:5">
      <c r="A25" s="72"/>
      <c r="B25" s="73"/>
      <c r="C25" s="73"/>
      <c r="D25" s="73"/>
      <c r="E25" s="73"/>
    </row>
    <row r="26" spans="1:5">
      <c r="A26" s="72"/>
      <c r="B26" s="73"/>
      <c r="C26" s="73"/>
      <c r="D26" s="73"/>
      <c r="E26" s="73"/>
    </row>
    <row r="27" spans="1:5">
      <c r="A27" s="72"/>
      <c r="B27" s="73"/>
      <c r="C27" s="73"/>
      <c r="D27" s="73"/>
      <c r="E27" s="73"/>
    </row>
    <row r="28" spans="1:5">
      <c r="A28" s="72"/>
      <c r="B28" s="73"/>
      <c r="C28" s="73"/>
      <c r="D28" s="73"/>
      <c r="E28" s="73"/>
    </row>
    <row r="29" spans="1:5">
      <c r="A29" s="72"/>
      <c r="B29" s="73"/>
      <c r="C29" s="73"/>
      <c r="D29" s="73"/>
      <c r="E29" s="73"/>
    </row>
    <row r="30" spans="1:5">
      <c r="A30" s="72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>
      <c r="A1" s="428" t="s">
        <v>70</v>
      </c>
      <c r="B1" s="428"/>
      <c r="C1" s="428"/>
      <c r="D1" s="428"/>
      <c r="E1" s="428"/>
    </row>
    <row r="2" spans="1:5">
      <c r="A2" s="65"/>
      <c r="B2" s="65"/>
      <c r="C2" s="98" t="s">
        <v>23</v>
      </c>
      <c r="D2" s="98">
        <f>SUM(D4:D30)</f>
        <v>0</v>
      </c>
      <c r="E2" s="65"/>
    </row>
    <row r="3" spans="1:5">
      <c r="A3" s="99" t="s">
        <v>36</v>
      </c>
      <c r="B3" s="99" t="s">
        <v>68</v>
      </c>
      <c r="C3" s="99" t="s">
        <v>5</v>
      </c>
      <c r="D3" s="99" t="s">
        <v>56</v>
      </c>
      <c r="E3" s="99" t="s">
        <v>57</v>
      </c>
    </row>
    <row r="4" spans="1:5">
      <c r="A4" s="218"/>
      <c r="B4" s="73"/>
      <c r="C4" s="73"/>
      <c r="D4" s="73"/>
      <c r="E4" s="73"/>
    </row>
    <row r="5" spans="1:5">
      <c r="A5" s="218"/>
      <c r="B5" s="73"/>
      <c r="C5" s="73"/>
      <c r="D5" s="73"/>
      <c r="E5" s="73"/>
    </row>
    <row r="6" spans="1:5">
      <c r="A6" s="218"/>
      <c r="B6" s="73"/>
      <c r="C6" s="73"/>
      <c r="D6" s="73"/>
      <c r="E6" s="73"/>
    </row>
    <row r="7" spans="1:5">
      <c r="A7" s="218"/>
      <c r="B7" s="73"/>
      <c r="C7" s="73"/>
      <c r="D7" s="73"/>
      <c r="E7" s="73"/>
    </row>
    <row r="8" spans="1:5">
      <c r="A8" s="218"/>
      <c r="B8" s="73"/>
      <c r="C8" s="73"/>
      <c r="D8" s="73"/>
      <c r="E8" s="73"/>
    </row>
    <row r="9" spans="1:5">
      <c r="A9" s="73"/>
      <c r="B9" s="73"/>
      <c r="C9" s="73"/>
      <c r="D9" s="73"/>
      <c r="E9" s="73"/>
    </row>
    <row r="10" spans="1:5">
      <c r="A10" s="73"/>
      <c r="B10" s="73"/>
      <c r="C10" s="73"/>
      <c r="D10" s="73"/>
      <c r="E10" s="73"/>
    </row>
    <row r="11" spans="1:5">
      <c r="A11" s="73"/>
      <c r="B11" s="73"/>
      <c r="C11" s="73"/>
      <c r="D11" s="73"/>
      <c r="E11" s="73"/>
    </row>
    <row r="12" spans="1:5">
      <c r="A12" s="73"/>
      <c r="B12" s="73"/>
      <c r="C12" s="73"/>
      <c r="D12" s="73"/>
      <c r="E12" s="73"/>
    </row>
    <row r="13" spans="1:5">
      <c r="A13" s="73"/>
      <c r="B13" s="73"/>
      <c r="C13" s="73"/>
      <c r="D13" s="73"/>
      <c r="E13" s="73"/>
    </row>
    <row r="14" spans="1:5">
      <c r="A14" s="73"/>
      <c r="B14" s="73"/>
      <c r="C14" s="73"/>
      <c r="D14" s="73"/>
      <c r="E14" s="73"/>
    </row>
    <row r="15" spans="1:5">
      <c r="A15" s="73"/>
      <c r="B15" s="73"/>
      <c r="C15" s="73"/>
      <c r="D15" s="73"/>
      <c r="E15" s="73"/>
    </row>
    <row r="16" spans="1:5">
      <c r="A16" s="73"/>
      <c r="B16" s="73"/>
      <c r="C16" s="73"/>
      <c r="D16" s="73"/>
      <c r="E16" s="73"/>
    </row>
    <row r="17" spans="1:5">
      <c r="A17" s="73"/>
      <c r="B17" s="73"/>
      <c r="C17" s="73"/>
      <c r="D17" s="73"/>
      <c r="E17" s="73"/>
    </row>
    <row r="18" spans="1:5">
      <c r="A18" s="73"/>
      <c r="B18" s="73"/>
      <c r="C18" s="73"/>
      <c r="D18" s="73"/>
      <c r="E18" s="73"/>
    </row>
    <row r="19" spans="1:5">
      <c r="A19" s="73"/>
      <c r="B19" s="73"/>
      <c r="C19" s="73"/>
      <c r="D19" s="73"/>
      <c r="E19" s="73"/>
    </row>
    <row r="20" spans="1:5">
      <c r="A20" s="73"/>
      <c r="B20" s="73"/>
      <c r="C20" s="73"/>
      <c r="D20" s="73"/>
      <c r="E20" s="73"/>
    </row>
    <row r="21" spans="1:5">
      <c r="A21" s="73"/>
      <c r="B21" s="73"/>
      <c r="C21" s="73"/>
      <c r="D21" s="73"/>
      <c r="E21" s="73"/>
    </row>
    <row r="22" spans="1:5">
      <c r="A22" s="73"/>
      <c r="B22" s="73"/>
      <c r="C22" s="73"/>
      <c r="D22" s="73"/>
      <c r="E22" s="73"/>
    </row>
    <row r="23" spans="1:5">
      <c r="A23" s="73"/>
      <c r="B23" s="73"/>
      <c r="C23" s="73"/>
      <c r="D23" s="73"/>
      <c r="E23" s="73"/>
    </row>
    <row r="24" spans="1:5">
      <c r="A24" s="73"/>
      <c r="B24" s="73"/>
      <c r="C24" s="73"/>
      <c r="D24" s="73"/>
      <c r="E24" s="73"/>
    </row>
    <row r="25" spans="1:5">
      <c r="A25" s="73"/>
      <c r="B25" s="73"/>
      <c r="C25" s="73"/>
      <c r="D25" s="73"/>
      <c r="E25" s="73"/>
    </row>
    <row r="26" spans="1:5">
      <c r="A26" s="73"/>
      <c r="B26" s="73"/>
      <c r="C26" s="73"/>
      <c r="D26" s="73"/>
      <c r="E26" s="73"/>
    </row>
    <row r="27" spans="1:5">
      <c r="A27" s="73"/>
      <c r="B27" s="73"/>
      <c r="C27" s="73"/>
      <c r="D27" s="73"/>
      <c r="E27" s="73"/>
    </row>
    <row r="28" spans="1:5">
      <c r="A28" s="73"/>
      <c r="B28" s="73"/>
      <c r="C28" s="73"/>
      <c r="D28" s="73"/>
      <c r="E28" s="73"/>
    </row>
    <row r="29" spans="1:5">
      <c r="A29" s="73"/>
      <c r="B29" s="73"/>
      <c r="C29" s="73"/>
      <c r="D29" s="73"/>
      <c r="E29" s="73"/>
    </row>
    <row r="30" spans="1:5">
      <c r="A30" s="73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>
      <selection activeCell="AG11" sqref="AG11"/>
    </sheetView>
  </sheetViews>
  <sheetFormatPr defaultRowHeight="1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100" t="s">
        <v>71</v>
      </c>
      <c r="X1" s="9"/>
      <c r="Y1" s="9"/>
      <c r="Z1" s="9"/>
      <c r="AA1" s="77"/>
      <c r="AB1" s="77"/>
      <c r="AC1" s="77"/>
      <c r="AD1" s="77"/>
      <c r="AE1" s="77"/>
      <c r="AF1" s="77"/>
      <c r="AG1" s="77"/>
      <c r="AH1" s="77"/>
    </row>
    <row r="2" spans="1:34">
      <c r="A2" s="77"/>
      <c r="B2" s="90" t="s">
        <v>72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</row>
    <row r="3" spans="1:34">
      <c r="A3" s="100"/>
      <c r="B3" s="101" t="s">
        <v>73</v>
      </c>
      <c r="C3" s="101">
        <v>1</v>
      </c>
      <c r="D3" s="101">
        <v>2</v>
      </c>
      <c r="E3" s="101">
        <v>3</v>
      </c>
      <c r="F3" s="101">
        <v>4</v>
      </c>
      <c r="G3" s="101">
        <v>5</v>
      </c>
      <c r="H3" s="101">
        <v>6</v>
      </c>
      <c r="I3" s="101">
        <v>7</v>
      </c>
      <c r="J3" s="101">
        <v>8</v>
      </c>
      <c r="K3" s="101">
        <v>9</v>
      </c>
      <c r="L3" s="101">
        <v>10</v>
      </c>
      <c r="M3" s="101">
        <v>11</v>
      </c>
      <c r="N3" s="101">
        <v>12</v>
      </c>
      <c r="O3" s="101">
        <v>13</v>
      </c>
      <c r="P3" s="101">
        <v>14</v>
      </c>
      <c r="Q3" s="101">
        <v>15</v>
      </c>
      <c r="R3" s="101">
        <v>16</v>
      </c>
      <c r="S3" s="101">
        <v>17</v>
      </c>
      <c r="T3" s="101">
        <v>18</v>
      </c>
      <c r="U3" s="101">
        <v>19</v>
      </c>
      <c r="V3" s="101">
        <v>20</v>
      </c>
      <c r="W3" s="101">
        <v>21</v>
      </c>
      <c r="X3" s="101">
        <v>22</v>
      </c>
      <c r="Y3" s="101">
        <v>23</v>
      </c>
      <c r="Z3" s="101">
        <v>24</v>
      </c>
      <c r="AA3" s="101">
        <v>25</v>
      </c>
      <c r="AB3" s="101">
        <v>26</v>
      </c>
      <c r="AC3" s="101">
        <v>27</v>
      </c>
      <c r="AD3" s="101">
        <v>28</v>
      </c>
      <c r="AE3" s="101">
        <v>29</v>
      </c>
      <c r="AF3" s="101">
        <v>30</v>
      </c>
      <c r="AG3" s="101">
        <v>31</v>
      </c>
      <c r="AH3" s="101" t="s">
        <v>23</v>
      </c>
    </row>
    <row r="4" spans="1:34">
      <c r="A4" s="77"/>
      <c r="B4" s="54" t="s">
        <v>74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>
      <c r="A5" s="77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>
      <c r="A6" s="77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>
      <c r="A7" s="77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>
      <c r="A8" s="77"/>
      <c r="B8" s="54" t="s">
        <v>75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>
      <c r="A9" s="77"/>
      <c r="B9" s="54"/>
      <c r="C9" s="102">
        <f>SUM(C4:C8)</f>
        <v>0</v>
      </c>
      <c r="D9" s="102">
        <f t="shared" ref="D9:Q9" si="0">SUM(D4:D8)</f>
        <v>0</v>
      </c>
      <c r="E9" s="102">
        <f t="shared" si="0"/>
        <v>0</v>
      </c>
      <c r="F9" s="102">
        <f t="shared" si="0"/>
        <v>0</v>
      </c>
      <c r="G9" s="102">
        <f t="shared" si="0"/>
        <v>0</v>
      </c>
      <c r="H9" s="102">
        <f t="shared" si="0"/>
        <v>0</v>
      </c>
      <c r="I9" s="102">
        <f t="shared" si="0"/>
        <v>0</v>
      </c>
      <c r="J9" s="102">
        <f t="shared" si="0"/>
        <v>0</v>
      </c>
      <c r="K9" s="102">
        <f t="shared" si="0"/>
        <v>0</v>
      </c>
      <c r="L9" s="102">
        <f t="shared" si="0"/>
        <v>0</v>
      </c>
      <c r="M9" s="102">
        <f t="shared" si="0"/>
        <v>0</v>
      </c>
      <c r="N9" s="102">
        <f t="shared" si="0"/>
        <v>0</v>
      </c>
      <c r="O9" s="102">
        <f t="shared" si="0"/>
        <v>0</v>
      </c>
      <c r="P9" s="102">
        <f t="shared" si="0"/>
        <v>0</v>
      </c>
      <c r="Q9" s="102">
        <f t="shared" si="0"/>
        <v>0</v>
      </c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</row>
    <row r="10" spans="1:34">
      <c r="A10" s="77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5"/>
  <sheetViews>
    <sheetView topLeftCell="A2" workbookViewId="0">
      <selection activeCell="K8" sqref="K8"/>
    </sheetView>
  </sheetViews>
  <sheetFormatPr defaultRowHeight="15"/>
  <cols>
    <col min="2" max="2" width="9.7109375" style="143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>
      <c r="A1" s="434" t="s">
        <v>0</v>
      </c>
      <c r="B1" s="435"/>
      <c r="C1" s="435"/>
      <c r="D1" s="435"/>
      <c r="E1" s="436"/>
      <c r="G1" s="434" t="s">
        <v>0</v>
      </c>
      <c r="H1" s="435"/>
      <c r="I1" s="435"/>
      <c r="J1" s="435"/>
      <c r="K1" s="436"/>
    </row>
    <row r="2" spans="1:11">
      <c r="A2" s="408"/>
      <c r="B2" s="396"/>
      <c r="C2" s="396"/>
      <c r="D2" s="396"/>
      <c r="E2" s="409"/>
      <c r="G2" s="408"/>
      <c r="H2" s="396"/>
      <c r="I2" s="396"/>
      <c r="J2" s="396"/>
      <c r="K2" s="409"/>
    </row>
    <row r="3" spans="1:11" ht="15.75">
      <c r="A3" s="429" t="s">
        <v>76</v>
      </c>
      <c r="B3" s="430"/>
      <c r="C3" s="103" t="s">
        <v>114</v>
      </c>
      <c r="D3" s="103"/>
      <c r="E3" s="104"/>
      <c r="G3" s="225" t="s">
        <v>131</v>
      </c>
      <c r="H3" s="103"/>
      <c r="I3" s="103"/>
      <c r="J3" s="103"/>
      <c r="K3" s="104"/>
    </row>
    <row r="4" spans="1:11">
      <c r="A4" s="105"/>
      <c r="E4" s="106"/>
      <c r="G4" s="105"/>
      <c r="K4" s="106"/>
    </row>
    <row r="5" spans="1:11">
      <c r="A5" s="107" t="s">
        <v>77</v>
      </c>
      <c r="B5" s="178" t="s">
        <v>36</v>
      </c>
      <c r="C5" s="108" t="s">
        <v>55</v>
      </c>
      <c r="D5" s="108" t="s">
        <v>62</v>
      </c>
      <c r="E5" s="109" t="s">
        <v>56</v>
      </c>
      <c r="G5" s="107" t="s">
        <v>77</v>
      </c>
      <c r="H5" s="108" t="s">
        <v>36</v>
      </c>
      <c r="I5" s="108" t="s">
        <v>55</v>
      </c>
      <c r="J5" s="108" t="s">
        <v>62</v>
      </c>
      <c r="K5" s="109" t="s">
        <v>56</v>
      </c>
    </row>
    <row r="6" spans="1:11">
      <c r="A6" s="110">
        <v>1</v>
      </c>
      <c r="B6" s="147"/>
      <c r="C6" s="111"/>
      <c r="D6" s="111"/>
      <c r="E6" s="112"/>
      <c r="G6" s="110">
        <v>1</v>
      </c>
      <c r="H6" s="224"/>
      <c r="I6" s="111"/>
      <c r="J6" s="111"/>
      <c r="K6" s="112"/>
    </row>
    <row r="7" spans="1:11">
      <c r="A7" s="110">
        <v>2</v>
      </c>
      <c r="B7" s="147"/>
      <c r="C7" s="111"/>
      <c r="D7" s="111"/>
      <c r="E7" s="112"/>
      <c r="G7" s="110"/>
      <c r="H7" s="111"/>
      <c r="I7" s="111"/>
      <c r="J7" s="111"/>
      <c r="K7" s="112"/>
    </row>
    <row r="8" spans="1:11" ht="15.75">
      <c r="A8" s="110">
        <v>3</v>
      </c>
      <c r="B8" s="147"/>
      <c r="C8" s="111"/>
      <c r="D8" s="111"/>
      <c r="E8" s="112"/>
      <c r="G8" s="437" t="s">
        <v>23</v>
      </c>
      <c r="H8" s="438"/>
      <c r="I8" s="438"/>
      <c r="J8" s="439"/>
      <c r="K8" s="112"/>
    </row>
    <row r="9" spans="1:11">
      <c r="A9" s="110">
        <v>4</v>
      </c>
      <c r="B9" s="147"/>
      <c r="C9" s="111"/>
      <c r="D9" s="111"/>
      <c r="E9" s="112"/>
      <c r="G9" s="105"/>
      <c r="K9" s="106"/>
    </row>
    <row r="10" spans="1:11">
      <c r="A10" s="110">
        <v>5</v>
      </c>
      <c r="B10" s="147"/>
      <c r="C10" s="111"/>
      <c r="D10" s="111"/>
      <c r="E10" s="112"/>
      <c r="G10" s="113"/>
      <c r="H10" s="114"/>
      <c r="I10" s="114"/>
      <c r="J10" s="114"/>
      <c r="K10" s="115"/>
    </row>
    <row r="11" spans="1:11">
      <c r="A11" s="110">
        <v>6</v>
      </c>
      <c r="B11" s="147"/>
      <c r="C11" s="111"/>
      <c r="D11" s="111"/>
      <c r="E11" s="112"/>
      <c r="G11" s="116" t="s">
        <v>78</v>
      </c>
      <c r="H11" s="47"/>
      <c r="I11" s="47" t="s">
        <v>79</v>
      </c>
      <c r="J11" s="47" t="s">
        <v>80</v>
      </c>
      <c r="K11" s="117"/>
    </row>
    <row r="12" spans="1:11" ht="16.5" thickBot="1">
      <c r="A12" s="437" t="s">
        <v>23</v>
      </c>
      <c r="B12" s="438"/>
      <c r="C12" s="438"/>
      <c r="D12" s="439"/>
      <c r="E12" s="112">
        <f>SUM(E6:E11)</f>
        <v>0</v>
      </c>
      <c r="G12" s="118" t="s">
        <v>30</v>
      </c>
      <c r="H12" s="119"/>
      <c r="I12" s="119" t="s">
        <v>81</v>
      </c>
      <c r="J12" s="119" t="s">
        <v>82</v>
      </c>
      <c r="K12" s="120"/>
    </row>
    <row r="13" spans="1:11">
      <c r="A13" s="105"/>
      <c r="E13" s="106"/>
    </row>
    <row r="14" spans="1:11" ht="15.75" thickBot="1">
      <c r="A14" s="113"/>
      <c r="B14" s="179"/>
      <c r="C14" s="114"/>
      <c r="D14" s="114"/>
      <c r="E14" s="115"/>
    </row>
    <row r="15" spans="1:11" ht="21">
      <c r="A15" s="116" t="s">
        <v>78</v>
      </c>
      <c r="B15" s="180"/>
      <c r="C15" s="47" t="s">
        <v>79</v>
      </c>
      <c r="D15" s="47" t="s">
        <v>80</v>
      </c>
      <c r="E15" s="117"/>
      <c r="G15" s="434" t="s">
        <v>0</v>
      </c>
      <c r="H15" s="435"/>
      <c r="I15" s="435"/>
      <c r="J15" s="435"/>
      <c r="K15" s="436"/>
    </row>
    <row r="16" spans="1:11" ht="16.5" thickBot="1">
      <c r="A16" s="118" t="s">
        <v>30</v>
      </c>
      <c r="B16" s="181"/>
      <c r="C16" s="119" t="s">
        <v>81</v>
      </c>
      <c r="D16" s="119" t="s">
        <v>82</v>
      </c>
      <c r="E16" s="120"/>
      <c r="G16" s="408"/>
      <c r="H16" s="396"/>
      <c r="I16" s="396"/>
      <c r="J16" s="396"/>
      <c r="K16" s="409"/>
    </row>
    <row r="17" spans="1:11" ht="15.75">
      <c r="G17" s="429" t="s">
        <v>76</v>
      </c>
      <c r="H17" s="430"/>
      <c r="I17" s="103"/>
      <c r="J17" s="103"/>
      <c r="K17" s="104"/>
    </row>
    <row r="18" spans="1:11" ht="15.75" thickBot="1">
      <c r="G18" s="105"/>
      <c r="K18" s="106"/>
    </row>
    <row r="19" spans="1:11" ht="21">
      <c r="A19" s="434" t="s">
        <v>0</v>
      </c>
      <c r="B19" s="435"/>
      <c r="C19" s="435"/>
      <c r="D19" s="435"/>
      <c r="E19" s="436"/>
      <c r="G19" s="121" t="s">
        <v>77</v>
      </c>
      <c r="H19" s="48" t="s">
        <v>36</v>
      </c>
      <c r="I19" s="48" t="s">
        <v>55</v>
      </c>
      <c r="J19" s="48" t="s">
        <v>62</v>
      </c>
      <c r="K19" s="122" t="s">
        <v>56</v>
      </c>
    </row>
    <row r="20" spans="1:11">
      <c r="A20" s="408"/>
      <c r="B20" s="396"/>
      <c r="C20" s="396"/>
      <c r="D20" s="396"/>
      <c r="E20" s="409"/>
      <c r="G20" s="110">
        <v>1</v>
      </c>
      <c r="H20" s="111"/>
      <c r="I20" s="111"/>
      <c r="J20" s="111"/>
      <c r="K20" s="112"/>
    </row>
    <row r="21" spans="1:11" ht="15.75">
      <c r="A21" s="429" t="s">
        <v>76</v>
      </c>
      <c r="B21" s="430"/>
      <c r="C21" s="103"/>
      <c r="D21" s="103"/>
      <c r="E21" s="104"/>
      <c r="G21" s="110">
        <v>2</v>
      </c>
      <c r="H21" s="111"/>
      <c r="I21" s="111"/>
      <c r="J21" s="111"/>
      <c r="K21" s="112"/>
    </row>
    <row r="22" spans="1:11">
      <c r="A22" s="105"/>
      <c r="E22" s="106"/>
      <c r="G22" s="110">
        <v>3</v>
      </c>
      <c r="H22" s="111"/>
      <c r="I22" s="111"/>
      <c r="J22" s="111"/>
      <c r="K22" s="112"/>
    </row>
    <row r="23" spans="1:11">
      <c r="A23" s="121" t="s">
        <v>77</v>
      </c>
      <c r="B23" s="182" t="s">
        <v>36</v>
      </c>
      <c r="C23" s="48" t="s">
        <v>55</v>
      </c>
      <c r="D23" s="48" t="s">
        <v>62</v>
      </c>
      <c r="E23" s="122" t="s">
        <v>56</v>
      </c>
      <c r="G23" s="110">
        <v>4</v>
      </c>
      <c r="H23" s="111"/>
      <c r="I23" s="111"/>
      <c r="J23" s="111"/>
      <c r="K23" s="112"/>
    </row>
    <row r="24" spans="1:11">
      <c r="A24" s="110">
        <v>1</v>
      </c>
      <c r="B24" s="147"/>
      <c r="C24" s="111"/>
      <c r="D24" s="111"/>
      <c r="E24" s="112"/>
      <c r="G24" s="110">
        <v>5</v>
      </c>
      <c r="H24" s="111"/>
      <c r="I24" s="111"/>
      <c r="J24" s="111"/>
      <c r="K24" s="112"/>
    </row>
    <row r="25" spans="1:11">
      <c r="A25" s="110">
        <v>2</v>
      </c>
      <c r="B25" s="147"/>
      <c r="C25" s="111"/>
      <c r="D25" s="111"/>
      <c r="E25" s="112"/>
      <c r="G25" s="110">
        <v>6</v>
      </c>
      <c r="H25" s="111"/>
      <c r="I25" s="111"/>
      <c r="J25" s="111"/>
      <c r="K25" s="112"/>
    </row>
    <row r="26" spans="1:11">
      <c r="A26" s="110">
        <v>3</v>
      </c>
      <c r="B26" s="147"/>
      <c r="C26" s="111"/>
      <c r="D26" s="111"/>
      <c r="E26" s="112"/>
      <c r="G26" s="431" t="s">
        <v>23</v>
      </c>
      <c r="H26" s="432"/>
      <c r="I26" s="432"/>
      <c r="J26" s="433"/>
      <c r="K26" s="112"/>
    </row>
    <row r="27" spans="1:11">
      <c r="A27" s="110">
        <v>4</v>
      </c>
      <c r="B27" s="147"/>
      <c r="C27" s="111"/>
      <c r="D27" s="111"/>
      <c r="E27" s="112"/>
      <c r="G27" s="105"/>
      <c r="K27" s="106"/>
    </row>
    <row r="28" spans="1:11">
      <c r="A28" s="110">
        <v>5</v>
      </c>
      <c r="B28" s="147"/>
      <c r="C28" s="111"/>
      <c r="D28" s="111"/>
      <c r="E28" s="112"/>
      <c r="G28" s="105"/>
      <c r="K28" s="106"/>
    </row>
    <row r="29" spans="1:11">
      <c r="A29" s="110">
        <v>6</v>
      </c>
      <c r="B29" s="147"/>
      <c r="C29" s="111"/>
      <c r="D29" s="111"/>
      <c r="E29" s="112"/>
      <c r="G29" s="113"/>
      <c r="H29" s="114"/>
      <c r="I29" s="114"/>
      <c r="J29" s="114"/>
      <c r="K29" s="115"/>
    </row>
    <row r="30" spans="1:11">
      <c r="A30" s="431" t="s">
        <v>23</v>
      </c>
      <c r="B30" s="432"/>
      <c r="C30" s="432"/>
      <c r="D30" s="433"/>
      <c r="E30" s="112"/>
      <c r="G30" s="116" t="s">
        <v>78</v>
      </c>
      <c r="H30" s="47"/>
      <c r="I30" s="47" t="s">
        <v>79</v>
      </c>
      <c r="J30" s="47" t="s">
        <v>80</v>
      </c>
      <c r="K30" s="117"/>
    </row>
    <row r="31" spans="1:11" ht="16.5" thickBot="1">
      <c r="A31" s="105"/>
      <c r="E31" s="106"/>
      <c r="G31" s="118" t="s">
        <v>30</v>
      </c>
      <c r="H31" s="119"/>
      <c r="I31" s="119" t="s">
        <v>81</v>
      </c>
      <c r="J31" s="119" t="s">
        <v>82</v>
      </c>
      <c r="K31" s="120"/>
    </row>
    <row r="32" spans="1:11">
      <c r="A32" s="105"/>
      <c r="E32" s="106"/>
    </row>
    <row r="33" spans="1:5">
      <c r="A33" s="113"/>
      <c r="B33" s="179"/>
      <c r="C33" s="114"/>
      <c r="D33" s="114"/>
      <c r="E33" s="115"/>
    </row>
    <row r="34" spans="1:5">
      <c r="A34" s="116" t="s">
        <v>78</v>
      </c>
      <c r="B34" s="180"/>
      <c r="C34" s="47" t="s">
        <v>79</v>
      </c>
      <c r="D34" s="47" t="s">
        <v>80</v>
      </c>
      <c r="E34" s="117"/>
    </row>
    <row r="35" spans="1:5" ht="16.5" thickBot="1">
      <c r="A35" s="118" t="s">
        <v>30</v>
      </c>
      <c r="B35" s="181"/>
      <c r="C35" s="119" t="s">
        <v>81</v>
      </c>
      <c r="D35" s="119" t="s">
        <v>82</v>
      </c>
      <c r="E35" s="120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7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activeCell="H13" sqref="H13"/>
    </sheetView>
  </sheetViews>
  <sheetFormatPr defaultRowHeight="15"/>
  <cols>
    <col min="1" max="1" width="13.85546875" style="47" customWidth="1"/>
    <col min="2" max="2" width="20.85546875" bestFit="1" customWidth="1"/>
    <col min="3" max="3" width="16.140625" style="114" customWidth="1"/>
    <col min="4" max="4" width="14.5703125" customWidth="1"/>
    <col min="5" max="5" width="22.85546875" customWidth="1"/>
  </cols>
  <sheetData>
    <row r="1" spans="1:5" ht="18.75">
      <c r="A1" s="440" t="s">
        <v>20</v>
      </c>
      <c r="B1" s="440"/>
      <c r="C1" s="440"/>
      <c r="D1" s="440"/>
      <c r="E1" s="440"/>
    </row>
    <row r="2" spans="1:5">
      <c r="A2" s="196"/>
      <c r="B2" s="97"/>
      <c r="C2" s="193" t="s">
        <v>23</v>
      </c>
      <c r="D2" s="91">
        <f>SUM(D4:D37)</f>
        <v>460</v>
      </c>
      <c r="E2" s="64"/>
    </row>
    <row r="3" spans="1:5">
      <c r="A3" s="92" t="s">
        <v>67</v>
      </c>
      <c r="B3" s="93" t="s">
        <v>68</v>
      </c>
      <c r="C3" s="194" t="s">
        <v>5</v>
      </c>
      <c r="D3" s="93" t="s">
        <v>56</v>
      </c>
      <c r="E3" s="93" t="s">
        <v>57</v>
      </c>
    </row>
    <row r="4" spans="1:5" ht="42.75" customHeight="1">
      <c r="A4" s="72">
        <v>45568</v>
      </c>
      <c r="B4" s="270" t="s">
        <v>198</v>
      </c>
      <c r="C4" s="195" t="s">
        <v>134</v>
      </c>
      <c r="D4" s="76">
        <v>250</v>
      </c>
      <c r="E4" s="291" t="s">
        <v>199</v>
      </c>
    </row>
    <row r="5" spans="1:5">
      <c r="A5" s="72">
        <v>45573</v>
      </c>
      <c r="B5" s="270" t="s">
        <v>198</v>
      </c>
      <c r="C5" s="195" t="s">
        <v>134</v>
      </c>
      <c r="D5" s="76">
        <v>50</v>
      </c>
      <c r="E5" s="95" t="s">
        <v>268</v>
      </c>
    </row>
    <row r="6" spans="1:5">
      <c r="A6" s="72">
        <v>45577</v>
      </c>
      <c r="B6" s="270" t="s">
        <v>174</v>
      </c>
      <c r="C6" s="195" t="s">
        <v>134</v>
      </c>
      <c r="D6" s="76">
        <v>60</v>
      </c>
      <c r="E6" s="95" t="s">
        <v>270</v>
      </c>
    </row>
    <row r="7" spans="1:5" ht="32.25" customHeight="1">
      <c r="A7" s="72">
        <v>45578</v>
      </c>
      <c r="B7" s="270" t="s">
        <v>198</v>
      </c>
      <c r="C7" s="195" t="s">
        <v>134</v>
      </c>
      <c r="D7" s="76">
        <v>100</v>
      </c>
      <c r="E7" s="291" t="s">
        <v>269</v>
      </c>
    </row>
    <row r="8" spans="1:5">
      <c r="A8" s="72"/>
      <c r="B8" s="94"/>
      <c r="C8" s="195"/>
      <c r="D8" s="76"/>
      <c r="E8" s="95"/>
    </row>
    <row r="9" spans="1:5">
      <c r="A9" s="196"/>
      <c r="B9" s="96"/>
      <c r="C9" s="12"/>
      <c r="D9" s="55"/>
      <c r="E9" s="97"/>
    </row>
    <row r="10" spans="1:5">
      <c r="A10" s="196"/>
      <c r="B10" s="97"/>
      <c r="C10" s="12"/>
      <c r="D10" s="97"/>
      <c r="E10" s="97"/>
    </row>
    <row r="11" spans="1:5">
      <c r="A11" s="196"/>
      <c r="B11" s="97"/>
      <c r="C11" s="12"/>
      <c r="D11" s="97"/>
      <c r="E11" s="97"/>
    </row>
    <row r="12" spans="1:5">
      <c r="A12" s="196"/>
      <c r="B12" s="97"/>
      <c r="C12" s="12"/>
      <c r="D12" s="97"/>
      <c r="E12" s="97"/>
    </row>
    <row r="13" spans="1:5">
      <c r="A13" s="196"/>
      <c r="B13" s="97"/>
      <c r="C13" s="12"/>
      <c r="D13" s="97"/>
      <c r="E13" s="97"/>
    </row>
    <row r="14" spans="1:5">
      <c r="A14" s="196"/>
      <c r="B14" s="97"/>
      <c r="C14" s="12" t="s">
        <v>147</v>
      </c>
      <c r="D14" s="97"/>
      <c r="E14" s="97"/>
    </row>
    <row r="15" spans="1:5">
      <c r="A15" s="196"/>
      <c r="B15" s="97"/>
      <c r="C15" s="12"/>
      <c r="D15" s="97"/>
      <c r="E15" s="97"/>
    </row>
    <row r="16" spans="1:5">
      <c r="A16" s="196"/>
      <c r="B16" s="97"/>
      <c r="C16" s="12"/>
      <c r="D16" s="97"/>
      <c r="E16" s="97"/>
    </row>
    <row r="17" spans="1:5">
      <c r="A17" s="196"/>
      <c r="B17" s="97"/>
      <c r="C17" s="12"/>
      <c r="D17" s="97"/>
      <c r="E17" s="97"/>
    </row>
    <row r="18" spans="1:5">
      <c r="A18" s="196"/>
      <c r="B18" s="97"/>
      <c r="C18" s="12"/>
      <c r="D18" s="97"/>
      <c r="E18" s="97"/>
    </row>
    <row r="19" spans="1:5">
      <c r="A19" s="196"/>
      <c r="B19" s="97"/>
      <c r="C19" s="12"/>
      <c r="D19" s="97"/>
      <c r="E19" s="97"/>
    </row>
    <row r="20" spans="1:5">
      <c r="A20" s="196"/>
      <c r="B20" s="97"/>
      <c r="C20" s="12"/>
      <c r="D20" s="97"/>
      <c r="E20" s="97"/>
    </row>
    <row r="21" spans="1:5">
      <c r="A21" s="196"/>
      <c r="B21" s="97"/>
      <c r="C21" s="12"/>
      <c r="D21" s="97"/>
      <c r="E21" s="97"/>
    </row>
    <row r="22" spans="1:5">
      <c r="A22" s="196"/>
      <c r="B22" s="97"/>
      <c r="C22" s="12"/>
      <c r="D22" s="97"/>
      <c r="E22" s="97"/>
    </row>
    <row r="23" spans="1:5">
      <c r="A23" s="196"/>
      <c r="B23" s="97"/>
      <c r="C23" s="12"/>
      <c r="D23" s="97"/>
      <c r="E23" s="97"/>
    </row>
    <row r="24" spans="1:5">
      <c r="A24" s="196"/>
      <c r="B24" s="97"/>
      <c r="C24" s="12"/>
      <c r="D24" s="97"/>
      <c r="E24" s="97"/>
    </row>
    <row r="25" spans="1:5">
      <c r="A25" s="196"/>
      <c r="B25" s="97"/>
      <c r="C25" s="12"/>
      <c r="D25" s="97"/>
      <c r="E25" s="97"/>
    </row>
    <row r="26" spans="1:5">
      <c r="A26" s="196"/>
      <c r="B26" s="97"/>
      <c r="C26" s="12"/>
      <c r="D26" s="97"/>
      <c r="E26" s="97"/>
    </row>
    <row r="27" spans="1:5">
      <c r="A27" s="196"/>
      <c r="B27" s="97"/>
      <c r="C27" s="12"/>
      <c r="D27" s="97"/>
      <c r="E27" s="97"/>
    </row>
    <row r="28" spans="1:5">
      <c r="A28" s="196"/>
      <c r="B28" s="97"/>
      <c r="C28" s="12"/>
      <c r="D28" s="97"/>
      <c r="E28" s="97"/>
    </row>
    <row r="29" spans="1:5">
      <c r="A29" s="196"/>
      <c r="B29" s="97"/>
      <c r="C29" s="12"/>
      <c r="D29" s="97"/>
      <c r="E29" s="97"/>
    </row>
    <row r="30" spans="1:5">
      <c r="A30" s="196"/>
      <c r="B30" s="97"/>
      <c r="C30" s="12"/>
      <c r="D30" s="97"/>
      <c r="E30" s="97"/>
    </row>
    <row r="31" spans="1:5">
      <c r="A31" s="196"/>
      <c r="B31" s="97"/>
      <c r="C31" s="12"/>
      <c r="D31" s="97"/>
      <c r="E31" s="97"/>
    </row>
    <row r="32" spans="1:5">
      <c r="A32" s="196"/>
      <c r="B32" s="97"/>
      <c r="C32" s="12"/>
      <c r="D32" s="97"/>
      <c r="E32" s="97"/>
    </row>
    <row r="33" spans="1:5">
      <c r="A33" s="196"/>
      <c r="B33" s="97"/>
      <c r="C33" s="12"/>
      <c r="D33" s="97"/>
      <c r="E33" s="97"/>
    </row>
    <row r="34" spans="1:5">
      <c r="A34" s="196"/>
      <c r="B34" s="97"/>
      <c r="C34" s="12"/>
      <c r="D34" s="97"/>
      <c r="E34" s="97"/>
    </row>
    <row r="35" spans="1:5">
      <c r="A35" s="196"/>
      <c r="B35" s="97"/>
      <c r="C35" s="12"/>
      <c r="D35" s="97"/>
      <c r="E35" s="97"/>
    </row>
    <row r="36" spans="1:5">
      <c r="A36" s="196"/>
      <c r="B36" s="97"/>
      <c r="C36" s="12"/>
      <c r="D36" s="97"/>
      <c r="E36" s="97"/>
    </row>
    <row r="37" spans="1:5">
      <c r="A37" s="196"/>
      <c r="B37" s="97"/>
      <c r="C37" s="12"/>
      <c r="D37" s="97"/>
      <c r="E37" s="97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>
      <c r="A1" s="9"/>
      <c r="B1" s="9"/>
      <c r="C1" s="368" t="s">
        <v>34</v>
      </c>
      <c r="D1" s="369"/>
      <c r="E1" s="370"/>
      <c r="F1" s="10"/>
      <c r="G1" s="11"/>
      <c r="H1" s="9"/>
      <c r="I1" s="9"/>
      <c r="J1" s="9"/>
      <c r="K1" s="9"/>
      <c r="L1" s="9"/>
      <c r="M1" s="9"/>
    </row>
    <row r="2" spans="1:13">
      <c r="A2" s="9"/>
      <c r="B2" s="9"/>
      <c r="C2" s="9"/>
      <c r="D2" s="9"/>
      <c r="E2" s="9"/>
      <c r="F2" s="9"/>
      <c r="G2" s="11"/>
      <c r="H2" s="371" t="s">
        <v>35</v>
      </c>
      <c r="I2" s="371"/>
      <c r="J2" s="371"/>
      <c r="K2" s="371"/>
      <c r="L2" s="371"/>
      <c r="M2" s="9"/>
    </row>
    <row r="3" spans="1:13" ht="51.75" thickBot="1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.75" thickBot="1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4"/>
  <sheetViews>
    <sheetView topLeftCell="A4" zoomScaleNormal="100" workbookViewId="0">
      <selection activeCell="I8" sqref="I8"/>
    </sheetView>
  </sheetViews>
  <sheetFormatPr defaultRowHeight="15"/>
  <cols>
    <col min="1" max="1" width="7.7109375" customWidth="1"/>
    <col min="2" max="2" width="10.85546875" style="143" customWidth="1"/>
    <col min="3" max="3" width="22.85546875" style="151" customWidth="1"/>
    <col min="4" max="4" width="19.85546875" customWidth="1"/>
    <col min="5" max="5" width="9.140625" style="186"/>
    <col min="6" max="6" width="16" bestFit="1" customWidth="1"/>
    <col min="9" max="9" width="11.710937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>
      <c r="A1" s="395" t="s">
        <v>0</v>
      </c>
      <c r="B1" s="395"/>
      <c r="C1" s="395"/>
      <c r="D1" s="395"/>
      <c r="E1" s="395"/>
      <c r="F1" s="395"/>
      <c r="H1" s="395" t="s">
        <v>0</v>
      </c>
      <c r="I1" s="395"/>
      <c r="J1" s="395"/>
      <c r="K1" s="395"/>
      <c r="L1" s="395"/>
      <c r="M1" s="395"/>
    </row>
    <row r="2" spans="1:13" ht="18.75">
      <c r="A2" s="447"/>
      <c r="B2" s="447"/>
      <c r="C2" s="448" t="s">
        <v>89</v>
      </c>
      <c r="D2" s="448"/>
      <c r="E2" s="448"/>
      <c r="F2" s="139"/>
      <c r="H2" s="447"/>
      <c r="I2" s="447"/>
      <c r="J2" s="448" t="s">
        <v>122</v>
      </c>
      <c r="K2" s="448"/>
      <c r="L2" s="448"/>
      <c r="M2" s="139"/>
    </row>
    <row r="3" spans="1:13">
      <c r="A3" s="108" t="s">
        <v>77</v>
      </c>
      <c r="B3" s="178" t="s">
        <v>36</v>
      </c>
      <c r="C3" s="188" t="s">
        <v>321</v>
      </c>
      <c r="D3" s="108" t="s">
        <v>5</v>
      </c>
      <c r="E3" s="108" t="s">
        <v>56</v>
      </c>
      <c r="F3" s="108" t="s">
        <v>90</v>
      </c>
      <c r="H3" s="108" t="s">
        <v>77</v>
      </c>
      <c r="I3" s="178" t="s">
        <v>36</v>
      </c>
      <c r="J3" s="85" t="s">
        <v>55</v>
      </c>
      <c r="K3" s="108" t="s">
        <v>5</v>
      </c>
      <c r="L3" s="108" t="s">
        <v>56</v>
      </c>
      <c r="M3" s="108" t="s">
        <v>123</v>
      </c>
    </row>
    <row r="4" spans="1:13" ht="18.75">
      <c r="A4" s="358">
        <v>1</v>
      </c>
      <c r="B4" s="359">
        <v>45568</v>
      </c>
      <c r="C4" s="360">
        <v>69469</v>
      </c>
      <c r="D4" s="219" t="s">
        <v>149</v>
      </c>
      <c r="E4" s="219">
        <v>50</v>
      </c>
      <c r="F4" s="219"/>
      <c r="H4" s="358">
        <v>1</v>
      </c>
      <c r="I4" s="361">
        <v>45326</v>
      </c>
      <c r="J4" s="362" t="s">
        <v>135</v>
      </c>
      <c r="K4" s="219" t="s">
        <v>134</v>
      </c>
      <c r="L4" s="219">
        <v>200</v>
      </c>
      <c r="M4" s="219" t="s">
        <v>165</v>
      </c>
    </row>
    <row r="5" spans="1:13" s="102" customFormat="1" ht="18.75">
      <c r="A5" s="135">
        <v>2</v>
      </c>
      <c r="B5" s="178">
        <v>45572</v>
      </c>
      <c r="C5" s="32">
        <v>69950</v>
      </c>
      <c r="D5" s="219" t="s">
        <v>149</v>
      </c>
      <c r="E5" s="108">
        <v>60</v>
      </c>
      <c r="F5" s="108"/>
      <c r="H5" s="135"/>
      <c r="I5" s="201"/>
      <c r="J5" s="188"/>
      <c r="K5" s="108"/>
      <c r="L5" s="108"/>
      <c r="M5" s="108"/>
    </row>
    <row r="6" spans="1:13" ht="18.75">
      <c r="A6" s="135">
        <v>3</v>
      </c>
      <c r="B6" s="178">
        <v>45573</v>
      </c>
      <c r="C6" s="32">
        <v>69452</v>
      </c>
      <c r="D6" s="219" t="s">
        <v>149</v>
      </c>
      <c r="E6" s="108">
        <v>40</v>
      </c>
      <c r="F6" s="280"/>
      <c r="H6" s="355"/>
      <c r="I6" s="356"/>
      <c r="J6" s="357"/>
      <c r="K6" s="280"/>
      <c r="L6" s="280"/>
      <c r="M6" s="280"/>
    </row>
    <row r="7" spans="1:13">
      <c r="A7" s="124"/>
      <c r="B7" s="187"/>
      <c r="C7" s="189"/>
      <c r="D7" s="280" t="s">
        <v>23</v>
      </c>
      <c r="E7" s="281">
        <f>SUM(E4:E6)</f>
        <v>150</v>
      </c>
      <c r="F7" s="108"/>
      <c r="H7" s="124"/>
      <c r="I7" s="187"/>
      <c r="J7" s="189"/>
      <c r="K7" s="280" t="s">
        <v>23</v>
      </c>
      <c r="L7" s="48">
        <f>SUM(L4:L4)</f>
        <v>200</v>
      </c>
      <c r="M7" s="108"/>
    </row>
    <row r="8" spans="1:13">
      <c r="I8" s="143"/>
      <c r="J8" s="151"/>
      <c r="L8" s="186"/>
    </row>
    <row r="9" spans="1:13">
      <c r="A9" s="114"/>
      <c r="B9" s="179"/>
      <c r="C9" s="190"/>
      <c r="D9" s="114"/>
      <c r="E9" s="185"/>
      <c r="F9" s="114"/>
      <c r="H9" s="114"/>
      <c r="I9" s="179" t="s">
        <v>127</v>
      </c>
      <c r="J9" s="190"/>
      <c r="K9" s="114"/>
      <c r="L9" s="185"/>
      <c r="M9" s="114"/>
    </row>
    <row r="10" spans="1:13">
      <c r="A10" s="137" t="s">
        <v>78</v>
      </c>
      <c r="B10" s="180"/>
      <c r="C10" s="191"/>
      <c r="D10" s="47" t="s">
        <v>79</v>
      </c>
      <c r="F10" s="47" t="s">
        <v>80</v>
      </c>
      <c r="H10" s="137" t="s">
        <v>78</v>
      </c>
      <c r="I10" s="180"/>
      <c r="J10" s="191"/>
      <c r="K10" s="47" t="s">
        <v>79</v>
      </c>
      <c r="L10" s="186"/>
      <c r="M10" s="47" t="s">
        <v>80</v>
      </c>
    </row>
    <row r="11" spans="1:13">
      <c r="A11" s="138" t="s">
        <v>30</v>
      </c>
      <c r="B11" s="179"/>
      <c r="C11" s="190"/>
      <c r="D11" s="114" t="s">
        <v>81</v>
      </c>
      <c r="F11" s="114" t="s">
        <v>82</v>
      </c>
      <c r="H11" s="138" t="s">
        <v>30</v>
      </c>
      <c r="I11" s="179"/>
      <c r="J11" s="190"/>
      <c r="K11" s="114" t="s">
        <v>81</v>
      </c>
      <c r="L11" s="186"/>
      <c r="M11" s="114" t="s">
        <v>82</v>
      </c>
    </row>
    <row r="12" spans="1:13">
      <c r="I12" s="143"/>
      <c r="J12" s="151"/>
      <c r="L12" s="186"/>
    </row>
    <row r="13" spans="1:13" ht="28.5">
      <c r="A13" s="441"/>
      <c r="B13" s="441"/>
      <c r="C13" s="441"/>
      <c r="D13" s="441"/>
      <c r="E13" s="441"/>
      <c r="F13" s="441"/>
      <c r="G13" s="108"/>
      <c r="H13" s="446" t="s">
        <v>0</v>
      </c>
      <c r="I13" s="446"/>
      <c r="J13" s="446"/>
      <c r="K13" s="446"/>
      <c r="L13" s="446"/>
    </row>
    <row r="14" spans="1:13" ht="21">
      <c r="A14" s="395" t="s">
        <v>0</v>
      </c>
      <c r="B14" s="395"/>
      <c r="C14" s="395"/>
      <c r="D14" s="395"/>
      <c r="E14" s="395"/>
      <c r="F14" s="395"/>
      <c r="J14" t="s">
        <v>70</v>
      </c>
    </row>
    <row r="15" spans="1:13" ht="18.75">
      <c r="A15" s="447"/>
      <c r="B15" s="447"/>
      <c r="C15" s="448" t="s">
        <v>122</v>
      </c>
      <c r="D15" s="448"/>
      <c r="E15" s="448"/>
      <c r="F15" s="139"/>
    </row>
    <row r="16" spans="1:13">
      <c r="A16" s="108" t="s">
        <v>77</v>
      </c>
      <c r="B16" s="178" t="s">
        <v>36</v>
      </c>
      <c r="C16" s="85" t="s">
        <v>55</v>
      </c>
      <c r="D16" s="108" t="s">
        <v>5</v>
      </c>
      <c r="E16" s="108" t="s">
        <v>56</v>
      </c>
      <c r="F16" s="108" t="s">
        <v>123</v>
      </c>
      <c r="H16" s="444" t="s">
        <v>36</v>
      </c>
      <c r="I16" s="445"/>
      <c r="J16" s="102" t="s">
        <v>68</v>
      </c>
      <c r="K16" s="102" t="s">
        <v>130</v>
      </c>
      <c r="L16" s="102" t="s">
        <v>56</v>
      </c>
    </row>
    <row r="17" spans="1:12" ht="27.95" customHeight="1">
      <c r="A17" s="135">
        <v>1</v>
      </c>
      <c r="B17" s="201">
        <v>45327</v>
      </c>
      <c r="C17" s="188" t="s">
        <v>150</v>
      </c>
      <c r="D17" s="108" t="s">
        <v>134</v>
      </c>
      <c r="E17" s="108">
        <v>200</v>
      </c>
      <c r="F17" s="108" t="s">
        <v>164</v>
      </c>
      <c r="H17" s="442"/>
      <c r="I17" s="443"/>
      <c r="J17" s="102"/>
      <c r="K17" s="102"/>
      <c r="L17" s="102"/>
    </row>
    <row r="18" spans="1:12">
      <c r="B18"/>
      <c r="C18"/>
      <c r="E18"/>
      <c r="L18" s="102"/>
    </row>
    <row r="19" spans="1:12">
      <c r="A19" s="124"/>
      <c r="B19" s="187"/>
      <c r="C19" s="189"/>
      <c r="D19" s="108" t="s">
        <v>23</v>
      </c>
      <c r="E19" s="48">
        <f>SUM(E17:E17)</f>
        <v>200</v>
      </c>
      <c r="F19" s="108"/>
      <c r="K19" s="102" t="s">
        <v>23</v>
      </c>
      <c r="L19" s="102">
        <v>500</v>
      </c>
    </row>
    <row r="21" spans="1:12">
      <c r="A21" s="114"/>
      <c r="B21" s="179" t="s">
        <v>127</v>
      </c>
      <c r="C21" s="190"/>
      <c r="D21" s="114"/>
      <c r="E21" s="185"/>
      <c r="F21" s="114"/>
      <c r="H21" s="137"/>
      <c r="I21" s="180"/>
      <c r="J21" s="47"/>
      <c r="L21" s="47"/>
    </row>
    <row r="22" spans="1:12">
      <c r="A22" s="137" t="s">
        <v>78</v>
      </c>
      <c r="B22" s="180"/>
      <c r="C22" s="191"/>
      <c r="D22" s="47" t="s">
        <v>79</v>
      </c>
      <c r="F22" s="47" t="s">
        <v>80</v>
      </c>
      <c r="H22" s="138"/>
      <c r="I22" s="179"/>
      <c r="J22" s="114"/>
      <c r="L22" s="114"/>
    </row>
    <row r="23" spans="1:12">
      <c r="A23" s="138" t="s">
        <v>30</v>
      </c>
      <c r="B23" s="179"/>
      <c r="C23" s="190"/>
      <c r="D23" s="114" t="s">
        <v>81</v>
      </c>
      <c r="F23" s="114" t="s">
        <v>82</v>
      </c>
      <c r="H23" s="137" t="s">
        <v>78</v>
      </c>
      <c r="I23" s="180"/>
      <c r="J23" s="47" t="s">
        <v>79</v>
      </c>
      <c r="L23" s="47" t="s">
        <v>80</v>
      </c>
    </row>
    <row r="24" spans="1:12">
      <c r="H24" s="138" t="s">
        <v>30</v>
      </c>
      <c r="I24" s="179"/>
      <c r="J24" s="114" t="s">
        <v>81</v>
      </c>
      <c r="L24" s="114" t="s">
        <v>82</v>
      </c>
    </row>
  </sheetData>
  <mergeCells count="13">
    <mergeCell ref="A13:F13"/>
    <mergeCell ref="H17:I17"/>
    <mergeCell ref="H16:I16"/>
    <mergeCell ref="H13:L13"/>
    <mergeCell ref="A1:F1"/>
    <mergeCell ref="A2:B2"/>
    <mergeCell ref="C2:E2"/>
    <mergeCell ref="H1:M1"/>
    <mergeCell ref="H2:I2"/>
    <mergeCell ref="J2:L2"/>
    <mergeCell ref="A14:F14"/>
    <mergeCell ref="A15:B15"/>
    <mergeCell ref="C15:E15"/>
  </mergeCells>
  <pageMargins left="0.7" right="0.7" top="0.75" bottom="0.75" header="0.3" footer="0.3"/>
  <pageSetup scale="98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6"/>
  <sheetViews>
    <sheetView workbookViewId="0">
      <selection activeCell="G7" sqref="G7:I7"/>
    </sheetView>
  </sheetViews>
  <sheetFormatPr defaultRowHeight="1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>
      <c r="A1" s="459" t="s">
        <v>91</v>
      </c>
      <c r="B1" s="460"/>
      <c r="C1" s="460"/>
      <c r="D1" s="461"/>
      <c r="F1" s="451" t="s">
        <v>106</v>
      </c>
      <c r="G1" s="452"/>
      <c r="H1" s="452"/>
      <c r="I1" s="453"/>
    </row>
    <row r="2" spans="1:9" ht="18.75">
      <c r="A2" s="462" t="s">
        <v>92</v>
      </c>
      <c r="B2" s="455"/>
      <c r="C2" s="455"/>
      <c r="D2" s="463"/>
      <c r="F2" s="454" t="s">
        <v>92</v>
      </c>
      <c r="G2" s="455"/>
      <c r="H2" s="455"/>
      <c r="I2" s="456"/>
    </row>
    <row r="3" spans="1:9">
      <c r="A3" s="142"/>
      <c r="B3" s="143"/>
      <c r="D3" s="144"/>
      <c r="F3" s="156"/>
      <c r="I3" s="106"/>
    </row>
    <row r="4" spans="1:9">
      <c r="A4" s="145" t="s">
        <v>93</v>
      </c>
      <c r="B4" s="146" t="s">
        <v>36</v>
      </c>
      <c r="C4" s="145" t="s">
        <v>55</v>
      </c>
      <c r="D4" s="145" t="s">
        <v>94</v>
      </c>
      <c r="F4" s="164"/>
      <c r="G4" s="165"/>
      <c r="H4" s="165"/>
      <c r="I4" s="166"/>
    </row>
    <row r="5" spans="1:9">
      <c r="A5" s="111">
        <v>1</v>
      </c>
      <c r="B5" s="147"/>
      <c r="C5" s="148"/>
      <c r="D5" s="111"/>
      <c r="F5" s="156"/>
      <c r="I5" s="106"/>
    </row>
    <row r="6" spans="1:9">
      <c r="A6" s="111">
        <v>2</v>
      </c>
      <c r="B6" s="147"/>
      <c r="C6" s="148"/>
      <c r="D6" s="111"/>
      <c r="F6" s="157" t="s">
        <v>93</v>
      </c>
      <c r="G6" s="145" t="s">
        <v>36</v>
      </c>
      <c r="H6" s="145" t="s">
        <v>55</v>
      </c>
      <c r="I6" s="158" t="s">
        <v>94</v>
      </c>
    </row>
    <row r="7" spans="1:9">
      <c r="A7" s="111">
        <v>3</v>
      </c>
      <c r="B7" s="147"/>
      <c r="C7" s="148"/>
      <c r="D7" s="111"/>
      <c r="F7" s="110">
        <v>1</v>
      </c>
      <c r="G7" s="147"/>
      <c r="H7" s="167"/>
      <c r="I7" s="112"/>
    </row>
    <row r="8" spans="1:9">
      <c r="A8" s="111">
        <v>4</v>
      </c>
      <c r="B8" s="147"/>
      <c r="C8" s="111"/>
      <c r="D8" s="111"/>
      <c r="F8" s="110">
        <v>2</v>
      </c>
      <c r="G8" s="111"/>
      <c r="H8" s="111"/>
      <c r="I8" s="112"/>
    </row>
    <row r="9" spans="1:9">
      <c r="A9" s="111">
        <v>5</v>
      </c>
      <c r="B9" s="147"/>
      <c r="C9" s="111"/>
      <c r="D9" s="111"/>
      <c r="F9" s="110">
        <v>3</v>
      </c>
      <c r="G9" s="111"/>
      <c r="H9" s="111"/>
      <c r="I9" s="112"/>
    </row>
    <row r="10" spans="1:9">
      <c r="A10" s="111">
        <v>5</v>
      </c>
      <c r="B10" s="147"/>
      <c r="C10" s="111"/>
      <c r="D10" s="111"/>
      <c r="F10" s="110">
        <v>4</v>
      </c>
      <c r="G10" s="111"/>
      <c r="H10" s="111"/>
      <c r="I10" s="112"/>
    </row>
    <row r="11" spans="1:9">
      <c r="A11" s="111">
        <v>6</v>
      </c>
      <c r="B11" s="147"/>
      <c r="C11" s="111"/>
      <c r="D11" s="111"/>
      <c r="F11" s="110">
        <v>5</v>
      </c>
      <c r="G11" s="111"/>
      <c r="H11" s="111"/>
      <c r="I11" s="112"/>
    </row>
    <row r="12" spans="1:9" ht="21">
      <c r="A12" s="111">
        <v>7</v>
      </c>
      <c r="B12" s="147"/>
      <c r="C12" s="111"/>
      <c r="D12" s="111"/>
      <c r="F12" s="457" t="s">
        <v>23</v>
      </c>
      <c r="G12" s="458"/>
      <c r="H12" s="458"/>
      <c r="I12" s="112"/>
    </row>
    <row r="13" spans="1:9" ht="21">
      <c r="A13" s="464" t="s">
        <v>23</v>
      </c>
      <c r="B13" s="458"/>
      <c r="C13" s="458"/>
      <c r="D13" s="111">
        <f>SUM(D5:D12)</f>
        <v>0</v>
      </c>
      <c r="F13" s="156"/>
      <c r="I13" s="106"/>
    </row>
    <row r="14" spans="1:9">
      <c r="A14" s="142"/>
      <c r="B14" s="143"/>
      <c r="D14" s="144"/>
      <c r="F14" s="156"/>
      <c r="I14" s="106"/>
    </row>
    <row r="15" spans="1:9">
      <c r="A15" s="142"/>
      <c r="B15" s="149" t="s">
        <v>95</v>
      </c>
      <c r="C15" t="s">
        <v>96</v>
      </c>
      <c r="D15" s="144"/>
      <c r="F15" s="116"/>
      <c r="I15" s="106"/>
    </row>
    <row r="16" spans="1:9">
      <c r="A16" s="150" t="s">
        <v>97</v>
      </c>
      <c r="B16" s="143" t="s">
        <v>98</v>
      </c>
      <c r="D16" s="144"/>
      <c r="F16" s="156"/>
      <c r="I16" s="106"/>
    </row>
    <row r="17" spans="1:9">
      <c r="A17" s="142" t="s">
        <v>99</v>
      </c>
      <c r="B17" s="151" t="s">
        <v>100</v>
      </c>
      <c r="D17" s="144"/>
      <c r="F17" s="156"/>
      <c r="I17" s="106"/>
    </row>
    <row r="18" spans="1:9">
      <c r="A18" s="142"/>
      <c r="B18" s="143"/>
      <c r="D18" s="144"/>
      <c r="F18" s="116" t="s">
        <v>107</v>
      </c>
      <c r="H18" t="s">
        <v>108</v>
      </c>
      <c r="I18" s="106"/>
    </row>
    <row r="19" spans="1:9">
      <c r="A19" s="142"/>
      <c r="B19" s="143"/>
      <c r="D19" s="144"/>
      <c r="F19" s="156"/>
      <c r="I19" s="106"/>
    </row>
    <row r="20" spans="1:9">
      <c r="A20" s="150" t="s">
        <v>101</v>
      </c>
      <c r="B20" s="137"/>
      <c r="C20" s="47" t="s">
        <v>31</v>
      </c>
      <c r="D20" s="144"/>
      <c r="F20" s="156"/>
      <c r="I20" s="106"/>
    </row>
    <row r="21" spans="1:9">
      <c r="A21" s="152"/>
      <c r="B21" s="153"/>
      <c r="C21" s="154"/>
      <c r="D21" s="155"/>
      <c r="F21" s="156"/>
      <c r="I21" s="106"/>
    </row>
    <row r="22" spans="1:9" ht="15.75" thickBot="1">
      <c r="A22" s="47"/>
      <c r="B22" s="143"/>
      <c r="F22" s="116" t="s">
        <v>101</v>
      </c>
      <c r="H22" s="47" t="s">
        <v>31</v>
      </c>
      <c r="I22" s="106"/>
    </row>
    <row r="23" spans="1:9" ht="24" thickBot="1">
      <c r="A23" s="451" t="s">
        <v>91</v>
      </c>
      <c r="B23" s="452"/>
      <c r="C23" s="452"/>
      <c r="D23" s="453"/>
      <c r="F23" s="162"/>
      <c r="G23" s="129"/>
      <c r="H23" s="129"/>
      <c r="I23" s="130"/>
    </row>
    <row r="24" spans="1:9" ht="18.75">
      <c r="A24" s="454" t="s">
        <v>92</v>
      </c>
      <c r="B24" s="455"/>
      <c r="C24" s="455"/>
      <c r="D24" s="456"/>
    </row>
    <row r="25" spans="1:9">
      <c r="A25" s="156"/>
      <c r="B25" s="143"/>
      <c r="D25" s="106"/>
    </row>
    <row r="26" spans="1:9">
      <c r="A26" s="157" t="s">
        <v>93</v>
      </c>
      <c r="B26" s="146" t="s">
        <v>36</v>
      </c>
      <c r="C26" s="145" t="s">
        <v>55</v>
      </c>
      <c r="D26" s="158" t="s">
        <v>94</v>
      </c>
    </row>
    <row r="27" spans="1:9">
      <c r="A27" s="110">
        <v>1</v>
      </c>
      <c r="B27" s="147">
        <v>44927</v>
      </c>
      <c r="C27" s="159" t="s">
        <v>102</v>
      </c>
      <c r="D27" s="112">
        <v>200</v>
      </c>
    </row>
    <row r="28" spans="1:9">
      <c r="A28" s="110">
        <v>2</v>
      </c>
      <c r="B28" s="147"/>
      <c r="C28" s="160"/>
      <c r="D28" s="112"/>
    </row>
    <row r="29" spans="1:9">
      <c r="A29" s="110">
        <v>3</v>
      </c>
      <c r="B29" s="147"/>
      <c r="C29" s="160"/>
      <c r="D29" s="112"/>
    </row>
    <row r="30" spans="1:9">
      <c r="A30" s="110">
        <v>4</v>
      </c>
      <c r="B30" s="147"/>
      <c r="C30" s="160"/>
      <c r="D30" s="112"/>
    </row>
    <row r="31" spans="1:9">
      <c r="A31" s="110">
        <v>5</v>
      </c>
      <c r="B31" s="147"/>
      <c r="C31" s="111"/>
      <c r="D31" s="112"/>
    </row>
    <row r="32" spans="1:9">
      <c r="A32" s="110">
        <v>6</v>
      </c>
      <c r="B32" s="147"/>
      <c r="C32" s="111"/>
      <c r="D32" s="112"/>
    </row>
    <row r="33" spans="1:4">
      <c r="A33" s="110">
        <v>7</v>
      </c>
      <c r="B33" s="147"/>
      <c r="C33" s="111"/>
      <c r="D33" s="112"/>
    </row>
    <row r="34" spans="1:4" ht="21">
      <c r="A34" s="457" t="s">
        <v>23</v>
      </c>
      <c r="B34" s="458"/>
      <c r="C34" s="458"/>
      <c r="D34" s="112">
        <f>SUM(D27:D33)</f>
        <v>200</v>
      </c>
    </row>
    <row r="35" spans="1:4">
      <c r="A35" s="156"/>
      <c r="B35" s="143"/>
      <c r="D35" s="106"/>
    </row>
    <row r="36" spans="1:4">
      <c r="A36" s="449"/>
      <c r="B36" s="398"/>
      <c r="C36" s="398"/>
      <c r="D36" s="450"/>
    </row>
    <row r="37" spans="1:4">
      <c r="A37" s="116"/>
      <c r="B37" s="161"/>
      <c r="C37" s="151"/>
      <c r="D37" s="106"/>
    </row>
    <row r="38" spans="1:4">
      <c r="A38" s="156" t="s">
        <v>103</v>
      </c>
      <c r="B38" s="143" t="s">
        <v>104</v>
      </c>
      <c r="D38" s="106"/>
    </row>
    <row r="39" spans="1:4">
      <c r="A39" s="116" t="s">
        <v>99</v>
      </c>
      <c r="B39" s="143" t="s">
        <v>105</v>
      </c>
      <c r="D39" s="106"/>
    </row>
    <row r="40" spans="1:4">
      <c r="A40" s="156"/>
      <c r="B40" s="143"/>
      <c r="D40" s="106"/>
    </row>
    <row r="41" spans="1:4">
      <c r="A41" s="156"/>
      <c r="B41" s="143"/>
      <c r="D41" s="106"/>
    </row>
    <row r="42" spans="1:4">
      <c r="A42" s="156"/>
      <c r="B42" s="143"/>
      <c r="D42" s="106"/>
    </row>
    <row r="43" spans="1:4">
      <c r="A43" s="156"/>
      <c r="B43" s="143"/>
      <c r="D43" s="106"/>
    </row>
    <row r="44" spans="1:4">
      <c r="A44" s="156"/>
      <c r="B44" s="143"/>
      <c r="D44" s="106"/>
    </row>
    <row r="45" spans="1:4">
      <c r="A45" s="116" t="s">
        <v>101</v>
      </c>
      <c r="B45" s="143"/>
      <c r="C45" s="47" t="s">
        <v>31</v>
      </c>
      <c r="D45" s="106"/>
    </row>
    <row r="46" spans="1:4" ht="15.75" thickBot="1">
      <c r="A46" s="162"/>
      <c r="B46" s="163"/>
      <c r="C46" s="129"/>
      <c r="D46" s="130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00000000-0002-0000-1400-000000000000}">
      <formula1>"Warehouse Cleaning,Washroom Cleaning"</formula1>
    </dataValidation>
    <dataValidation type="list" allowBlank="1" showInputMessage="1" showErrorMessage="1" sqref="C10 C31 H9" xr:uid="{00000000-0002-0000-1400-000001000000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2"/>
  <sheetViews>
    <sheetView workbookViewId="0">
      <selection activeCell="E14" sqref="E14"/>
    </sheetView>
  </sheetViews>
  <sheetFormatPr defaultRowHeight="1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>
      <c r="A1" s="451" t="s">
        <v>109</v>
      </c>
      <c r="B1" s="452"/>
      <c r="C1" s="452"/>
      <c r="D1" s="452"/>
      <c r="E1" s="452"/>
      <c r="F1" s="453"/>
      <c r="H1" s="451" t="s">
        <v>113</v>
      </c>
      <c r="I1" s="452"/>
      <c r="J1" s="452"/>
      <c r="K1" s="452"/>
      <c r="L1" s="452"/>
      <c r="M1" s="453"/>
    </row>
    <row r="2" spans="1:13" ht="18.75">
      <c r="A2" s="454" t="s">
        <v>92</v>
      </c>
      <c r="B2" s="455"/>
      <c r="C2" s="455"/>
      <c r="D2" s="455"/>
      <c r="E2" s="455"/>
      <c r="F2" s="456"/>
      <c r="H2" s="454" t="s">
        <v>92</v>
      </c>
      <c r="I2" s="455"/>
      <c r="J2" s="455"/>
      <c r="K2" s="455"/>
      <c r="L2" s="455"/>
      <c r="M2" s="456"/>
    </row>
    <row r="3" spans="1:13">
      <c r="A3" s="156"/>
      <c r="B3" s="143"/>
      <c r="F3" s="106"/>
      <c r="H3" s="105"/>
      <c r="M3" s="106"/>
    </row>
    <row r="4" spans="1:13">
      <c r="A4" s="164"/>
      <c r="B4" s="173"/>
      <c r="C4" s="165"/>
      <c r="D4" s="165"/>
      <c r="E4" s="165"/>
      <c r="F4" s="166"/>
      <c r="H4" s="157" t="s">
        <v>93</v>
      </c>
      <c r="I4" s="146" t="s">
        <v>36</v>
      </c>
      <c r="J4" s="145" t="s">
        <v>110</v>
      </c>
      <c r="K4" s="145" t="s">
        <v>111</v>
      </c>
      <c r="L4" s="168" t="s">
        <v>55</v>
      </c>
      <c r="M4" s="158" t="s">
        <v>94</v>
      </c>
    </row>
    <row r="5" spans="1:13">
      <c r="A5" s="156"/>
      <c r="B5" s="143"/>
      <c r="F5" s="106"/>
      <c r="H5" s="110">
        <v>1</v>
      </c>
      <c r="I5" s="147"/>
      <c r="J5" s="111"/>
      <c r="K5" s="111"/>
      <c r="L5" s="136"/>
      <c r="M5" s="112"/>
    </row>
    <row r="6" spans="1:13">
      <c r="A6" s="157" t="s">
        <v>93</v>
      </c>
      <c r="B6" s="146" t="s">
        <v>36</v>
      </c>
      <c r="C6" s="145" t="s">
        <v>110</v>
      </c>
      <c r="D6" s="145" t="s">
        <v>111</v>
      </c>
      <c r="E6" s="168" t="s">
        <v>55</v>
      </c>
      <c r="F6" s="158" t="s">
        <v>94</v>
      </c>
      <c r="H6" s="110">
        <v>2</v>
      </c>
      <c r="I6" s="147"/>
      <c r="J6" s="111"/>
      <c r="K6" s="111"/>
      <c r="L6" s="136"/>
      <c r="M6" s="112"/>
    </row>
    <row r="7" spans="1:13" ht="21">
      <c r="A7" s="110">
        <v>1</v>
      </c>
      <c r="B7" s="147"/>
      <c r="C7" s="111"/>
      <c r="D7" s="111"/>
      <c r="E7" s="169"/>
      <c r="F7" s="112"/>
      <c r="H7" s="457" t="s">
        <v>23</v>
      </c>
      <c r="I7" s="458"/>
      <c r="J7" s="458"/>
      <c r="K7" s="458"/>
      <c r="L7" s="465"/>
      <c r="M7" s="112"/>
    </row>
    <row r="8" spans="1:13">
      <c r="A8" s="110">
        <v>2</v>
      </c>
      <c r="B8" s="147"/>
      <c r="C8" s="111"/>
      <c r="D8" s="111"/>
      <c r="E8" s="136"/>
      <c r="F8" s="112"/>
      <c r="H8" s="105"/>
      <c r="M8" s="106"/>
    </row>
    <row r="9" spans="1:13" ht="21">
      <c r="A9" s="457" t="s">
        <v>23</v>
      </c>
      <c r="B9" s="458"/>
      <c r="C9" s="458"/>
      <c r="D9" s="458"/>
      <c r="E9" s="465"/>
      <c r="F9" s="112"/>
      <c r="H9" s="105"/>
      <c r="M9" s="106"/>
    </row>
    <row r="10" spans="1:13">
      <c r="A10" s="156"/>
      <c r="B10" s="143"/>
      <c r="F10" s="106"/>
      <c r="H10" s="105"/>
      <c r="M10" s="106"/>
    </row>
    <row r="11" spans="1:13">
      <c r="A11" s="116"/>
      <c r="B11" s="143"/>
      <c r="F11" s="106"/>
      <c r="H11" s="156"/>
      <c r="I11" s="143"/>
      <c r="M11" s="106"/>
    </row>
    <row r="12" spans="1:13">
      <c r="A12" s="156"/>
      <c r="B12" s="143"/>
      <c r="F12" s="106"/>
      <c r="H12" s="156"/>
      <c r="I12" s="143"/>
      <c r="M12" s="106"/>
    </row>
    <row r="13" spans="1:13">
      <c r="A13" s="156"/>
      <c r="B13" s="143"/>
      <c r="F13" s="106"/>
      <c r="H13" s="156"/>
      <c r="I13" s="143"/>
      <c r="M13" s="106"/>
    </row>
    <row r="14" spans="1:13">
      <c r="A14" s="156"/>
      <c r="B14" s="170" t="s">
        <v>112</v>
      </c>
      <c r="C14" s="47"/>
      <c r="D14" s="171" t="s">
        <v>101</v>
      </c>
      <c r="E14" s="47"/>
      <c r="F14" s="172" t="s">
        <v>31</v>
      </c>
      <c r="H14" s="174" t="s">
        <v>112</v>
      </c>
      <c r="I14" s="47"/>
      <c r="J14" s="171" t="s">
        <v>101</v>
      </c>
      <c r="K14" s="47"/>
      <c r="M14" s="172" t="s">
        <v>31</v>
      </c>
    </row>
    <row r="15" spans="1:13" ht="15.75" thickBot="1">
      <c r="A15" s="162"/>
      <c r="B15" s="163"/>
      <c r="C15" s="129"/>
      <c r="D15" s="129"/>
      <c r="E15" s="129"/>
      <c r="F15" s="130"/>
      <c r="H15" s="162"/>
      <c r="I15" s="163"/>
      <c r="J15" s="129"/>
      <c r="K15" s="129"/>
      <c r="L15" s="129"/>
      <c r="M15" s="130"/>
    </row>
    <row r="16" spans="1:13">
      <c r="A16" s="156"/>
      <c r="B16" s="143"/>
      <c r="H16" s="47"/>
      <c r="I16" s="143"/>
    </row>
    <row r="17" spans="8:12">
      <c r="H17" s="137"/>
      <c r="I17" s="143"/>
    </row>
    <row r="18" spans="8:12">
      <c r="H18" s="47"/>
      <c r="I18" s="143"/>
    </row>
    <row r="19" spans="8:12">
      <c r="H19" s="47"/>
      <c r="I19" s="143"/>
    </row>
    <row r="20" spans="8:12">
      <c r="H20" s="47"/>
      <c r="I20" s="143"/>
    </row>
    <row r="21" spans="8:12">
      <c r="H21" s="137"/>
      <c r="I21" s="143"/>
      <c r="K21" s="47"/>
      <c r="L21" s="47"/>
    </row>
    <row r="22" spans="8:12">
      <c r="H22" s="47"/>
      <c r="I22" s="143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9"/>
  <sheetViews>
    <sheetView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L5" sqref="L5"/>
    </sheetView>
  </sheetViews>
  <sheetFormatPr defaultRowHeight="15"/>
  <cols>
    <col min="8" max="8" width="11.42578125" customWidth="1"/>
  </cols>
  <sheetData>
    <row r="1" spans="1:12">
      <c r="A1" s="372" t="s">
        <v>52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</row>
    <row r="2" spans="1:12">
      <c r="A2" s="25"/>
      <c r="B2" s="26"/>
      <c r="C2" s="26"/>
      <c r="D2" s="26"/>
      <c r="E2" s="27"/>
      <c r="F2" s="27"/>
      <c r="G2" s="373" t="s">
        <v>35</v>
      </c>
      <c r="H2" s="374"/>
      <c r="I2" s="374"/>
      <c r="J2" s="374"/>
      <c r="K2" s="375"/>
      <c r="L2" s="24"/>
    </row>
    <row r="3" spans="1:12" ht="21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SUM(E4,F4,H4,I4,J4,K4)</f>
        <v>0</v>
      </c>
    </row>
    <row r="5" spans="1:12" ht="15.75">
      <c r="A5" s="31"/>
      <c r="B5" s="32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/>
  <cols>
    <col min="1" max="1" width="10.5703125" bestFit="1" customWidth="1"/>
    <col min="3" max="3" width="19.7109375" customWidth="1"/>
  </cols>
  <sheetData>
    <row r="1" spans="1:12">
      <c r="A1" s="372" t="s">
        <v>51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</row>
    <row r="2" spans="1:12">
      <c r="A2" s="25"/>
      <c r="B2" s="26"/>
      <c r="C2" s="26"/>
      <c r="D2" s="26"/>
      <c r="E2" s="27"/>
      <c r="F2" s="27"/>
      <c r="G2" s="373" t="s">
        <v>35</v>
      </c>
      <c r="H2" s="374"/>
      <c r="I2" s="374"/>
      <c r="J2" s="374"/>
      <c r="K2" s="375"/>
      <c r="L2" s="24"/>
    </row>
    <row r="3" spans="1:12" ht="31.5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7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 xr:uid="{00000000-0002-0000-0400-000000000000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73"/>
  <sheetViews>
    <sheetView zoomScale="75" zoomScaleNormal="75" workbookViewId="0">
      <pane xSplit="12" ySplit="4" topLeftCell="M52" activePane="bottomRight" state="frozen"/>
      <selection pane="topRight" activeCell="M1" sqref="M1"/>
      <selection pane="bottomLeft" activeCell="A5" sqref="A5"/>
      <selection pane="bottomRight" activeCell="L52" sqref="L52:L59"/>
    </sheetView>
  </sheetViews>
  <sheetFormatPr defaultRowHeight="15"/>
  <cols>
    <col min="1" max="1" width="24.42578125" style="249" customWidth="1"/>
    <col min="2" max="2" width="18.140625" style="47" customWidth="1"/>
    <col min="3" max="3" width="31.42578125" bestFit="1" customWidth="1"/>
    <col min="4" max="4" width="24" customWidth="1"/>
    <col min="5" max="5" width="19.42578125" style="165" customWidth="1"/>
    <col min="6" max="6" width="17.5703125" style="165" customWidth="1"/>
    <col min="7" max="7" width="22.5703125" style="114" customWidth="1"/>
    <col min="8" max="8" width="25.42578125" style="165" customWidth="1"/>
    <col min="9" max="9" width="13.42578125" customWidth="1"/>
    <col min="10" max="10" width="13.28515625" customWidth="1"/>
    <col min="11" max="11" width="13.140625" customWidth="1"/>
    <col min="12" max="12" width="14.85546875" style="249" customWidth="1"/>
  </cols>
  <sheetData>
    <row r="1" spans="1:12" s="124" customFormat="1" ht="20.25">
      <c r="A1" s="387" t="s">
        <v>8</v>
      </c>
      <c r="B1" s="387"/>
      <c r="C1" s="387"/>
      <c r="D1" s="387"/>
      <c r="E1" s="387"/>
      <c r="F1" s="387"/>
      <c r="G1" s="387"/>
      <c r="H1" s="387"/>
      <c r="I1" s="387"/>
      <c r="J1" s="387"/>
      <c r="K1" s="387"/>
      <c r="L1" s="387"/>
    </row>
    <row r="2" spans="1:12" s="124" customFormat="1" ht="20.25">
      <c r="A2" s="274"/>
      <c r="B2" s="1"/>
      <c r="C2" s="275"/>
      <c r="D2" s="275"/>
      <c r="E2" s="275"/>
      <c r="F2" s="275"/>
      <c r="G2" s="387" t="s">
        <v>35</v>
      </c>
      <c r="H2" s="387"/>
      <c r="I2" s="387"/>
      <c r="J2" s="387"/>
      <c r="K2" s="387"/>
      <c r="L2" s="7"/>
    </row>
    <row r="3" spans="1:12" s="124" customFormat="1" ht="40.5">
      <c r="A3" s="276" t="s">
        <v>36</v>
      </c>
      <c r="B3" s="230" t="s">
        <v>37</v>
      </c>
      <c r="C3" s="230" t="s">
        <v>38</v>
      </c>
      <c r="D3" s="230" t="s">
        <v>39</v>
      </c>
      <c r="E3" s="230" t="s">
        <v>48</v>
      </c>
      <c r="F3" s="230" t="s">
        <v>49</v>
      </c>
      <c r="G3" s="230" t="s">
        <v>116</v>
      </c>
      <c r="H3" s="230" t="s">
        <v>50</v>
      </c>
      <c r="I3" s="230" t="s">
        <v>45</v>
      </c>
      <c r="J3" s="230" t="s">
        <v>46</v>
      </c>
      <c r="K3" s="230" t="s">
        <v>47</v>
      </c>
      <c r="L3" s="8" t="s">
        <v>23</v>
      </c>
    </row>
    <row r="4" spans="1:12" s="124" customFormat="1" ht="20.25">
      <c r="A4" s="277"/>
      <c r="B4" s="278"/>
      <c r="C4" s="278"/>
      <c r="D4" s="278">
        <f>SUM(D5:D95)</f>
        <v>5655</v>
      </c>
      <c r="E4" s="278">
        <f>SUM(E5:E99)</f>
        <v>150</v>
      </c>
      <c r="F4" s="278">
        <f>SUM(F5:F95)</f>
        <v>24090</v>
      </c>
      <c r="G4" s="278"/>
      <c r="H4" s="278">
        <f>SUM(H5:H95)</f>
        <v>3270</v>
      </c>
      <c r="I4" s="278">
        <f>SUM(I6:I10)</f>
        <v>0</v>
      </c>
      <c r="J4" s="278">
        <f>SUM(J6:J108)</f>
        <v>0</v>
      </c>
      <c r="K4" s="278">
        <f>SUM(K6:K10)</f>
        <v>0</v>
      </c>
      <c r="L4" s="279">
        <f>SUM(E4,F4,H4,I4,J4,)</f>
        <v>27510</v>
      </c>
    </row>
    <row r="5" spans="1:12" s="310" customFormat="1" ht="44.25" customHeight="1">
      <c r="A5" s="307">
        <v>45566</v>
      </c>
      <c r="B5" s="308" t="s">
        <v>170</v>
      </c>
      <c r="C5" s="309" t="s">
        <v>172</v>
      </c>
      <c r="D5" s="309">
        <v>137</v>
      </c>
      <c r="F5" s="310">
        <v>570</v>
      </c>
      <c r="G5" s="310" t="s">
        <v>126</v>
      </c>
      <c r="H5" s="310">
        <v>100</v>
      </c>
      <c r="L5" s="288">
        <f>SUM(F5:H5)</f>
        <v>670</v>
      </c>
    </row>
    <row r="6" spans="1:12" s="313" customFormat="1" ht="44.25" customHeight="1">
      <c r="A6" s="307">
        <v>45566</v>
      </c>
      <c r="B6" s="311" t="s">
        <v>171</v>
      </c>
      <c r="C6" s="312" t="s">
        <v>173</v>
      </c>
      <c r="D6" s="309">
        <v>13</v>
      </c>
      <c r="E6" s="288"/>
      <c r="F6" s="288">
        <v>40</v>
      </c>
      <c r="G6" s="288" t="s">
        <v>174</v>
      </c>
      <c r="H6" s="289">
        <v>40</v>
      </c>
      <c r="I6" s="289"/>
      <c r="J6" s="289"/>
      <c r="K6" s="289"/>
      <c r="L6" s="288">
        <f t="shared" ref="L6:L44" si="0">SUM(F6:H6)</f>
        <v>80</v>
      </c>
    </row>
    <row r="7" spans="1:12" s="316" customFormat="1" ht="44.25" customHeight="1">
      <c r="A7" s="314">
        <v>45567</v>
      </c>
      <c r="B7" s="315" t="s">
        <v>176</v>
      </c>
      <c r="C7" s="315" t="s">
        <v>186</v>
      </c>
      <c r="D7" s="308">
        <v>708</v>
      </c>
      <c r="E7" s="269"/>
      <c r="F7" s="380">
        <v>5300</v>
      </c>
      <c r="G7" s="380" t="s">
        <v>196</v>
      </c>
      <c r="H7" s="382"/>
      <c r="I7" s="303"/>
      <c r="J7" s="303"/>
      <c r="K7" s="303"/>
      <c r="L7" s="288">
        <f t="shared" si="0"/>
        <v>5300</v>
      </c>
    </row>
    <row r="8" spans="1:12" s="313" customFormat="1" ht="44.25" customHeight="1">
      <c r="A8" s="307">
        <v>45567</v>
      </c>
      <c r="B8" s="317" t="s">
        <v>177</v>
      </c>
      <c r="C8" s="312" t="s">
        <v>187</v>
      </c>
      <c r="D8" s="309">
        <v>24</v>
      </c>
      <c r="E8" s="288"/>
      <c r="F8" s="388"/>
      <c r="G8" s="388"/>
      <c r="H8" s="386"/>
      <c r="I8" s="289"/>
      <c r="J8" s="289"/>
      <c r="K8" s="289"/>
      <c r="L8" s="288">
        <f t="shared" si="0"/>
        <v>0</v>
      </c>
    </row>
    <row r="9" spans="1:12" s="313" customFormat="1" ht="44.25" customHeight="1">
      <c r="A9" s="307">
        <v>45567</v>
      </c>
      <c r="B9" s="318" t="s">
        <v>178</v>
      </c>
      <c r="C9" s="309" t="s">
        <v>188</v>
      </c>
      <c r="D9" s="309">
        <v>14</v>
      </c>
      <c r="E9" s="288"/>
      <c r="F9" s="388"/>
      <c r="G9" s="388"/>
      <c r="H9" s="386"/>
      <c r="I9" s="289"/>
      <c r="J9" s="289"/>
      <c r="K9" s="289"/>
      <c r="L9" s="288">
        <f t="shared" si="0"/>
        <v>0</v>
      </c>
    </row>
    <row r="10" spans="1:12" s="313" customFormat="1" ht="44.25" customHeight="1">
      <c r="A10" s="307">
        <v>45567</v>
      </c>
      <c r="B10" s="317" t="s">
        <v>179</v>
      </c>
      <c r="C10" s="312" t="s">
        <v>189</v>
      </c>
      <c r="D10" s="317">
        <v>305</v>
      </c>
      <c r="E10" s="288"/>
      <c r="F10" s="388"/>
      <c r="G10" s="388"/>
      <c r="H10" s="386"/>
      <c r="I10" s="289"/>
      <c r="J10" s="289"/>
      <c r="K10" s="289"/>
      <c r="L10" s="288">
        <f t="shared" si="0"/>
        <v>0</v>
      </c>
    </row>
    <row r="11" spans="1:12" s="313" customFormat="1" ht="44.25" customHeight="1">
      <c r="A11" s="307">
        <v>45567</v>
      </c>
      <c r="B11" s="317" t="s">
        <v>180</v>
      </c>
      <c r="C11" s="319" t="s">
        <v>190</v>
      </c>
      <c r="D11" s="317">
        <v>80</v>
      </c>
      <c r="E11" s="288"/>
      <c r="F11" s="381"/>
      <c r="G11" s="381"/>
      <c r="H11" s="383"/>
      <c r="I11" s="289"/>
      <c r="J11" s="289"/>
      <c r="K11" s="289"/>
      <c r="L11" s="288">
        <f t="shared" si="0"/>
        <v>0</v>
      </c>
    </row>
    <row r="12" spans="1:12" s="316" customFormat="1" ht="44.25" customHeight="1">
      <c r="A12" s="314">
        <v>45568</v>
      </c>
      <c r="B12" s="320" t="s">
        <v>200</v>
      </c>
      <c r="C12" s="321" t="s">
        <v>201</v>
      </c>
      <c r="D12" s="322">
        <v>468</v>
      </c>
      <c r="E12" s="269">
        <v>50</v>
      </c>
      <c r="F12" s="269">
        <v>550</v>
      </c>
      <c r="G12" s="269" t="s">
        <v>197</v>
      </c>
      <c r="H12" s="303">
        <v>50</v>
      </c>
      <c r="I12" s="303"/>
      <c r="J12" s="303"/>
      <c r="K12" s="303"/>
      <c r="L12" s="269">
        <f>SUM(F12:H12,E12)</f>
        <v>650</v>
      </c>
    </row>
    <row r="13" spans="1:12" s="316" customFormat="1" ht="44.25" customHeight="1">
      <c r="A13" s="314">
        <v>45569</v>
      </c>
      <c r="B13" s="323" t="s">
        <v>181</v>
      </c>
      <c r="C13" s="324" t="s">
        <v>191</v>
      </c>
      <c r="D13" s="322">
        <v>8</v>
      </c>
      <c r="E13" s="269"/>
      <c r="F13" s="376">
        <v>900</v>
      </c>
      <c r="G13" s="376" t="s">
        <v>126</v>
      </c>
      <c r="H13" s="378">
        <v>200</v>
      </c>
      <c r="I13" s="303"/>
      <c r="J13" s="303"/>
      <c r="K13" s="303"/>
      <c r="L13" s="269">
        <f t="shared" si="0"/>
        <v>1100</v>
      </c>
    </row>
    <row r="14" spans="1:12" s="313" customFormat="1" ht="44.25" customHeight="1">
      <c r="A14" s="307">
        <v>45569</v>
      </c>
      <c r="B14" s="317" t="s">
        <v>182</v>
      </c>
      <c r="C14" s="312" t="s">
        <v>192</v>
      </c>
      <c r="D14" s="317">
        <v>13</v>
      </c>
      <c r="E14" s="288"/>
      <c r="F14" s="384"/>
      <c r="G14" s="384"/>
      <c r="H14" s="385"/>
      <c r="I14" s="289"/>
      <c r="J14" s="289"/>
      <c r="K14" s="289"/>
      <c r="L14" s="288">
        <f t="shared" si="0"/>
        <v>0</v>
      </c>
    </row>
    <row r="15" spans="1:12" s="313" customFormat="1" ht="44.25" customHeight="1">
      <c r="A15" s="307">
        <v>45569</v>
      </c>
      <c r="B15" s="317" t="s">
        <v>183</v>
      </c>
      <c r="C15" s="312" t="s">
        <v>193</v>
      </c>
      <c r="D15" s="317">
        <v>4</v>
      </c>
      <c r="E15" s="288"/>
      <c r="F15" s="384"/>
      <c r="G15" s="384"/>
      <c r="H15" s="385"/>
      <c r="I15" s="289"/>
      <c r="J15" s="289"/>
      <c r="K15" s="289"/>
      <c r="L15" s="288">
        <f t="shared" si="0"/>
        <v>0</v>
      </c>
    </row>
    <row r="16" spans="1:12" s="313" customFormat="1" ht="44.25" customHeight="1">
      <c r="A16" s="307">
        <v>45569</v>
      </c>
      <c r="B16" s="317" t="s">
        <v>184</v>
      </c>
      <c r="C16" s="312" t="s">
        <v>194</v>
      </c>
      <c r="D16" s="317">
        <v>14</v>
      </c>
      <c r="E16" s="288"/>
      <c r="F16" s="384"/>
      <c r="G16" s="384"/>
      <c r="H16" s="385"/>
      <c r="I16" s="289"/>
      <c r="J16" s="289"/>
      <c r="K16" s="289"/>
      <c r="L16" s="288">
        <f t="shared" si="0"/>
        <v>0</v>
      </c>
    </row>
    <row r="17" spans="1:12" s="313" customFormat="1" ht="44.25" customHeight="1">
      <c r="A17" s="307">
        <v>45569</v>
      </c>
      <c r="B17" s="317" t="s">
        <v>185</v>
      </c>
      <c r="C17" s="311" t="s">
        <v>195</v>
      </c>
      <c r="D17" s="317">
        <v>65</v>
      </c>
      <c r="E17" s="288"/>
      <c r="F17" s="377"/>
      <c r="G17" s="377"/>
      <c r="H17" s="379"/>
      <c r="I17" s="289"/>
      <c r="J17" s="289"/>
      <c r="K17" s="289"/>
      <c r="L17" s="288">
        <f t="shared" si="0"/>
        <v>0</v>
      </c>
    </row>
    <row r="18" spans="1:12" s="316" customFormat="1" ht="44.25" customHeight="1">
      <c r="A18" s="314">
        <v>45571</v>
      </c>
      <c r="B18" s="308" t="s">
        <v>207</v>
      </c>
      <c r="C18" s="315" t="s">
        <v>202</v>
      </c>
      <c r="D18" s="308">
        <v>13</v>
      </c>
      <c r="E18" s="269"/>
      <c r="F18" s="380">
        <v>100</v>
      </c>
      <c r="G18" s="380" t="s">
        <v>126</v>
      </c>
      <c r="H18" s="382">
        <v>100</v>
      </c>
      <c r="I18" s="303"/>
      <c r="J18" s="303"/>
      <c r="K18" s="303"/>
      <c r="L18" s="269">
        <f t="shared" si="0"/>
        <v>200</v>
      </c>
    </row>
    <row r="19" spans="1:12" s="313" customFormat="1" ht="44.25" customHeight="1">
      <c r="A19" s="307">
        <v>45571</v>
      </c>
      <c r="B19" s="311" t="s">
        <v>205</v>
      </c>
      <c r="C19" s="312" t="s">
        <v>203</v>
      </c>
      <c r="D19" s="309">
        <v>4</v>
      </c>
      <c r="E19" s="288"/>
      <c r="F19" s="381"/>
      <c r="G19" s="381"/>
      <c r="H19" s="383"/>
      <c r="I19" s="289"/>
      <c r="J19" s="289"/>
      <c r="K19" s="289"/>
      <c r="L19" s="288">
        <f t="shared" si="0"/>
        <v>0</v>
      </c>
    </row>
    <row r="20" spans="1:12" s="313" customFormat="1" ht="44.25" customHeight="1">
      <c r="A20" s="307">
        <v>45571</v>
      </c>
      <c r="B20" s="311" t="s">
        <v>206</v>
      </c>
      <c r="C20" s="312" t="s">
        <v>204</v>
      </c>
      <c r="D20" s="309">
        <v>13</v>
      </c>
      <c r="E20" s="288"/>
      <c r="F20" s="288">
        <v>60</v>
      </c>
      <c r="G20" s="288" t="s">
        <v>174</v>
      </c>
      <c r="H20" s="289">
        <v>50</v>
      </c>
      <c r="I20" s="325"/>
      <c r="J20" s="289"/>
      <c r="K20" s="290"/>
      <c r="L20" s="288">
        <f t="shared" si="0"/>
        <v>110</v>
      </c>
    </row>
    <row r="21" spans="1:12" s="316" customFormat="1" ht="44.25" customHeight="1">
      <c r="A21" s="314">
        <v>45572</v>
      </c>
      <c r="B21" s="308" t="s">
        <v>217</v>
      </c>
      <c r="C21" s="315" t="s">
        <v>220</v>
      </c>
      <c r="D21" s="308">
        <v>1950</v>
      </c>
      <c r="E21" s="269">
        <v>60</v>
      </c>
      <c r="F21" s="376">
        <v>7300</v>
      </c>
      <c r="G21" s="376" t="s">
        <v>223</v>
      </c>
      <c r="H21" s="378"/>
      <c r="I21" s="292"/>
      <c r="J21" s="303"/>
      <c r="K21" s="292"/>
      <c r="L21" s="269">
        <f>SUM(F21:H21,E21)</f>
        <v>7360</v>
      </c>
    </row>
    <row r="22" spans="1:12" s="313" customFormat="1" ht="44.25" customHeight="1">
      <c r="A22" s="307">
        <v>45572</v>
      </c>
      <c r="B22" s="311" t="s">
        <v>218</v>
      </c>
      <c r="C22" s="312" t="s">
        <v>221</v>
      </c>
      <c r="D22" s="309">
        <v>2</v>
      </c>
      <c r="E22" s="288"/>
      <c r="F22" s="377"/>
      <c r="G22" s="377"/>
      <c r="H22" s="379"/>
      <c r="I22" s="290"/>
      <c r="J22" s="290"/>
      <c r="K22" s="290"/>
      <c r="L22" s="288">
        <f t="shared" si="0"/>
        <v>0</v>
      </c>
    </row>
    <row r="23" spans="1:12" s="313" customFormat="1" ht="44.25" customHeight="1">
      <c r="A23" s="307">
        <v>45573</v>
      </c>
      <c r="B23" s="309">
        <v>70042</v>
      </c>
      <c r="C23" s="311" t="s">
        <v>203</v>
      </c>
      <c r="D23" s="309">
        <v>12</v>
      </c>
      <c r="E23" s="269"/>
      <c r="F23" s="269">
        <v>100</v>
      </c>
      <c r="G23" s="269" t="s">
        <v>174</v>
      </c>
      <c r="H23" s="303">
        <v>100</v>
      </c>
      <c r="I23" s="292"/>
      <c r="J23" s="303"/>
      <c r="K23" s="292"/>
      <c r="L23" s="269">
        <f>SUM(F23:H23)</f>
        <v>200</v>
      </c>
    </row>
    <row r="24" spans="1:12" s="313" customFormat="1" ht="44.25" customHeight="1">
      <c r="A24" s="307">
        <v>45573</v>
      </c>
      <c r="B24" s="308" t="s">
        <v>219</v>
      </c>
      <c r="C24" s="315" t="s">
        <v>222</v>
      </c>
      <c r="D24" s="308">
        <v>468</v>
      </c>
      <c r="E24" s="288"/>
      <c r="F24" s="288">
        <v>1600</v>
      </c>
      <c r="G24" s="288" t="s">
        <v>126</v>
      </c>
      <c r="H24" s="289"/>
      <c r="I24" s="290"/>
      <c r="J24" s="290"/>
      <c r="K24" s="290"/>
      <c r="L24" s="288">
        <f t="shared" si="0"/>
        <v>1600</v>
      </c>
    </row>
    <row r="25" spans="1:12" s="316" customFormat="1" ht="44.25" customHeight="1">
      <c r="A25" s="314">
        <v>45574</v>
      </c>
      <c r="B25" s="308">
        <v>70537</v>
      </c>
      <c r="C25" s="315" t="s">
        <v>224</v>
      </c>
      <c r="D25" s="308">
        <v>1</v>
      </c>
      <c r="E25" s="269"/>
      <c r="F25" s="269">
        <v>70</v>
      </c>
      <c r="G25" s="269" t="s">
        <v>174</v>
      </c>
      <c r="H25" s="303">
        <v>70</v>
      </c>
      <c r="I25" s="292"/>
      <c r="J25" s="292"/>
      <c r="K25" s="292"/>
      <c r="L25" s="288">
        <f t="shared" si="0"/>
        <v>140</v>
      </c>
    </row>
    <row r="26" spans="1:12" s="313" customFormat="1" ht="44.25" customHeight="1">
      <c r="A26" s="307">
        <v>45574</v>
      </c>
      <c r="B26" s="309">
        <v>69452</v>
      </c>
      <c r="C26" s="311" t="s">
        <v>225</v>
      </c>
      <c r="D26" s="309">
        <v>546</v>
      </c>
      <c r="E26" s="288">
        <v>40</v>
      </c>
      <c r="F26" s="288">
        <v>550</v>
      </c>
      <c r="G26" s="288" t="s">
        <v>226</v>
      </c>
      <c r="H26" s="289">
        <v>30</v>
      </c>
      <c r="I26" s="290"/>
      <c r="J26" s="290"/>
      <c r="K26" s="290"/>
      <c r="L26" s="288">
        <f>SUM(F26:H26:E26)</f>
        <v>620</v>
      </c>
    </row>
    <row r="27" spans="1:12" s="313" customFormat="1" ht="44.25" customHeight="1">
      <c r="A27" s="307">
        <v>45574</v>
      </c>
      <c r="B27" s="317" t="s">
        <v>227</v>
      </c>
      <c r="C27" s="312" t="s">
        <v>247</v>
      </c>
      <c r="D27" s="317">
        <v>28</v>
      </c>
      <c r="E27" s="288"/>
      <c r="F27" s="376">
        <v>920</v>
      </c>
      <c r="G27" s="376" t="s">
        <v>264</v>
      </c>
      <c r="H27" s="378">
        <v>450</v>
      </c>
      <c r="I27" s="290"/>
      <c r="J27" s="290"/>
      <c r="K27" s="290"/>
      <c r="L27" s="288">
        <f t="shared" si="0"/>
        <v>1370</v>
      </c>
    </row>
    <row r="28" spans="1:12" s="313" customFormat="1" ht="44.25" customHeight="1">
      <c r="A28" s="307">
        <v>45574</v>
      </c>
      <c r="B28" s="309" t="s">
        <v>228</v>
      </c>
      <c r="C28" s="311" t="s">
        <v>248</v>
      </c>
      <c r="D28" s="309">
        <v>13</v>
      </c>
      <c r="E28" s="288"/>
      <c r="F28" s="384"/>
      <c r="G28" s="384"/>
      <c r="H28" s="385"/>
      <c r="I28" s="290"/>
      <c r="J28" s="290"/>
      <c r="K28" s="290"/>
      <c r="L28" s="288">
        <f t="shared" si="0"/>
        <v>0</v>
      </c>
    </row>
    <row r="29" spans="1:12" s="328" customFormat="1" ht="44.25" customHeight="1">
      <c r="A29" s="307">
        <v>45574</v>
      </c>
      <c r="B29" s="312" t="s">
        <v>229</v>
      </c>
      <c r="C29" s="312" t="s">
        <v>249</v>
      </c>
      <c r="D29" s="317">
        <v>13</v>
      </c>
      <c r="E29" s="326"/>
      <c r="F29" s="384"/>
      <c r="G29" s="384"/>
      <c r="H29" s="385"/>
      <c r="I29" s="327"/>
      <c r="J29" s="327"/>
      <c r="K29" s="327"/>
      <c r="L29" s="288">
        <f t="shared" si="0"/>
        <v>0</v>
      </c>
    </row>
    <row r="30" spans="1:12" s="328" customFormat="1" ht="44.25" customHeight="1">
      <c r="A30" s="307">
        <v>45574</v>
      </c>
      <c r="B30" s="317" t="s">
        <v>230</v>
      </c>
      <c r="C30" s="312" t="s">
        <v>250</v>
      </c>
      <c r="D30" s="317">
        <v>13</v>
      </c>
      <c r="E30" s="326"/>
      <c r="F30" s="384"/>
      <c r="G30" s="384"/>
      <c r="H30" s="385"/>
      <c r="I30" s="327"/>
      <c r="J30" s="327"/>
      <c r="K30" s="327"/>
      <c r="L30" s="288">
        <f t="shared" si="0"/>
        <v>0</v>
      </c>
    </row>
    <row r="31" spans="1:12" s="328" customFormat="1" ht="44.25" customHeight="1">
      <c r="A31" s="307">
        <v>45574</v>
      </c>
      <c r="B31" s="317" t="s">
        <v>231</v>
      </c>
      <c r="C31" s="312" t="s">
        <v>251</v>
      </c>
      <c r="D31" s="317">
        <v>13</v>
      </c>
      <c r="E31" s="326"/>
      <c r="F31" s="377"/>
      <c r="G31" s="377"/>
      <c r="H31" s="379"/>
      <c r="I31" s="327"/>
      <c r="J31" s="327"/>
      <c r="K31" s="327"/>
      <c r="L31" s="288">
        <f t="shared" si="0"/>
        <v>0</v>
      </c>
    </row>
    <row r="32" spans="1:12" s="316" customFormat="1" ht="44.25" customHeight="1">
      <c r="A32" s="314">
        <v>45575</v>
      </c>
      <c r="B32" s="308" t="s">
        <v>232</v>
      </c>
      <c r="C32" s="315" t="s">
        <v>202</v>
      </c>
      <c r="D32" s="308">
        <v>16</v>
      </c>
      <c r="E32" s="269"/>
      <c r="F32" s="269">
        <v>100</v>
      </c>
      <c r="G32" s="269" t="s">
        <v>174</v>
      </c>
      <c r="H32" s="329">
        <v>100</v>
      </c>
      <c r="I32" s="292"/>
      <c r="J32" s="292"/>
      <c r="K32" s="292"/>
      <c r="L32" s="269">
        <f t="shared" si="0"/>
        <v>200</v>
      </c>
    </row>
    <row r="33" spans="1:12" s="313" customFormat="1" ht="44.25" customHeight="1">
      <c r="A33" s="307">
        <v>45575</v>
      </c>
      <c r="B33" s="317" t="s">
        <v>233</v>
      </c>
      <c r="C33" s="312" t="s">
        <v>252</v>
      </c>
      <c r="D33" s="309">
        <v>27</v>
      </c>
      <c r="E33" s="288"/>
      <c r="F33" s="288">
        <v>300</v>
      </c>
      <c r="G33" s="288" t="s">
        <v>174</v>
      </c>
      <c r="H33" s="330">
        <v>250</v>
      </c>
      <c r="I33" s="290"/>
      <c r="J33" s="290"/>
      <c r="K33" s="290"/>
      <c r="L33" s="288">
        <f t="shared" si="0"/>
        <v>550</v>
      </c>
    </row>
    <row r="34" spans="1:12" s="316" customFormat="1" ht="44.25" customHeight="1">
      <c r="A34" s="314">
        <v>45577</v>
      </c>
      <c r="B34" s="308" t="s">
        <v>234</v>
      </c>
      <c r="C34" s="315" t="s">
        <v>253</v>
      </c>
      <c r="D34" s="308">
        <v>37</v>
      </c>
      <c r="E34" s="269"/>
      <c r="F34" s="376">
        <v>1580</v>
      </c>
      <c r="G34" s="376" t="s">
        <v>265</v>
      </c>
      <c r="H34" s="378">
        <v>500</v>
      </c>
      <c r="I34" s="292"/>
      <c r="J34" s="292"/>
      <c r="K34" s="292"/>
      <c r="L34" s="269">
        <f t="shared" si="0"/>
        <v>2080</v>
      </c>
    </row>
    <row r="35" spans="1:12" s="313" customFormat="1" ht="44.25" customHeight="1">
      <c r="A35" s="307">
        <v>45577</v>
      </c>
      <c r="B35" s="317" t="s">
        <v>235</v>
      </c>
      <c r="C35" s="312" t="s">
        <v>254</v>
      </c>
      <c r="D35" s="331">
        <v>12</v>
      </c>
      <c r="E35" s="288"/>
      <c r="F35" s="384"/>
      <c r="G35" s="384"/>
      <c r="H35" s="385"/>
      <c r="I35" s="290"/>
      <c r="J35" s="290"/>
      <c r="K35" s="290"/>
      <c r="L35" s="288">
        <f t="shared" si="0"/>
        <v>0</v>
      </c>
    </row>
    <row r="36" spans="1:12" s="313" customFormat="1" ht="44.25" customHeight="1">
      <c r="A36" s="307">
        <v>45577</v>
      </c>
      <c r="B36" s="317" t="s">
        <v>236</v>
      </c>
      <c r="C36" s="312" t="s">
        <v>255</v>
      </c>
      <c r="D36" s="317">
        <v>13</v>
      </c>
      <c r="E36" s="288"/>
      <c r="F36" s="384"/>
      <c r="G36" s="384"/>
      <c r="H36" s="385"/>
      <c r="I36" s="290"/>
      <c r="J36" s="290"/>
      <c r="K36" s="290"/>
      <c r="L36" s="288">
        <f t="shared" si="0"/>
        <v>0</v>
      </c>
    </row>
    <row r="37" spans="1:12" s="313" customFormat="1" ht="44.25" customHeight="1">
      <c r="A37" s="307">
        <v>45577</v>
      </c>
      <c r="B37" s="317" t="s">
        <v>237</v>
      </c>
      <c r="C37" s="312" t="s">
        <v>256</v>
      </c>
      <c r="D37" s="317">
        <v>13</v>
      </c>
      <c r="E37" s="288"/>
      <c r="F37" s="384"/>
      <c r="G37" s="384"/>
      <c r="H37" s="385"/>
      <c r="I37" s="290"/>
      <c r="J37" s="290"/>
      <c r="K37" s="290"/>
      <c r="L37" s="288">
        <f t="shared" si="0"/>
        <v>0</v>
      </c>
    </row>
    <row r="38" spans="1:12" s="313" customFormat="1" ht="44.25" customHeight="1">
      <c r="A38" s="307">
        <v>45577</v>
      </c>
      <c r="B38" s="317" t="s">
        <v>238</v>
      </c>
      <c r="C38" s="312" t="s">
        <v>194</v>
      </c>
      <c r="D38" s="317">
        <v>8</v>
      </c>
      <c r="E38" s="288"/>
      <c r="F38" s="384"/>
      <c r="G38" s="384"/>
      <c r="H38" s="385"/>
      <c r="I38" s="290"/>
      <c r="J38" s="290"/>
      <c r="K38" s="290"/>
      <c r="L38" s="288">
        <f t="shared" si="0"/>
        <v>0</v>
      </c>
    </row>
    <row r="39" spans="1:12" s="313" customFormat="1" ht="44.25" customHeight="1">
      <c r="A39" s="307">
        <v>45577</v>
      </c>
      <c r="B39" s="317" t="s">
        <v>239</v>
      </c>
      <c r="C39" s="311" t="s">
        <v>257</v>
      </c>
      <c r="D39" s="317">
        <v>27</v>
      </c>
      <c r="E39" s="288"/>
      <c r="F39" s="384"/>
      <c r="G39" s="384"/>
      <c r="H39" s="385"/>
      <c r="I39" s="290"/>
      <c r="J39" s="290"/>
      <c r="K39" s="290"/>
      <c r="L39" s="288">
        <f t="shared" si="0"/>
        <v>0</v>
      </c>
    </row>
    <row r="40" spans="1:12" s="313" customFormat="1" ht="44.25" customHeight="1">
      <c r="A40" s="307">
        <v>45577</v>
      </c>
      <c r="B40" s="311" t="s">
        <v>240</v>
      </c>
      <c r="C40" s="312" t="s">
        <v>258</v>
      </c>
      <c r="D40" s="309">
        <v>12</v>
      </c>
      <c r="E40" s="288"/>
      <c r="F40" s="384"/>
      <c r="G40" s="384"/>
      <c r="H40" s="385"/>
      <c r="I40" s="290"/>
      <c r="J40" s="290"/>
      <c r="K40" s="290"/>
      <c r="L40" s="288">
        <f t="shared" si="0"/>
        <v>0</v>
      </c>
    </row>
    <row r="41" spans="1:12" s="313" customFormat="1" ht="44.25" customHeight="1">
      <c r="A41" s="307">
        <v>45577</v>
      </c>
      <c r="B41" s="317" t="s">
        <v>241</v>
      </c>
      <c r="C41" s="312" t="s">
        <v>259</v>
      </c>
      <c r="D41" s="317">
        <v>37</v>
      </c>
      <c r="E41" s="288"/>
      <c r="F41" s="384"/>
      <c r="G41" s="384"/>
      <c r="H41" s="385"/>
      <c r="I41" s="290"/>
      <c r="J41" s="290"/>
      <c r="K41" s="290"/>
      <c r="L41" s="288">
        <f t="shared" si="0"/>
        <v>0</v>
      </c>
    </row>
    <row r="42" spans="1:12" s="313" customFormat="1" ht="44.25" customHeight="1">
      <c r="A42" s="307">
        <v>45577</v>
      </c>
      <c r="B42" s="317" t="s">
        <v>242</v>
      </c>
      <c r="C42" s="312" t="s">
        <v>260</v>
      </c>
      <c r="D42" s="317">
        <v>13</v>
      </c>
      <c r="E42" s="288"/>
      <c r="F42" s="384"/>
      <c r="G42" s="384"/>
      <c r="H42" s="385"/>
      <c r="I42" s="290"/>
      <c r="J42" s="290"/>
      <c r="K42" s="290"/>
      <c r="L42" s="288">
        <f t="shared" si="0"/>
        <v>0</v>
      </c>
    </row>
    <row r="43" spans="1:12" s="313" customFormat="1" ht="44.25" customHeight="1">
      <c r="A43" s="307">
        <v>45577</v>
      </c>
      <c r="B43" s="317" t="s">
        <v>243</v>
      </c>
      <c r="C43" s="312" t="s">
        <v>261</v>
      </c>
      <c r="D43" s="317">
        <v>12</v>
      </c>
      <c r="E43" s="288"/>
      <c r="F43" s="377"/>
      <c r="G43" s="377"/>
      <c r="H43" s="379"/>
      <c r="I43" s="290"/>
      <c r="J43" s="290"/>
      <c r="K43" s="290"/>
      <c r="L43" s="288">
        <f t="shared" si="0"/>
        <v>0</v>
      </c>
    </row>
    <row r="44" spans="1:12" s="316" customFormat="1" ht="44.25" customHeight="1">
      <c r="A44" s="314">
        <v>45578</v>
      </c>
      <c r="B44" s="308" t="s">
        <v>244</v>
      </c>
      <c r="C44" s="315" t="s">
        <v>203</v>
      </c>
      <c r="D44" s="308">
        <v>13</v>
      </c>
      <c r="E44" s="269"/>
      <c r="F44" s="269">
        <v>100</v>
      </c>
      <c r="G44" s="269" t="s">
        <v>174</v>
      </c>
      <c r="H44" s="329">
        <v>100</v>
      </c>
      <c r="I44" s="292"/>
      <c r="J44" s="292"/>
      <c r="K44" s="292"/>
      <c r="L44" s="269">
        <f t="shared" si="0"/>
        <v>200</v>
      </c>
    </row>
    <row r="45" spans="1:12" s="313" customFormat="1" ht="44.25" customHeight="1">
      <c r="A45" s="307">
        <v>45578</v>
      </c>
      <c r="B45" s="317" t="s">
        <v>245</v>
      </c>
      <c r="C45" s="312" t="s">
        <v>262</v>
      </c>
      <c r="D45" s="317">
        <v>28</v>
      </c>
      <c r="E45" s="288"/>
      <c r="F45" s="288">
        <v>70</v>
      </c>
      <c r="G45" s="288" t="s">
        <v>174</v>
      </c>
      <c r="H45" s="330">
        <v>30</v>
      </c>
      <c r="I45" s="290"/>
      <c r="J45" s="290"/>
      <c r="K45" s="290"/>
      <c r="L45" s="269">
        <f t="shared" ref="L45:L59" si="1">SUM(F45+H45)</f>
        <v>100</v>
      </c>
    </row>
    <row r="46" spans="1:12" s="313" customFormat="1" ht="44.25" customHeight="1">
      <c r="A46" s="307">
        <v>45578</v>
      </c>
      <c r="B46" s="311" t="s">
        <v>246</v>
      </c>
      <c r="C46" s="311" t="s">
        <v>263</v>
      </c>
      <c r="D46" s="309">
        <v>13</v>
      </c>
      <c r="E46" s="288"/>
      <c r="F46" s="288">
        <v>60</v>
      </c>
      <c r="G46" s="288" t="s">
        <v>174</v>
      </c>
      <c r="H46" s="289">
        <v>50</v>
      </c>
      <c r="I46" s="289"/>
      <c r="J46" s="289"/>
      <c r="K46" s="289"/>
      <c r="L46" s="269">
        <f t="shared" si="1"/>
        <v>110</v>
      </c>
    </row>
    <row r="47" spans="1:12" s="316" customFormat="1" ht="44.25" customHeight="1">
      <c r="A47" s="314">
        <v>45579</v>
      </c>
      <c r="B47" s="308" t="s">
        <v>271</v>
      </c>
      <c r="C47" s="315" t="s">
        <v>276</v>
      </c>
      <c r="D47" s="308">
        <v>4</v>
      </c>
      <c r="E47" s="269"/>
      <c r="F47" s="376">
        <v>1020</v>
      </c>
      <c r="G47" s="376" t="s">
        <v>280</v>
      </c>
      <c r="H47" s="378">
        <v>230</v>
      </c>
      <c r="I47" s="303"/>
      <c r="J47" s="303"/>
      <c r="K47" s="303"/>
      <c r="L47" s="269">
        <f t="shared" si="1"/>
        <v>1250</v>
      </c>
    </row>
    <row r="48" spans="1:12" s="313" customFormat="1" ht="44.25" customHeight="1">
      <c r="A48" s="307">
        <v>45579</v>
      </c>
      <c r="B48" s="317" t="s">
        <v>272</v>
      </c>
      <c r="C48" s="311" t="s">
        <v>277</v>
      </c>
      <c r="D48" s="309">
        <v>41</v>
      </c>
      <c r="E48" s="288"/>
      <c r="F48" s="384"/>
      <c r="G48" s="384"/>
      <c r="H48" s="385"/>
      <c r="I48" s="289"/>
      <c r="J48" s="289"/>
      <c r="K48" s="289"/>
      <c r="L48" s="269">
        <f t="shared" si="1"/>
        <v>0</v>
      </c>
    </row>
    <row r="49" spans="1:12" s="132" customFormat="1" ht="44.25" customHeight="1">
      <c r="A49" s="332">
        <v>45579</v>
      </c>
      <c r="B49" s="333" t="s">
        <v>273</v>
      </c>
      <c r="C49" s="333" t="s">
        <v>278</v>
      </c>
      <c r="D49" s="334">
        <v>65</v>
      </c>
      <c r="E49" s="335"/>
      <c r="F49" s="377"/>
      <c r="G49" s="377"/>
      <c r="H49" s="379"/>
      <c r="I49" s="336"/>
      <c r="J49" s="336"/>
      <c r="K49" s="336"/>
      <c r="L49" s="302">
        <f t="shared" si="1"/>
        <v>0</v>
      </c>
    </row>
    <row r="50" spans="1:12" s="316" customFormat="1" ht="44.25" customHeight="1">
      <c r="A50" s="314">
        <v>45580</v>
      </c>
      <c r="B50" s="308" t="s">
        <v>274</v>
      </c>
      <c r="C50" s="315" t="s">
        <v>202</v>
      </c>
      <c r="D50" s="308">
        <v>13</v>
      </c>
      <c r="E50" s="269"/>
      <c r="F50" s="269">
        <v>100</v>
      </c>
      <c r="G50" s="269" t="s">
        <v>124</v>
      </c>
      <c r="H50" s="303">
        <v>100</v>
      </c>
      <c r="I50" s="303"/>
      <c r="J50" s="303"/>
      <c r="K50" s="303"/>
      <c r="L50" s="269">
        <f t="shared" si="1"/>
        <v>200</v>
      </c>
    </row>
    <row r="51" spans="1:12" s="340" customFormat="1" ht="44.25" customHeight="1">
      <c r="A51" s="337">
        <v>45580</v>
      </c>
      <c r="B51" s="338" t="s">
        <v>275</v>
      </c>
      <c r="C51" s="339" t="s">
        <v>279</v>
      </c>
      <c r="D51" s="338">
        <v>195</v>
      </c>
      <c r="E51" s="293"/>
      <c r="F51" s="293">
        <v>1250</v>
      </c>
      <c r="G51" s="293" t="s">
        <v>281</v>
      </c>
      <c r="H51" s="304">
        <v>270</v>
      </c>
      <c r="I51" s="304"/>
      <c r="J51" s="304"/>
      <c r="K51" s="304"/>
      <c r="L51" s="293">
        <f t="shared" si="1"/>
        <v>1520</v>
      </c>
    </row>
    <row r="52" spans="1:12" s="132" customFormat="1" ht="44.25" customHeight="1">
      <c r="A52" s="337">
        <v>45580</v>
      </c>
      <c r="B52" s="308" t="s">
        <v>292</v>
      </c>
      <c r="C52" s="315" t="s">
        <v>300</v>
      </c>
      <c r="D52" s="308">
        <v>13</v>
      </c>
      <c r="E52" s="341"/>
      <c r="F52" s="389">
        <v>800</v>
      </c>
      <c r="G52" s="389" t="s">
        <v>280</v>
      </c>
      <c r="H52" s="392">
        <v>200</v>
      </c>
      <c r="I52" s="342"/>
      <c r="J52" s="342"/>
      <c r="K52" s="342"/>
      <c r="L52" s="269">
        <f t="shared" si="1"/>
        <v>1000</v>
      </c>
    </row>
    <row r="53" spans="1:12" s="132" customFormat="1" ht="44.25" customHeight="1">
      <c r="A53" s="337">
        <v>45580</v>
      </c>
      <c r="B53" s="317" t="s">
        <v>293</v>
      </c>
      <c r="C53" s="311" t="s">
        <v>301</v>
      </c>
      <c r="D53" s="309">
        <v>13</v>
      </c>
      <c r="E53" s="341"/>
      <c r="F53" s="390"/>
      <c r="G53" s="390"/>
      <c r="H53" s="393"/>
      <c r="I53" s="342"/>
      <c r="J53" s="342"/>
      <c r="K53" s="342"/>
      <c r="L53" s="269">
        <f t="shared" si="1"/>
        <v>0</v>
      </c>
    </row>
    <row r="54" spans="1:12" s="132" customFormat="1" ht="44.25" customHeight="1">
      <c r="A54" s="337">
        <v>45580</v>
      </c>
      <c r="B54" s="312" t="s">
        <v>294</v>
      </c>
      <c r="C54" s="312" t="s">
        <v>302</v>
      </c>
      <c r="D54" s="317">
        <v>14</v>
      </c>
      <c r="E54" s="341"/>
      <c r="F54" s="390"/>
      <c r="G54" s="390"/>
      <c r="H54" s="393"/>
      <c r="I54" s="342"/>
      <c r="J54" s="342"/>
      <c r="K54" s="342"/>
      <c r="L54" s="269">
        <f t="shared" si="1"/>
        <v>0</v>
      </c>
    </row>
    <row r="55" spans="1:12" s="132" customFormat="1" ht="44.25" customHeight="1">
      <c r="A55" s="337">
        <v>45580</v>
      </c>
      <c r="B55" s="309" t="s">
        <v>295</v>
      </c>
      <c r="C55" s="311" t="s">
        <v>303</v>
      </c>
      <c r="D55" s="309">
        <v>14</v>
      </c>
      <c r="E55" s="341"/>
      <c r="F55" s="390"/>
      <c r="G55" s="390"/>
      <c r="H55" s="393"/>
      <c r="I55" s="342"/>
      <c r="J55" s="342"/>
      <c r="K55" s="342"/>
      <c r="L55" s="269">
        <f t="shared" si="1"/>
        <v>0</v>
      </c>
    </row>
    <row r="56" spans="1:12" s="344" customFormat="1" ht="44.25" customHeight="1">
      <c r="A56" s="343">
        <v>45580</v>
      </c>
      <c r="B56" s="308" t="s">
        <v>296</v>
      </c>
      <c r="C56" s="315" t="s">
        <v>304</v>
      </c>
      <c r="D56" s="308">
        <v>4</v>
      </c>
      <c r="E56" s="269"/>
      <c r="F56" s="391"/>
      <c r="G56" s="391"/>
      <c r="H56" s="394"/>
      <c r="I56" s="303"/>
      <c r="J56" s="303"/>
      <c r="K56" s="303"/>
      <c r="L56" s="269">
        <f t="shared" si="1"/>
        <v>0</v>
      </c>
    </row>
    <row r="57" spans="1:12" s="132" customFormat="1" ht="44.25" customHeight="1">
      <c r="A57" s="337">
        <v>45580</v>
      </c>
      <c r="B57" s="308" t="s">
        <v>297</v>
      </c>
      <c r="C57" s="311" t="s">
        <v>305</v>
      </c>
      <c r="D57" s="309">
        <v>1</v>
      </c>
      <c r="E57" s="341"/>
      <c r="F57" s="389">
        <v>650</v>
      </c>
      <c r="G57" s="389" t="s">
        <v>174</v>
      </c>
      <c r="H57" s="392">
        <v>250</v>
      </c>
      <c r="I57" s="342"/>
      <c r="J57" s="342"/>
      <c r="K57" s="342"/>
      <c r="L57" s="269">
        <f t="shared" si="1"/>
        <v>900</v>
      </c>
    </row>
    <row r="58" spans="1:12" s="132" customFormat="1" ht="44.25" customHeight="1">
      <c r="A58" s="337">
        <v>45580</v>
      </c>
      <c r="B58" s="309" t="s">
        <v>298</v>
      </c>
      <c r="C58" s="317" t="s">
        <v>306</v>
      </c>
      <c r="D58" s="311">
        <v>27</v>
      </c>
      <c r="E58" s="341"/>
      <c r="F58" s="390"/>
      <c r="G58" s="390"/>
      <c r="H58" s="393"/>
      <c r="I58" s="342"/>
      <c r="J58" s="342"/>
      <c r="K58" s="342"/>
      <c r="L58" s="269">
        <f t="shared" si="1"/>
        <v>0</v>
      </c>
    </row>
    <row r="59" spans="1:12" s="132" customFormat="1" ht="44.25" customHeight="1">
      <c r="A59" s="337">
        <v>45580</v>
      </c>
      <c r="B59" s="312" t="s">
        <v>299</v>
      </c>
      <c r="C59" s="312" t="s">
        <v>307</v>
      </c>
      <c r="D59" s="317">
        <v>28</v>
      </c>
      <c r="E59" s="341"/>
      <c r="F59" s="391"/>
      <c r="G59" s="391"/>
      <c r="H59" s="394"/>
      <c r="I59" s="342"/>
      <c r="J59" s="342"/>
      <c r="K59" s="342"/>
      <c r="L59" s="269">
        <f t="shared" si="1"/>
        <v>0</v>
      </c>
    </row>
    <row r="60" spans="1:12" ht="44.25" customHeight="1">
      <c r="A60" s="263"/>
      <c r="B60" s="33"/>
      <c r="C60" s="32"/>
      <c r="D60" s="33"/>
      <c r="E60" s="184"/>
      <c r="F60" s="184"/>
      <c r="G60" s="184"/>
      <c r="H60" s="36"/>
      <c r="I60" s="37"/>
      <c r="J60" s="37"/>
      <c r="K60" s="37"/>
      <c r="L60" s="199"/>
    </row>
    <row r="61" spans="1:12" ht="44.25" customHeight="1">
      <c r="A61" s="263"/>
      <c r="B61" s="33"/>
      <c r="C61" s="32"/>
      <c r="D61" s="33"/>
      <c r="E61" s="184"/>
      <c r="F61" s="184"/>
      <c r="G61" s="184"/>
      <c r="H61" s="36"/>
      <c r="I61" s="37"/>
      <c r="J61" s="37"/>
      <c r="K61" s="37"/>
      <c r="L61" s="199"/>
    </row>
    <row r="62" spans="1:12" ht="44.25" customHeight="1">
      <c r="A62" s="263"/>
      <c r="B62" s="33"/>
      <c r="C62" s="32"/>
      <c r="D62" s="33"/>
      <c r="E62" s="184"/>
      <c r="F62" s="184"/>
      <c r="G62" s="184"/>
      <c r="H62" s="36"/>
      <c r="I62" s="37"/>
      <c r="J62" s="37"/>
      <c r="K62" s="37"/>
      <c r="L62" s="199"/>
    </row>
    <row r="63" spans="1:12" ht="44.25" customHeight="1">
      <c r="A63" s="263"/>
      <c r="B63" s="33"/>
      <c r="C63" s="32"/>
      <c r="D63" s="33"/>
      <c r="E63" s="184"/>
      <c r="F63" s="184"/>
      <c r="G63" s="184"/>
      <c r="H63" s="36"/>
      <c r="I63" s="37"/>
      <c r="J63" s="37"/>
      <c r="K63" s="37"/>
      <c r="L63" s="199"/>
    </row>
    <row r="64" spans="1:12" ht="44.25" customHeight="1">
      <c r="A64" s="263"/>
      <c r="B64" s="33"/>
      <c r="C64" s="32"/>
      <c r="D64" s="33"/>
      <c r="E64" s="184"/>
      <c r="F64" s="184"/>
      <c r="G64" s="184"/>
      <c r="H64" s="36"/>
      <c r="I64" s="37"/>
      <c r="J64" s="37"/>
      <c r="K64" s="37"/>
      <c r="L64" s="199"/>
    </row>
    <row r="65" spans="1:12" ht="44.25" customHeight="1">
      <c r="A65" s="263"/>
      <c r="B65" s="33"/>
      <c r="C65" s="32"/>
      <c r="D65" s="33"/>
      <c r="E65" s="184"/>
      <c r="F65" s="184"/>
      <c r="G65" s="184"/>
      <c r="H65" s="36"/>
      <c r="I65" s="37"/>
      <c r="J65" s="37"/>
      <c r="K65" s="37"/>
      <c r="L65" s="199"/>
    </row>
    <row r="66" spans="1:12" ht="44.25" customHeight="1">
      <c r="A66" s="263"/>
      <c r="B66" s="33"/>
      <c r="C66" s="32"/>
      <c r="D66" s="33"/>
      <c r="E66" s="184"/>
      <c r="F66" s="184"/>
      <c r="G66" s="184"/>
      <c r="H66" s="36"/>
      <c r="I66" s="37"/>
      <c r="J66" s="37"/>
      <c r="K66" s="37"/>
      <c r="L66" s="199"/>
    </row>
    <row r="67" spans="1:12" ht="44.25" customHeight="1">
      <c r="A67" s="263"/>
      <c r="B67" s="33"/>
      <c r="C67" s="32"/>
      <c r="D67" s="33"/>
      <c r="E67" s="184"/>
      <c r="F67" s="184"/>
      <c r="G67" s="184"/>
      <c r="H67" s="36"/>
      <c r="I67" s="37"/>
      <c r="J67" s="37"/>
      <c r="K67" s="37"/>
      <c r="L67" s="199"/>
    </row>
    <row r="68" spans="1:12" ht="44.25" customHeight="1">
      <c r="A68" s="263"/>
      <c r="B68" s="33"/>
      <c r="C68" s="32"/>
      <c r="D68" s="33"/>
      <c r="E68" s="184"/>
      <c r="F68" s="184"/>
      <c r="G68" s="184"/>
      <c r="H68" s="36"/>
      <c r="I68" s="37"/>
      <c r="J68" s="37"/>
      <c r="K68" s="37"/>
      <c r="L68" s="199"/>
    </row>
    <row r="69" spans="1:12" ht="44.25" customHeight="1">
      <c r="A69" s="263"/>
      <c r="B69" s="33"/>
      <c r="C69" s="32"/>
      <c r="D69" s="33"/>
      <c r="E69" s="184"/>
      <c r="F69" s="184"/>
      <c r="G69" s="184"/>
      <c r="H69" s="36"/>
      <c r="I69" s="37"/>
      <c r="J69" s="37"/>
      <c r="K69" s="37"/>
      <c r="L69" s="199"/>
    </row>
    <row r="70" spans="1:12" ht="44.25" customHeight="1">
      <c r="A70" s="263"/>
      <c r="B70" s="33"/>
      <c r="C70" s="32"/>
      <c r="D70" s="33"/>
      <c r="E70" s="184"/>
      <c r="F70" s="184"/>
      <c r="G70" s="184"/>
      <c r="H70" s="36"/>
      <c r="I70" s="37"/>
      <c r="J70" s="37"/>
      <c r="K70" s="37"/>
      <c r="L70" s="199"/>
    </row>
    <row r="71" spans="1:12" ht="15.75">
      <c r="A71" s="263"/>
      <c r="B71" s="33"/>
      <c r="C71" s="32"/>
      <c r="D71" s="33"/>
      <c r="E71" s="184"/>
      <c r="F71" s="184"/>
      <c r="G71" s="184"/>
      <c r="H71" s="36"/>
      <c r="I71" s="37"/>
      <c r="J71" s="37"/>
      <c r="K71" s="37"/>
      <c r="L71" s="199"/>
    </row>
    <row r="72" spans="1:12" ht="15.75">
      <c r="A72" s="263"/>
      <c r="B72" s="33"/>
      <c r="C72" s="32"/>
      <c r="D72" s="33"/>
      <c r="E72" s="184"/>
      <c r="F72" s="184"/>
      <c r="G72" s="184"/>
      <c r="H72" s="36"/>
      <c r="I72" s="37"/>
      <c r="J72" s="37"/>
      <c r="K72" s="37"/>
      <c r="L72" s="199"/>
    </row>
    <row r="73" spans="1:12" s="295" customFormat="1" ht="15.75">
      <c r="A73" s="294"/>
      <c r="B73" s="296"/>
      <c r="C73" s="297"/>
      <c r="D73" s="296"/>
      <c r="E73" s="298"/>
      <c r="F73" s="298"/>
      <c r="G73" s="298"/>
      <c r="H73" s="299"/>
      <c r="I73" s="300"/>
      <c r="J73" s="300"/>
      <c r="K73" s="300"/>
      <c r="L73" s="301"/>
    </row>
  </sheetData>
  <autoFilter ref="A3:L4" xr:uid="{00000000-0009-0000-0000-000002000000}"/>
  <mergeCells count="29">
    <mergeCell ref="G52:G56"/>
    <mergeCell ref="F52:F56"/>
    <mergeCell ref="H52:H56"/>
    <mergeCell ref="G57:G59"/>
    <mergeCell ref="F57:F59"/>
    <mergeCell ref="H57:H59"/>
    <mergeCell ref="F47:F49"/>
    <mergeCell ref="G47:G49"/>
    <mergeCell ref="H47:H49"/>
    <mergeCell ref="G27:G31"/>
    <mergeCell ref="F27:F31"/>
    <mergeCell ref="H27:H31"/>
    <mergeCell ref="G34:G43"/>
    <mergeCell ref="F34:F43"/>
    <mergeCell ref="H34:H43"/>
    <mergeCell ref="G13:G17"/>
    <mergeCell ref="F13:F17"/>
    <mergeCell ref="H13:H17"/>
    <mergeCell ref="H7:H11"/>
    <mergeCell ref="A1:L1"/>
    <mergeCell ref="G2:K2"/>
    <mergeCell ref="G7:G11"/>
    <mergeCell ref="F7:F11"/>
    <mergeCell ref="G21:G22"/>
    <mergeCell ref="F21:F22"/>
    <mergeCell ref="H21:H22"/>
    <mergeCell ref="G18:G19"/>
    <mergeCell ref="F18:F19"/>
    <mergeCell ref="H18:H19"/>
  </mergeCells>
  <dataValidations count="1">
    <dataValidation type="whole" allowBlank="1" showInputMessage="1" showErrorMessage="1" sqref="F20 F18 F24:F25 F13 F32:F34 E6:E62 F60:F62 D60:D62 F51:F52 F57 F44:F47" xr:uid="{00000000-0002-0000-0200-000000000000}">
      <formula1>0</formula1>
      <formula2>1000000</formula2>
    </dataValidation>
  </dataValidations>
  <pageMargins left="0.25" right="0.25" top="0.75" bottom="0.75" header="0.3" footer="0.3"/>
  <pageSetup paperSize="9" scale="41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38"/>
  <sheetViews>
    <sheetView topLeftCell="A28" zoomScale="89" zoomScaleNormal="89" workbookViewId="0">
      <selection activeCell="D26" sqref="D26"/>
    </sheetView>
  </sheetViews>
  <sheetFormatPr defaultRowHeight="15"/>
  <cols>
    <col min="2" max="2" width="15.7109375" style="143" customWidth="1"/>
    <col min="3" max="3" width="21.28515625" customWidth="1"/>
    <col min="4" max="4" width="35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43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>
      <c r="A1" s="395" t="s">
        <v>0</v>
      </c>
      <c r="B1" s="395"/>
      <c r="C1" s="395"/>
      <c r="D1" s="395"/>
      <c r="E1" s="395"/>
      <c r="F1" s="395"/>
      <c r="G1" s="395"/>
      <c r="I1" s="395" t="s">
        <v>0</v>
      </c>
      <c r="J1" s="395"/>
      <c r="K1" s="395"/>
      <c r="L1" s="395"/>
      <c r="M1" s="395"/>
      <c r="N1" s="395"/>
      <c r="O1" s="395"/>
    </row>
    <row r="2" spans="1:15">
      <c r="A2" s="396"/>
      <c r="B2" s="396"/>
      <c r="C2" s="396"/>
      <c r="D2" s="396"/>
      <c r="E2" s="396"/>
      <c r="F2" s="396"/>
      <c r="G2" s="396"/>
      <c r="I2" s="396"/>
      <c r="J2" s="396"/>
      <c r="K2" s="396"/>
      <c r="L2" s="396"/>
      <c r="M2" s="396"/>
      <c r="N2" s="396"/>
      <c r="O2" s="396"/>
    </row>
    <row r="3" spans="1:15" ht="18.75">
      <c r="A3" s="397" t="s">
        <v>83</v>
      </c>
      <c r="B3" s="397"/>
      <c r="C3" s="131" t="s">
        <v>166</v>
      </c>
      <c r="D3" s="131"/>
      <c r="E3" s="132"/>
      <c r="F3" s="133" t="s">
        <v>84</v>
      </c>
      <c r="G3" s="132" t="s">
        <v>120</v>
      </c>
      <c r="I3" s="397" t="s">
        <v>83</v>
      </c>
      <c r="J3" s="397"/>
      <c r="K3" s="131" t="s">
        <v>119</v>
      </c>
      <c r="L3" s="131"/>
      <c r="M3" s="132"/>
      <c r="N3" s="133" t="s">
        <v>84</v>
      </c>
      <c r="O3" s="132" t="s">
        <v>117</v>
      </c>
    </row>
    <row r="5" spans="1:15">
      <c r="A5" s="108" t="s">
        <v>77</v>
      </c>
      <c r="B5" s="178" t="s">
        <v>36</v>
      </c>
      <c r="C5" s="108" t="s">
        <v>85</v>
      </c>
      <c r="D5" s="108" t="s">
        <v>86</v>
      </c>
      <c r="E5" s="108" t="s">
        <v>88</v>
      </c>
      <c r="F5" s="108" t="s">
        <v>87</v>
      </c>
      <c r="G5" s="134" t="s">
        <v>56</v>
      </c>
      <c r="I5" s="108" t="s">
        <v>77</v>
      </c>
      <c r="J5" s="178" t="s">
        <v>36</v>
      </c>
      <c r="K5" s="108" t="s">
        <v>85</v>
      </c>
      <c r="L5" s="108" t="s">
        <v>86</v>
      </c>
      <c r="M5" s="108" t="s">
        <v>88</v>
      </c>
      <c r="N5" s="108" t="s">
        <v>87</v>
      </c>
      <c r="O5" s="108" t="s">
        <v>56</v>
      </c>
    </row>
    <row r="6" spans="1:15" ht="30">
      <c r="A6" s="135">
        <v>1</v>
      </c>
      <c r="B6" s="227">
        <v>45566</v>
      </c>
      <c r="C6" s="108" t="s">
        <v>134</v>
      </c>
      <c r="D6" s="145" t="s">
        <v>208</v>
      </c>
      <c r="E6" s="108" t="s">
        <v>135</v>
      </c>
      <c r="F6" s="108" t="s">
        <v>136</v>
      </c>
      <c r="G6" s="108">
        <v>570</v>
      </c>
      <c r="I6" s="135"/>
      <c r="J6" s="178"/>
      <c r="K6" s="108"/>
      <c r="L6" s="145"/>
      <c r="M6" s="108"/>
      <c r="N6" s="108"/>
      <c r="O6" s="108"/>
    </row>
    <row r="7" spans="1:15" ht="18.75">
      <c r="A7" s="135">
        <f>SUM(A6+1)</f>
        <v>2</v>
      </c>
      <c r="B7" s="227">
        <v>45566</v>
      </c>
      <c r="C7" s="108" t="s">
        <v>134</v>
      </c>
      <c r="D7" s="145" t="s">
        <v>209</v>
      </c>
      <c r="E7" s="108" t="s">
        <v>135</v>
      </c>
      <c r="F7" s="108" t="s">
        <v>136</v>
      </c>
      <c r="G7" s="108">
        <v>40</v>
      </c>
      <c r="I7" s="135"/>
      <c r="J7" s="178"/>
      <c r="K7" s="108"/>
      <c r="L7" s="108"/>
      <c r="M7" s="108"/>
      <c r="N7" s="108"/>
      <c r="O7" s="108"/>
    </row>
    <row r="8" spans="1:15" ht="51" customHeight="1">
      <c r="A8" s="135">
        <f t="shared" ref="A8:A29" si="0">SUM(A7+1)</f>
        <v>3</v>
      </c>
      <c r="B8" s="227">
        <v>45567</v>
      </c>
      <c r="C8" s="108" t="s">
        <v>134</v>
      </c>
      <c r="D8" s="145" t="s">
        <v>211</v>
      </c>
      <c r="E8" s="108" t="s">
        <v>135</v>
      </c>
      <c r="F8" s="108" t="s">
        <v>210</v>
      </c>
      <c r="G8" s="108">
        <v>5300</v>
      </c>
      <c r="I8" s="135"/>
      <c r="J8" s="178"/>
      <c r="K8" s="108"/>
      <c r="L8" s="145"/>
      <c r="M8" s="108"/>
      <c r="N8" s="108"/>
      <c r="O8" s="108"/>
    </row>
    <row r="9" spans="1:15" ht="18.75">
      <c r="A9" s="135">
        <f t="shared" si="0"/>
        <v>4</v>
      </c>
      <c r="B9" s="227">
        <v>45568</v>
      </c>
      <c r="C9" s="108" t="s">
        <v>134</v>
      </c>
      <c r="D9" s="145" t="s">
        <v>212</v>
      </c>
      <c r="E9" s="108" t="s">
        <v>135</v>
      </c>
      <c r="F9" s="108" t="s">
        <v>213</v>
      </c>
      <c r="G9" s="108">
        <v>550</v>
      </c>
      <c r="I9" s="135"/>
      <c r="J9" s="178"/>
      <c r="K9" s="108"/>
      <c r="L9" s="108"/>
      <c r="M9" s="108"/>
      <c r="N9" s="108"/>
      <c r="O9" s="108"/>
    </row>
    <row r="10" spans="1:15" ht="30" customHeight="1">
      <c r="A10" s="135">
        <f t="shared" si="0"/>
        <v>5</v>
      </c>
      <c r="B10" s="227">
        <v>45569</v>
      </c>
      <c r="C10" s="108" t="s">
        <v>134</v>
      </c>
      <c r="D10" s="145" t="s">
        <v>214</v>
      </c>
      <c r="E10" s="108" t="s">
        <v>135</v>
      </c>
      <c r="F10" s="108" t="s">
        <v>136</v>
      </c>
      <c r="G10" s="108">
        <v>900</v>
      </c>
      <c r="I10" s="135"/>
      <c r="J10" s="178"/>
      <c r="K10" s="108"/>
      <c r="L10" s="108"/>
      <c r="M10" s="108"/>
      <c r="N10" s="108"/>
      <c r="O10" s="108"/>
    </row>
    <row r="11" spans="1:15" ht="36.75" customHeight="1">
      <c r="A11" s="135">
        <f t="shared" si="0"/>
        <v>6</v>
      </c>
      <c r="B11" s="227">
        <v>45571</v>
      </c>
      <c r="C11" s="108" t="s">
        <v>134</v>
      </c>
      <c r="D11" s="145" t="s">
        <v>215</v>
      </c>
      <c r="E11" s="108" t="s">
        <v>135</v>
      </c>
      <c r="F11" s="108" t="s">
        <v>136</v>
      </c>
      <c r="G11" s="108">
        <v>100</v>
      </c>
      <c r="I11" s="135"/>
      <c r="J11" s="178"/>
      <c r="K11" s="108"/>
      <c r="L11" s="108"/>
      <c r="M11" s="108"/>
      <c r="N11" s="108"/>
      <c r="O11" s="108"/>
    </row>
    <row r="12" spans="1:15" ht="42" customHeight="1">
      <c r="A12" s="135">
        <f t="shared" si="0"/>
        <v>7</v>
      </c>
      <c r="B12" s="227">
        <v>45571</v>
      </c>
      <c r="C12" s="108" t="s">
        <v>134</v>
      </c>
      <c r="D12" s="145" t="s">
        <v>216</v>
      </c>
      <c r="E12" s="108" t="s">
        <v>135</v>
      </c>
      <c r="F12" s="108" t="s">
        <v>138</v>
      </c>
      <c r="G12" s="108">
        <v>60</v>
      </c>
      <c r="I12" s="135"/>
      <c r="J12" s="178"/>
      <c r="K12" s="108"/>
      <c r="L12" s="108"/>
      <c r="M12" s="108"/>
      <c r="N12" s="108"/>
      <c r="O12" s="108"/>
    </row>
    <row r="13" spans="1:15" ht="18.75">
      <c r="A13" s="135">
        <f t="shared" si="0"/>
        <v>8</v>
      </c>
      <c r="B13" s="227">
        <v>45572</v>
      </c>
      <c r="C13" s="108" t="s">
        <v>134</v>
      </c>
      <c r="D13" s="145" t="s">
        <v>282</v>
      </c>
      <c r="E13" s="108" t="s">
        <v>135</v>
      </c>
      <c r="F13" s="108" t="s">
        <v>284</v>
      </c>
      <c r="G13" s="108">
        <v>7300</v>
      </c>
      <c r="I13" s="135"/>
      <c r="J13" s="178"/>
      <c r="K13" s="108"/>
      <c r="L13" s="108"/>
      <c r="M13" s="108"/>
      <c r="N13" s="108"/>
      <c r="O13" s="108"/>
    </row>
    <row r="14" spans="1:15" ht="28.5" customHeight="1">
      <c r="A14" s="135">
        <f t="shared" si="0"/>
        <v>9</v>
      </c>
      <c r="B14" s="227">
        <v>45573</v>
      </c>
      <c r="C14" s="108" t="s">
        <v>134</v>
      </c>
      <c r="D14" s="145" t="s">
        <v>215</v>
      </c>
      <c r="E14" s="108" t="s">
        <v>135</v>
      </c>
      <c r="F14" s="108" t="s">
        <v>136</v>
      </c>
      <c r="G14" s="108">
        <v>100</v>
      </c>
      <c r="I14" s="250"/>
      <c r="J14" s="178"/>
      <c r="K14" s="108"/>
      <c r="L14" s="108"/>
      <c r="M14" s="108"/>
      <c r="N14" s="108"/>
      <c r="O14" s="108"/>
    </row>
    <row r="15" spans="1:15" ht="30.75" customHeight="1">
      <c r="A15" s="135">
        <f t="shared" si="0"/>
        <v>10</v>
      </c>
      <c r="B15" s="227">
        <v>45573</v>
      </c>
      <c r="C15" s="108" t="s">
        <v>134</v>
      </c>
      <c r="D15" s="145" t="s">
        <v>283</v>
      </c>
      <c r="E15" s="108" t="s">
        <v>135</v>
      </c>
      <c r="F15" s="108" t="s">
        <v>284</v>
      </c>
      <c r="G15" s="108">
        <v>1600</v>
      </c>
      <c r="I15" s="250"/>
      <c r="J15" s="178"/>
      <c r="K15" s="108"/>
      <c r="L15" s="108"/>
      <c r="M15" s="108"/>
      <c r="N15" s="108"/>
      <c r="O15" s="108"/>
    </row>
    <row r="16" spans="1:15" ht="29.25" customHeight="1">
      <c r="A16" s="135">
        <f t="shared" si="0"/>
        <v>11</v>
      </c>
      <c r="B16" s="227">
        <v>45574</v>
      </c>
      <c r="C16" s="108" t="s">
        <v>134</v>
      </c>
      <c r="D16" s="282" t="s">
        <v>285</v>
      </c>
      <c r="E16" s="108" t="s">
        <v>135</v>
      </c>
      <c r="F16" s="108" t="s">
        <v>136</v>
      </c>
      <c r="G16" s="108">
        <v>70</v>
      </c>
      <c r="I16" s="135"/>
      <c r="J16" s="178"/>
      <c r="K16" s="108"/>
      <c r="L16" s="108"/>
      <c r="M16" s="108"/>
      <c r="N16" s="108"/>
      <c r="O16" s="108"/>
    </row>
    <row r="17" spans="1:15" ht="30">
      <c r="A17" s="135">
        <f t="shared" si="0"/>
        <v>12</v>
      </c>
      <c r="B17" s="227">
        <v>45574</v>
      </c>
      <c r="C17" s="108" t="s">
        <v>134</v>
      </c>
      <c r="D17" s="145" t="s">
        <v>286</v>
      </c>
      <c r="E17" s="108" t="s">
        <v>135</v>
      </c>
      <c r="F17" s="108" t="s">
        <v>213</v>
      </c>
      <c r="G17" s="108">
        <v>550</v>
      </c>
      <c r="I17" s="135"/>
      <c r="J17" s="178"/>
      <c r="K17" s="108"/>
      <c r="L17" s="108"/>
      <c r="M17" s="108"/>
      <c r="N17" s="108"/>
      <c r="O17" s="108"/>
    </row>
    <row r="18" spans="1:15" ht="45.75" customHeight="1">
      <c r="A18" s="135">
        <f t="shared" si="0"/>
        <v>13</v>
      </c>
      <c r="B18" s="227">
        <v>45574</v>
      </c>
      <c r="C18" s="108" t="s">
        <v>134</v>
      </c>
      <c r="D18" s="145" t="s">
        <v>287</v>
      </c>
      <c r="E18" s="108" t="s">
        <v>135</v>
      </c>
      <c r="F18" s="108" t="s">
        <v>136</v>
      </c>
      <c r="G18" s="108">
        <v>920</v>
      </c>
      <c r="I18" s="135"/>
      <c r="J18" s="178"/>
      <c r="K18" s="108"/>
      <c r="L18" s="108"/>
      <c r="M18" s="108"/>
      <c r="N18" s="108"/>
      <c r="O18" s="108"/>
    </row>
    <row r="19" spans="1:15" ht="28.5" customHeight="1">
      <c r="A19" s="135">
        <f t="shared" si="0"/>
        <v>14</v>
      </c>
      <c r="B19" s="227">
        <v>45575</v>
      </c>
      <c r="C19" s="108" t="s">
        <v>134</v>
      </c>
      <c r="D19" s="145" t="s">
        <v>215</v>
      </c>
      <c r="E19" s="108" t="s">
        <v>135</v>
      </c>
      <c r="F19" s="108" t="s">
        <v>136</v>
      </c>
      <c r="G19" s="108">
        <v>100</v>
      </c>
      <c r="I19" s="135"/>
      <c r="J19" s="178"/>
      <c r="K19" s="108"/>
      <c r="L19" s="108"/>
      <c r="M19" s="108"/>
      <c r="N19" s="108"/>
      <c r="O19" s="108"/>
    </row>
    <row r="20" spans="1:15" ht="30" customHeight="1">
      <c r="A20" s="135">
        <f t="shared" si="0"/>
        <v>15</v>
      </c>
      <c r="B20" s="227">
        <v>45575</v>
      </c>
      <c r="C20" s="108" t="s">
        <v>134</v>
      </c>
      <c r="D20" s="145" t="s">
        <v>288</v>
      </c>
      <c r="E20" s="108" t="s">
        <v>135</v>
      </c>
      <c r="F20" s="108" t="s">
        <v>136</v>
      </c>
      <c r="G20" s="108">
        <v>300</v>
      </c>
      <c r="I20" s="135"/>
      <c r="J20" s="178"/>
      <c r="K20" s="108"/>
      <c r="L20" s="108"/>
      <c r="M20" s="108"/>
      <c r="N20" s="108"/>
      <c r="O20" s="108"/>
    </row>
    <row r="21" spans="1:15" ht="70.5" customHeight="1">
      <c r="A21" s="135">
        <f t="shared" si="0"/>
        <v>16</v>
      </c>
      <c r="B21" s="227">
        <v>45577</v>
      </c>
      <c r="C21" s="108" t="s">
        <v>134</v>
      </c>
      <c r="D21" s="145" t="s">
        <v>289</v>
      </c>
      <c r="E21" s="108" t="s">
        <v>135</v>
      </c>
      <c r="F21" s="108" t="s">
        <v>136</v>
      </c>
      <c r="G21" s="108">
        <v>1580</v>
      </c>
      <c r="I21" s="135"/>
      <c r="J21" s="178"/>
      <c r="K21" s="108"/>
      <c r="L21" s="108"/>
      <c r="M21" s="108"/>
      <c r="N21" s="108"/>
      <c r="O21" s="108"/>
    </row>
    <row r="22" spans="1:15" ht="28.5" customHeight="1">
      <c r="A22" s="135">
        <f t="shared" si="0"/>
        <v>17</v>
      </c>
      <c r="B22" s="227">
        <v>45578</v>
      </c>
      <c r="C22" s="108" t="s">
        <v>134</v>
      </c>
      <c r="D22" s="145" t="s">
        <v>215</v>
      </c>
      <c r="E22" s="108" t="s">
        <v>135</v>
      </c>
      <c r="F22" s="108" t="s">
        <v>136</v>
      </c>
      <c r="G22" s="108">
        <v>100</v>
      </c>
      <c r="I22" s="135"/>
      <c r="J22" s="178"/>
      <c r="K22" s="108"/>
      <c r="L22" s="108"/>
      <c r="M22" s="108"/>
      <c r="N22" s="108"/>
      <c r="O22" s="108"/>
    </row>
    <row r="23" spans="1:15" ht="47.25" customHeight="1">
      <c r="A23" s="135">
        <f t="shared" si="0"/>
        <v>18</v>
      </c>
      <c r="B23" s="227">
        <v>45578</v>
      </c>
      <c r="C23" s="108" t="s">
        <v>134</v>
      </c>
      <c r="D23" s="145" t="s">
        <v>286</v>
      </c>
      <c r="E23" s="108" t="s">
        <v>135</v>
      </c>
      <c r="F23" s="108" t="s">
        <v>136</v>
      </c>
      <c r="G23" s="108">
        <v>70</v>
      </c>
      <c r="I23" s="135"/>
      <c r="J23" s="178"/>
      <c r="K23" s="108"/>
      <c r="L23" s="108"/>
      <c r="M23" s="108"/>
      <c r="N23" s="108"/>
      <c r="O23" s="108"/>
    </row>
    <row r="24" spans="1:15" ht="38.25" customHeight="1">
      <c r="A24" s="135">
        <f t="shared" si="0"/>
        <v>19</v>
      </c>
      <c r="B24" s="227">
        <v>45578</v>
      </c>
      <c r="C24" s="108" t="s">
        <v>134</v>
      </c>
      <c r="D24" s="282" t="s">
        <v>216</v>
      </c>
      <c r="E24" s="108" t="s">
        <v>135</v>
      </c>
      <c r="F24" s="108" t="s">
        <v>136</v>
      </c>
      <c r="G24" s="108">
        <v>60</v>
      </c>
      <c r="I24" s="135"/>
      <c r="J24" s="178"/>
      <c r="K24" s="108"/>
      <c r="L24" s="108"/>
      <c r="M24" s="108"/>
      <c r="N24" s="108"/>
      <c r="O24" s="108"/>
    </row>
    <row r="25" spans="1:15" ht="46.5" customHeight="1">
      <c r="A25" s="135">
        <f t="shared" si="0"/>
        <v>20</v>
      </c>
      <c r="B25" s="227">
        <v>45579</v>
      </c>
      <c r="C25" s="108" t="s">
        <v>134</v>
      </c>
      <c r="D25" s="145" t="s">
        <v>290</v>
      </c>
      <c r="E25" s="108" t="s">
        <v>135</v>
      </c>
      <c r="F25" s="108" t="s">
        <v>136</v>
      </c>
      <c r="G25" s="108">
        <v>1020</v>
      </c>
      <c r="I25" s="135"/>
      <c r="J25" s="178"/>
      <c r="K25" s="108"/>
      <c r="L25" s="108"/>
      <c r="M25" s="108"/>
      <c r="N25" s="108"/>
      <c r="O25" s="108"/>
    </row>
    <row r="26" spans="1:15" ht="25.5" customHeight="1">
      <c r="A26" s="135">
        <f t="shared" si="0"/>
        <v>21</v>
      </c>
      <c r="B26" s="227">
        <v>45580</v>
      </c>
      <c r="C26" s="108" t="s">
        <v>134</v>
      </c>
      <c r="D26" s="145" t="s">
        <v>215</v>
      </c>
      <c r="E26" s="108" t="s">
        <v>135</v>
      </c>
      <c r="F26" s="108" t="s">
        <v>136</v>
      </c>
      <c r="G26" s="108">
        <v>100</v>
      </c>
      <c r="I26" s="135"/>
      <c r="J26" s="178"/>
      <c r="K26" s="108"/>
      <c r="L26" s="108"/>
      <c r="M26" s="108"/>
      <c r="N26" s="108"/>
      <c r="O26" s="108"/>
    </row>
    <row r="27" spans="1:15" ht="28.5" customHeight="1">
      <c r="A27" s="135">
        <f t="shared" si="0"/>
        <v>22</v>
      </c>
      <c r="B27" s="227">
        <v>45580</v>
      </c>
      <c r="C27" s="108" t="s">
        <v>134</v>
      </c>
      <c r="D27" s="145" t="s">
        <v>291</v>
      </c>
      <c r="E27" s="108" t="s">
        <v>135</v>
      </c>
      <c r="F27" s="108" t="s">
        <v>136</v>
      </c>
      <c r="G27" s="108">
        <v>1250</v>
      </c>
      <c r="I27" s="135"/>
      <c r="J27" s="178"/>
      <c r="K27" s="108"/>
      <c r="L27" s="108"/>
      <c r="M27" s="108"/>
      <c r="N27" s="108"/>
      <c r="O27" s="108"/>
    </row>
    <row r="28" spans="1:15" ht="46.5" customHeight="1">
      <c r="A28" s="135">
        <f t="shared" si="0"/>
        <v>23</v>
      </c>
      <c r="B28" s="227">
        <v>45580</v>
      </c>
      <c r="C28" s="108" t="s">
        <v>134</v>
      </c>
      <c r="D28" s="145" t="s">
        <v>308</v>
      </c>
      <c r="E28" s="108" t="s">
        <v>135</v>
      </c>
      <c r="F28" s="108" t="s">
        <v>136</v>
      </c>
      <c r="G28" s="108">
        <v>800</v>
      </c>
      <c r="I28" s="135"/>
      <c r="J28" s="178"/>
      <c r="K28" s="108"/>
      <c r="L28" s="108"/>
      <c r="M28" s="108"/>
      <c r="N28" s="108"/>
      <c r="O28" s="108"/>
    </row>
    <row r="29" spans="1:15" ht="28.5" customHeight="1">
      <c r="A29" s="135">
        <f t="shared" si="0"/>
        <v>24</v>
      </c>
      <c r="B29" s="227">
        <v>45580</v>
      </c>
      <c r="C29" s="108" t="s">
        <v>134</v>
      </c>
      <c r="D29" s="145" t="s">
        <v>309</v>
      </c>
      <c r="E29" s="108" t="s">
        <v>135</v>
      </c>
      <c r="F29" s="108" t="s">
        <v>136</v>
      </c>
      <c r="G29" s="108">
        <v>650</v>
      </c>
      <c r="I29" s="135"/>
      <c r="J29" s="178"/>
      <c r="K29" s="108"/>
      <c r="L29" s="108"/>
      <c r="M29" s="108"/>
      <c r="N29" s="108"/>
      <c r="O29" s="108"/>
    </row>
    <row r="30" spans="1:15" ht="18.75">
      <c r="A30" s="135"/>
      <c r="B30" s="217"/>
      <c r="C30" s="102"/>
      <c r="D30" s="102"/>
      <c r="E30" s="102"/>
      <c r="G30" s="102"/>
      <c r="I30" s="135"/>
      <c r="J30" s="178"/>
      <c r="K30" s="108"/>
      <c r="L30" s="108"/>
      <c r="M30" s="108"/>
      <c r="N30" s="108"/>
      <c r="O30" s="108"/>
    </row>
    <row r="31" spans="1:15">
      <c r="C31" s="398"/>
      <c r="D31" s="398"/>
      <c r="E31" s="398"/>
      <c r="G31" s="228"/>
      <c r="I31" s="124"/>
      <c r="J31" s="187"/>
      <c r="K31" s="124"/>
      <c r="L31" s="124"/>
      <c r="M31" s="124"/>
      <c r="N31" s="108"/>
      <c r="O31" s="134"/>
    </row>
    <row r="32" spans="1:15">
      <c r="C32" s="398"/>
      <c r="D32" s="398"/>
      <c r="E32" s="398"/>
      <c r="F32" s="108" t="s">
        <v>23</v>
      </c>
      <c r="G32" s="108">
        <f>SUM(G6:G29)</f>
        <v>24090</v>
      </c>
    </row>
    <row r="33" spans="1:15">
      <c r="B33" s="187"/>
      <c r="C33" s="398"/>
      <c r="D33" s="398"/>
      <c r="E33" s="398"/>
      <c r="F33" s="399"/>
      <c r="G33" s="399"/>
      <c r="I33" s="114"/>
      <c r="J33" s="179"/>
      <c r="K33" s="114"/>
      <c r="L33" s="114"/>
      <c r="M33" s="114"/>
      <c r="N33" s="114"/>
      <c r="O33" s="114"/>
    </row>
    <row r="34" spans="1:15">
      <c r="F34" s="396"/>
      <c r="G34" s="396"/>
      <c r="I34" s="137" t="s">
        <v>78</v>
      </c>
      <c r="J34" s="180"/>
      <c r="K34" s="47"/>
      <c r="L34" s="47" t="s">
        <v>79</v>
      </c>
      <c r="M34" s="47"/>
      <c r="N34" s="47" t="s">
        <v>80</v>
      </c>
      <c r="O34" s="47"/>
    </row>
    <row r="35" spans="1:15">
      <c r="A35" s="137"/>
      <c r="B35" s="179"/>
      <c r="C35" s="114"/>
      <c r="D35" s="114"/>
      <c r="E35" s="114"/>
      <c r="F35" s="396"/>
      <c r="G35" s="396"/>
      <c r="I35" s="138" t="s">
        <v>30</v>
      </c>
      <c r="J35" s="179"/>
      <c r="K35" s="114"/>
      <c r="L35" s="114" t="s">
        <v>81</v>
      </c>
      <c r="N35" s="114" t="s">
        <v>82</v>
      </c>
    </row>
    <row r="36" spans="1:15">
      <c r="A36" s="137" t="s">
        <v>78</v>
      </c>
      <c r="B36" s="179"/>
      <c r="C36" s="47"/>
      <c r="D36" s="47" t="s">
        <v>79</v>
      </c>
      <c r="E36" s="47"/>
      <c r="F36" s="47" t="s">
        <v>80</v>
      </c>
      <c r="G36" s="47"/>
    </row>
    <row r="37" spans="1:15">
      <c r="A37" s="138" t="s">
        <v>30</v>
      </c>
      <c r="C37" s="223"/>
      <c r="D37" s="114" t="s">
        <v>81</v>
      </c>
      <c r="F37" s="114" t="s">
        <v>82</v>
      </c>
    </row>
    <row r="38" spans="1:15">
      <c r="B38" s="223"/>
      <c r="C38" s="223"/>
    </row>
  </sheetData>
  <mergeCells count="8">
    <mergeCell ref="I1:O1"/>
    <mergeCell ref="I2:O2"/>
    <mergeCell ref="I3:J3"/>
    <mergeCell ref="C31:E33"/>
    <mergeCell ref="F33:G35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102"/>
  <sheetViews>
    <sheetView topLeftCell="A83" workbookViewId="0">
      <selection activeCell="D101" sqref="D101"/>
    </sheetView>
  </sheetViews>
  <sheetFormatPr defaultRowHeight="15"/>
  <cols>
    <col min="2" max="2" width="11.28515625" style="143" customWidth="1"/>
    <col min="3" max="3" width="31.140625" customWidth="1"/>
    <col min="4" max="4" width="18.42578125" customWidth="1"/>
    <col min="5" max="5" width="15.28515625" bestFit="1" customWidth="1"/>
    <col min="6" max="6" width="13.7109375" customWidth="1"/>
    <col min="7" max="7" width="15.42578125" customWidth="1"/>
    <col min="9" max="9" width="8.28515625" customWidth="1"/>
    <col min="10" max="10" width="11.28515625" style="143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>
      <c r="A1" s="410" t="s">
        <v>0</v>
      </c>
      <c r="B1" s="411"/>
      <c r="C1" s="411"/>
      <c r="D1" s="411"/>
      <c r="E1" s="411"/>
      <c r="F1" s="411"/>
      <c r="G1" s="412"/>
      <c r="I1" s="410" t="s">
        <v>0</v>
      </c>
      <c r="J1" s="411"/>
      <c r="K1" s="411"/>
      <c r="L1" s="411"/>
      <c r="M1" s="411"/>
      <c r="N1" s="411"/>
      <c r="O1" s="412"/>
    </row>
    <row r="2" spans="1:15">
      <c r="A2" s="408"/>
      <c r="B2" s="396"/>
      <c r="C2" s="396"/>
      <c r="D2" s="396"/>
      <c r="E2" s="396"/>
      <c r="F2" s="396"/>
      <c r="G2" s="409"/>
      <c r="I2" s="408"/>
      <c r="J2" s="396"/>
      <c r="K2" s="396"/>
      <c r="L2" s="396"/>
      <c r="M2" s="396"/>
      <c r="N2" s="396"/>
      <c r="O2" s="409"/>
    </row>
    <row r="3" spans="1:15">
      <c r="A3" s="406" t="s">
        <v>83</v>
      </c>
      <c r="B3" s="407"/>
      <c r="C3" s="123" t="s">
        <v>143</v>
      </c>
      <c r="D3" s="123"/>
      <c r="E3" s="124"/>
      <c r="F3" s="125" t="s">
        <v>84</v>
      </c>
      <c r="G3" s="126" t="s">
        <v>117</v>
      </c>
      <c r="I3" s="406" t="s">
        <v>83</v>
      </c>
      <c r="J3" s="407"/>
      <c r="K3" s="123" t="s">
        <v>124</v>
      </c>
      <c r="L3" s="123"/>
      <c r="M3" s="124"/>
      <c r="N3" s="125" t="s">
        <v>84</v>
      </c>
      <c r="O3" s="126" t="s">
        <v>121</v>
      </c>
    </row>
    <row r="4" spans="1:15">
      <c r="A4" s="105"/>
      <c r="G4" s="106"/>
      <c r="I4" s="105"/>
      <c r="O4" s="106"/>
    </row>
    <row r="5" spans="1:15">
      <c r="A5" s="107" t="s">
        <v>77</v>
      </c>
      <c r="B5" s="178" t="s">
        <v>36</v>
      </c>
      <c r="C5" s="108" t="s">
        <v>85</v>
      </c>
      <c r="D5" s="108" t="s">
        <v>86</v>
      </c>
      <c r="E5" s="108" t="s">
        <v>5</v>
      </c>
      <c r="F5" s="108" t="s">
        <v>87</v>
      </c>
      <c r="G5" s="109" t="s">
        <v>56</v>
      </c>
      <c r="I5" s="107" t="s">
        <v>77</v>
      </c>
      <c r="J5" s="178" t="s">
        <v>36</v>
      </c>
      <c r="K5" s="108" t="s">
        <v>85</v>
      </c>
      <c r="L5" s="108" t="s">
        <v>86</v>
      </c>
      <c r="M5" s="108" t="s">
        <v>5</v>
      </c>
      <c r="N5" s="108" t="s">
        <v>87</v>
      </c>
      <c r="O5" s="109" t="s">
        <v>56</v>
      </c>
    </row>
    <row r="6" spans="1:15" ht="30">
      <c r="A6" s="110">
        <v>1</v>
      </c>
      <c r="B6" s="178">
        <v>45568</v>
      </c>
      <c r="C6" s="145" t="s">
        <v>212</v>
      </c>
      <c r="D6" s="111" t="s">
        <v>134</v>
      </c>
      <c r="E6" s="167" t="s">
        <v>135</v>
      </c>
      <c r="F6" s="108" t="s">
        <v>136</v>
      </c>
      <c r="G6" s="112">
        <v>50</v>
      </c>
      <c r="I6" s="107">
        <v>1</v>
      </c>
      <c r="J6" s="227">
        <v>44964</v>
      </c>
      <c r="K6" s="145" t="s">
        <v>163</v>
      </c>
      <c r="L6" s="111" t="s">
        <v>134</v>
      </c>
      <c r="M6" s="197" t="s">
        <v>135</v>
      </c>
      <c r="N6" s="108" t="s">
        <v>146</v>
      </c>
      <c r="O6" s="112">
        <v>60</v>
      </c>
    </row>
    <row r="7" spans="1:15" ht="30">
      <c r="A7" s="110">
        <v>2</v>
      </c>
      <c r="B7" s="178">
        <v>45574</v>
      </c>
      <c r="C7" s="145" t="s">
        <v>212</v>
      </c>
      <c r="D7" s="111" t="s">
        <v>134</v>
      </c>
      <c r="E7" s="167" t="s">
        <v>135</v>
      </c>
      <c r="F7" s="108" t="s">
        <v>136</v>
      </c>
      <c r="G7" s="112">
        <v>30</v>
      </c>
      <c r="I7" s="110"/>
      <c r="J7" s="147"/>
      <c r="K7" s="111"/>
      <c r="L7" s="111"/>
      <c r="M7" s="111"/>
      <c r="N7" s="111" t="s">
        <v>23</v>
      </c>
      <c r="O7" s="112">
        <f>SUM(O6:O6)</f>
        <v>60</v>
      </c>
    </row>
    <row r="8" spans="1:15" ht="27.75" customHeight="1">
      <c r="A8" s="110">
        <v>3</v>
      </c>
      <c r="B8" s="178">
        <v>45574</v>
      </c>
      <c r="C8" s="145" t="s">
        <v>310</v>
      </c>
      <c r="D8" s="111" t="s">
        <v>134</v>
      </c>
      <c r="E8" s="111" t="s">
        <v>135</v>
      </c>
      <c r="F8" s="108" t="s">
        <v>136</v>
      </c>
      <c r="G8" s="112">
        <v>450</v>
      </c>
      <c r="I8" s="105"/>
      <c r="O8" s="106"/>
    </row>
    <row r="9" spans="1:15" ht="27.75" customHeight="1">
      <c r="A9" s="110">
        <v>4</v>
      </c>
      <c r="B9" s="178">
        <v>45577</v>
      </c>
      <c r="C9" s="145" t="s">
        <v>311</v>
      </c>
      <c r="D9" s="111" t="s">
        <v>134</v>
      </c>
      <c r="E9" s="111" t="s">
        <v>135</v>
      </c>
      <c r="F9" s="108" t="s">
        <v>136</v>
      </c>
      <c r="G9" s="112">
        <v>500</v>
      </c>
      <c r="I9" s="105"/>
      <c r="O9" s="106"/>
    </row>
    <row r="10" spans="1:15">
      <c r="A10" s="110"/>
      <c r="F10" s="111"/>
      <c r="G10" s="112"/>
      <c r="I10" s="116" t="s">
        <v>78</v>
      </c>
      <c r="J10" s="180"/>
      <c r="K10" s="47"/>
      <c r="L10" s="47" t="s">
        <v>79</v>
      </c>
      <c r="M10" s="47"/>
      <c r="N10" s="47" t="s">
        <v>80</v>
      </c>
      <c r="O10" s="117"/>
    </row>
    <row r="11" spans="1:15" ht="15.75" thickBot="1">
      <c r="A11" s="105"/>
      <c r="F11" s="111" t="s">
        <v>23</v>
      </c>
      <c r="G11" s="112">
        <f>SUM(G6:G9)</f>
        <v>1030</v>
      </c>
      <c r="I11" s="127" t="s">
        <v>30</v>
      </c>
      <c r="J11" s="192"/>
      <c r="K11" s="128"/>
      <c r="L11" s="128" t="s">
        <v>81</v>
      </c>
      <c r="M11" s="129"/>
      <c r="N11" s="128" t="s">
        <v>82</v>
      </c>
      <c r="O11" s="130"/>
    </row>
    <row r="12" spans="1:15" ht="15.75" thickBot="1">
      <c r="A12" s="113"/>
      <c r="B12" s="179"/>
      <c r="C12" s="114"/>
      <c r="D12" s="114"/>
      <c r="E12" s="114"/>
      <c r="F12" s="114"/>
      <c r="G12" s="115"/>
    </row>
    <row r="13" spans="1:15">
      <c r="A13" s="116" t="s">
        <v>78</v>
      </c>
      <c r="B13" s="180"/>
      <c r="C13" s="47"/>
      <c r="D13" s="47" t="s">
        <v>79</v>
      </c>
      <c r="E13" s="47"/>
      <c r="F13" s="47" t="s">
        <v>80</v>
      </c>
      <c r="G13" s="117"/>
      <c r="I13" s="410" t="s">
        <v>0</v>
      </c>
      <c r="J13" s="411"/>
      <c r="K13" s="411"/>
      <c r="L13" s="411"/>
      <c r="M13" s="411"/>
      <c r="N13" s="411"/>
      <c r="O13" s="412"/>
    </row>
    <row r="14" spans="1:15" ht="15.75" thickBot="1">
      <c r="A14" s="127" t="s">
        <v>30</v>
      </c>
      <c r="B14" s="192"/>
      <c r="C14" s="128"/>
      <c r="D14" s="128" t="s">
        <v>81</v>
      </c>
      <c r="E14" s="129"/>
      <c r="F14" s="128" t="s">
        <v>82</v>
      </c>
      <c r="G14" s="130"/>
      <c r="I14" s="408"/>
      <c r="J14" s="396"/>
      <c r="K14" s="396"/>
      <c r="L14" s="396"/>
      <c r="M14" s="396"/>
      <c r="N14" s="396"/>
      <c r="O14" s="409"/>
    </row>
    <row r="15" spans="1:15" ht="15.75" thickBot="1">
      <c r="I15" s="406" t="s">
        <v>83</v>
      </c>
      <c r="J15" s="407"/>
      <c r="K15" s="123" t="s">
        <v>125</v>
      </c>
      <c r="L15" s="123"/>
      <c r="M15" s="124"/>
      <c r="N15" s="125" t="s">
        <v>84</v>
      </c>
      <c r="O15" s="126" t="s">
        <v>117</v>
      </c>
    </row>
    <row r="16" spans="1:15">
      <c r="A16" s="410" t="s">
        <v>0</v>
      </c>
      <c r="B16" s="411"/>
      <c r="C16" s="411"/>
      <c r="D16" s="411"/>
      <c r="E16" s="411"/>
      <c r="F16" s="411"/>
      <c r="G16" s="412"/>
      <c r="I16" s="105"/>
      <c r="O16" s="106"/>
    </row>
    <row r="17" spans="1:15">
      <c r="A17" s="408"/>
      <c r="B17" s="396"/>
      <c r="C17" s="396"/>
      <c r="D17" s="396"/>
      <c r="E17" s="396"/>
      <c r="F17" s="396"/>
      <c r="G17" s="409"/>
      <c r="I17" s="107" t="s">
        <v>77</v>
      </c>
      <c r="J17" s="178" t="s">
        <v>36</v>
      </c>
      <c r="K17" s="108" t="s">
        <v>85</v>
      </c>
      <c r="L17" s="108" t="s">
        <v>86</v>
      </c>
      <c r="M17" s="108" t="s">
        <v>5</v>
      </c>
      <c r="N17" s="108" t="s">
        <v>87</v>
      </c>
      <c r="O17" s="109" t="s">
        <v>56</v>
      </c>
    </row>
    <row r="18" spans="1:15">
      <c r="A18" s="406" t="s">
        <v>83</v>
      </c>
      <c r="B18" s="407"/>
      <c r="C18" s="123" t="s">
        <v>174</v>
      </c>
      <c r="D18" s="123"/>
      <c r="E18" s="124"/>
      <c r="F18" s="125" t="s">
        <v>84</v>
      </c>
      <c r="G18" s="126" t="s">
        <v>145</v>
      </c>
      <c r="I18" s="110">
        <v>1</v>
      </c>
      <c r="J18" s="227">
        <v>45202</v>
      </c>
      <c r="K18" s="145" t="s">
        <v>140</v>
      </c>
      <c r="L18" s="111" t="s">
        <v>134</v>
      </c>
      <c r="M18" s="167" t="s">
        <v>135</v>
      </c>
      <c r="N18" s="108" t="s">
        <v>136</v>
      </c>
      <c r="O18" s="112"/>
    </row>
    <row r="19" spans="1:15">
      <c r="A19" s="105"/>
      <c r="G19" s="106"/>
      <c r="I19" s="110">
        <v>2</v>
      </c>
      <c r="J19" s="227">
        <v>45203</v>
      </c>
      <c r="K19" s="108" t="s">
        <v>139</v>
      </c>
      <c r="L19" s="111" t="s">
        <v>134</v>
      </c>
      <c r="M19" s="167" t="s">
        <v>135</v>
      </c>
      <c r="N19" s="108" t="s">
        <v>137</v>
      </c>
      <c r="O19" s="112"/>
    </row>
    <row r="20" spans="1:15">
      <c r="A20" s="107" t="s">
        <v>77</v>
      </c>
      <c r="B20" s="178" t="s">
        <v>36</v>
      </c>
      <c r="C20" s="108" t="s">
        <v>85</v>
      </c>
      <c r="D20" s="108" t="s">
        <v>86</v>
      </c>
      <c r="E20" s="108" t="s">
        <v>5</v>
      </c>
      <c r="F20" s="108" t="s">
        <v>87</v>
      </c>
      <c r="G20" s="109" t="s">
        <v>56</v>
      </c>
      <c r="I20" s="111"/>
      <c r="J20" s="217"/>
      <c r="K20" s="102"/>
      <c r="L20" s="102"/>
      <c r="M20" s="102"/>
      <c r="N20" s="102"/>
      <c r="O20" s="102"/>
    </row>
    <row r="21" spans="1:15">
      <c r="A21" s="107">
        <v>1</v>
      </c>
      <c r="B21" s="227">
        <v>45566</v>
      </c>
      <c r="C21" s="145" t="s">
        <v>209</v>
      </c>
      <c r="D21" s="111" t="s">
        <v>134</v>
      </c>
      <c r="E21" s="221" t="s">
        <v>135</v>
      </c>
      <c r="F21" s="108" t="s">
        <v>146</v>
      </c>
      <c r="G21" s="109">
        <v>40</v>
      </c>
      <c r="I21" s="413"/>
      <c r="J21" s="414"/>
      <c r="K21" s="414"/>
      <c r="L21" s="414"/>
      <c r="M21" s="415"/>
      <c r="N21" s="215" t="s">
        <v>23</v>
      </c>
      <c r="O21" s="216"/>
    </row>
    <row r="22" spans="1:15">
      <c r="A22" s="107">
        <f>SUM(A21+1)</f>
        <v>2</v>
      </c>
      <c r="B22" s="227">
        <v>45571</v>
      </c>
      <c r="C22" t="s">
        <v>216</v>
      </c>
      <c r="D22" s="108" t="s">
        <v>134</v>
      </c>
      <c r="E22" s="219" t="s">
        <v>135</v>
      </c>
      <c r="F22" s="108" t="s">
        <v>146</v>
      </c>
      <c r="G22" s="109">
        <v>50</v>
      </c>
      <c r="I22" s="105"/>
      <c r="O22" s="106"/>
    </row>
    <row r="23" spans="1:15">
      <c r="A23" s="107">
        <f>SUM(A22+1)</f>
        <v>3</v>
      </c>
      <c r="B23" s="227">
        <v>45573</v>
      </c>
      <c r="C23" s="145" t="s">
        <v>312</v>
      </c>
      <c r="D23" s="108" t="s">
        <v>134</v>
      </c>
      <c r="E23" s="219" t="s">
        <v>135</v>
      </c>
      <c r="F23" s="108" t="s">
        <v>146</v>
      </c>
      <c r="G23" s="109">
        <v>100</v>
      </c>
      <c r="I23" s="113"/>
      <c r="J23" s="179"/>
      <c r="K23" s="114"/>
      <c r="L23" s="114"/>
      <c r="M23" s="114"/>
      <c r="N23" s="114"/>
      <c r="O23" s="115"/>
    </row>
    <row r="24" spans="1:15">
      <c r="A24" s="107">
        <f t="shared" ref="A24:A30" si="0">SUM(A23+1)</f>
        <v>4</v>
      </c>
      <c r="B24" s="227">
        <v>45574</v>
      </c>
      <c r="C24" s="266" t="s">
        <v>313</v>
      </c>
      <c r="D24" s="108" t="s">
        <v>134</v>
      </c>
      <c r="E24" s="219" t="s">
        <v>135</v>
      </c>
      <c r="F24" s="108" t="s">
        <v>146</v>
      </c>
      <c r="G24" s="267">
        <v>70</v>
      </c>
      <c r="I24" s="113"/>
      <c r="J24" s="179"/>
      <c r="K24" s="114"/>
      <c r="L24" s="114"/>
      <c r="M24" s="114"/>
      <c r="N24" s="114"/>
      <c r="O24" s="115"/>
    </row>
    <row r="25" spans="1:15">
      <c r="A25" s="107">
        <f t="shared" si="0"/>
        <v>5</v>
      </c>
      <c r="B25" s="227">
        <v>45575</v>
      </c>
      <c r="C25" s="266" t="s">
        <v>215</v>
      </c>
      <c r="D25" s="108" t="s">
        <v>134</v>
      </c>
      <c r="E25" s="219" t="s">
        <v>135</v>
      </c>
      <c r="F25" s="108" t="s">
        <v>146</v>
      </c>
      <c r="G25" s="267">
        <v>100</v>
      </c>
      <c r="I25" s="113"/>
      <c r="J25" s="179"/>
      <c r="K25" s="114"/>
      <c r="L25" s="114"/>
      <c r="M25" s="114"/>
      <c r="N25" s="114"/>
      <c r="O25" s="115"/>
    </row>
    <row r="26" spans="1:15">
      <c r="A26" s="107">
        <f t="shared" si="0"/>
        <v>6</v>
      </c>
      <c r="B26" s="227">
        <v>45575</v>
      </c>
      <c r="C26" s="266" t="s">
        <v>288</v>
      </c>
      <c r="D26" s="108" t="s">
        <v>134</v>
      </c>
      <c r="E26" s="219" t="s">
        <v>135</v>
      </c>
      <c r="F26" s="108" t="s">
        <v>146</v>
      </c>
      <c r="G26" s="267">
        <v>250</v>
      </c>
      <c r="I26" s="113"/>
      <c r="J26" s="179"/>
      <c r="K26" s="114"/>
      <c r="L26" s="114"/>
      <c r="M26" s="114"/>
      <c r="N26" s="114"/>
      <c r="O26" s="115"/>
    </row>
    <row r="27" spans="1:15">
      <c r="A27" s="107"/>
      <c r="B27" s="227">
        <v>45578</v>
      </c>
      <c r="C27" s="266" t="s">
        <v>216</v>
      </c>
      <c r="D27" s="108" t="s">
        <v>134</v>
      </c>
      <c r="E27" s="219" t="s">
        <v>135</v>
      </c>
      <c r="F27" s="108" t="s">
        <v>146</v>
      </c>
      <c r="G27" s="267">
        <v>50</v>
      </c>
      <c r="I27" s="113"/>
      <c r="J27" s="179"/>
      <c r="K27" s="114"/>
      <c r="L27" s="114"/>
      <c r="M27" s="114"/>
      <c r="N27" s="114"/>
      <c r="O27" s="115"/>
    </row>
    <row r="28" spans="1:15">
      <c r="A28" s="107">
        <f>SUM(A26+1)</f>
        <v>7</v>
      </c>
      <c r="B28" s="227">
        <v>45578</v>
      </c>
      <c r="C28" s="266" t="s">
        <v>215</v>
      </c>
      <c r="D28" s="108" t="s">
        <v>134</v>
      </c>
      <c r="E28" s="219" t="s">
        <v>135</v>
      </c>
      <c r="F28" s="108" t="s">
        <v>146</v>
      </c>
      <c r="G28" s="267">
        <v>100</v>
      </c>
      <c r="I28" s="113"/>
      <c r="J28" s="179"/>
      <c r="K28" s="114"/>
      <c r="L28" s="114"/>
      <c r="M28" s="114"/>
      <c r="N28" s="114"/>
      <c r="O28" s="115"/>
    </row>
    <row r="29" spans="1:15" ht="30">
      <c r="A29" s="107">
        <f t="shared" si="0"/>
        <v>8</v>
      </c>
      <c r="B29" s="227">
        <v>45578</v>
      </c>
      <c r="C29" s="266" t="s">
        <v>212</v>
      </c>
      <c r="D29" s="108" t="s">
        <v>134</v>
      </c>
      <c r="E29" s="219" t="s">
        <v>135</v>
      </c>
      <c r="F29" s="108" t="s">
        <v>146</v>
      </c>
      <c r="G29" s="267">
        <v>30</v>
      </c>
      <c r="I29" s="113"/>
      <c r="J29" s="179"/>
      <c r="K29" s="114"/>
      <c r="L29" s="114"/>
      <c r="M29" s="114"/>
      <c r="N29" s="114"/>
      <c r="O29" s="115"/>
    </row>
    <row r="30" spans="1:15">
      <c r="A30" s="107">
        <f t="shared" si="0"/>
        <v>9</v>
      </c>
      <c r="B30" s="227">
        <v>45580</v>
      </c>
      <c r="C30" s="266" t="s">
        <v>314</v>
      </c>
      <c r="D30" s="108" t="s">
        <v>134</v>
      </c>
      <c r="E30" s="219" t="s">
        <v>135</v>
      </c>
      <c r="F30" s="108" t="s">
        <v>146</v>
      </c>
      <c r="G30" s="267">
        <v>250</v>
      </c>
      <c r="I30" s="113"/>
      <c r="J30" s="179"/>
      <c r="K30" s="114"/>
      <c r="L30" s="114"/>
      <c r="M30" s="114"/>
      <c r="N30" s="114"/>
      <c r="O30" s="115"/>
    </row>
    <row r="31" spans="1:15">
      <c r="A31" s="264"/>
      <c r="B31" s="265"/>
      <c r="C31" s="266"/>
      <c r="D31" s="219"/>
      <c r="E31" s="219"/>
      <c r="F31" s="219"/>
      <c r="G31" s="267"/>
      <c r="I31" s="116" t="s">
        <v>78</v>
      </c>
      <c r="J31" s="180"/>
      <c r="K31" s="47"/>
      <c r="L31" s="47" t="s">
        <v>79</v>
      </c>
      <c r="M31" s="47"/>
      <c r="N31" s="47" t="s">
        <v>80</v>
      </c>
      <c r="O31" s="117"/>
    </row>
    <row r="32" spans="1:15" ht="15.75" thickBot="1">
      <c r="A32" s="268"/>
      <c r="G32" s="216"/>
      <c r="I32" s="127" t="s">
        <v>30</v>
      </c>
      <c r="J32" s="192"/>
      <c r="K32" s="128"/>
      <c r="L32" s="128" t="s">
        <v>81</v>
      </c>
      <c r="M32" s="129"/>
      <c r="N32" s="128" t="s">
        <v>82</v>
      </c>
      <c r="O32" s="130"/>
    </row>
    <row r="33" spans="1:15">
      <c r="A33" s="416"/>
      <c r="B33" s="417"/>
      <c r="C33" s="417"/>
      <c r="D33" s="417"/>
      <c r="E33" s="417"/>
      <c r="F33" s="111" t="s">
        <v>23</v>
      </c>
      <c r="G33" s="112">
        <f>SUM(G21:G31)</f>
        <v>1040</v>
      </c>
    </row>
    <row r="34" spans="1:15" ht="15.75" thickBot="1">
      <c r="A34" s="413"/>
      <c r="B34" s="414"/>
      <c r="C34" s="414"/>
      <c r="D34" s="414"/>
      <c r="E34" s="414"/>
      <c r="G34" s="106"/>
    </row>
    <row r="35" spans="1:15">
      <c r="A35" s="113"/>
      <c r="B35" s="179"/>
      <c r="C35" s="114"/>
      <c r="D35" s="114"/>
      <c r="E35" s="114"/>
      <c r="F35" s="114"/>
      <c r="G35" s="115"/>
      <c r="I35" s="410" t="s">
        <v>0</v>
      </c>
      <c r="J35" s="411"/>
      <c r="K35" s="411"/>
      <c r="L35" s="411"/>
      <c r="M35" s="411"/>
      <c r="N35" s="411"/>
      <c r="O35" s="412"/>
    </row>
    <row r="36" spans="1:15">
      <c r="A36" s="116" t="s">
        <v>78</v>
      </c>
      <c r="B36" s="180"/>
      <c r="C36" s="47"/>
      <c r="D36" s="47" t="s">
        <v>79</v>
      </c>
      <c r="E36" s="47"/>
      <c r="F36" s="47" t="s">
        <v>80</v>
      </c>
      <c r="G36" s="117"/>
      <c r="I36" s="408" t="s">
        <v>128</v>
      </c>
      <c r="J36" s="396"/>
      <c r="K36" s="396"/>
      <c r="L36" s="396"/>
      <c r="M36" s="396"/>
      <c r="N36" s="396"/>
      <c r="O36" s="409"/>
    </row>
    <row r="37" spans="1:15" ht="15.75" thickBot="1">
      <c r="A37" s="127" t="s">
        <v>30</v>
      </c>
      <c r="B37" s="192"/>
      <c r="C37" s="128"/>
      <c r="D37" s="128" t="s">
        <v>81</v>
      </c>
      <c r="E37" s="129"/>
      <c r="F37" s="128" t="s">
        <v>82</v>
      </c>
      <c r="G37" s="130"/>
      <c r="I37" s="406" t="s">
        <v>83</v>
      </c>
      <c r="J37" s="407"/>
      <c r="K37" s="123" t="s">
        <v>124</v>
      </c>
      <c r="L37" s="123"/>
      <c r="M37" s="124"/>
      <c r="N37" s="125" t="s">
        <v>84</v>
      </c>
      <c r="O37" s="126" t="s">
        <v>121</v>
      </c>
    </row>
    <row r="38" spans="1:15" ht="15.75" thickBot="1">
      <c r="I38" s="105"/>
      <c r="O38" s="106"/>
    </row>
    <row r="39" spans="1:15">
      <c r="A39" s="410" t="s">
        <v>0</v>
      </c>
      <c r="B39" s="411"/>
      <c r="C39" s="411"/>
      <c r="D39" s="411"/>
      <c r="E39" s="411"/>
      <c r="F39" s="411"/>
      <c r="G39" s="412"/>
      <c r="H39" s="198" t="s">
        <v>127</v>
      </c>
      <c r="I39" s="107" t="s">
        <v>77</v>
      </c>
      <c r="J39" s="178" t="s">
        <v>36</v>
      </c>
      <c r="K39" s="108" t="s">
        <v>85</v>
      </c>
      <c r="L39" s="108" t="s">
        <v>86</v>
      </c>
      <c r="M39" s="108" t="s">
        <v>5</v>
      </c>
      <c r="N39" s="108" t="s">
        <v>87</v>
      </c>
      <c r="O39" s="109" t="s">
        <v>56</v>
      </c>
    </row>
    <row r="40" spans="1:15">
      <c r="A40" s="408"/>
      <c r="B40" s="396"/>
      <c r="C40" s="396"/>
      <c r="D40" s="396"/>
      <c r="E40" s="396"/>
      <c r="F40" s="396"/>
      <c r="G40" s="409"/>
      <c r="I40" s="110">
        <v>1</v>
      </c>
      <c r="J40" s="147"/>
      <c r="K40" s="145"/>
      <c r="L40" s="111"/>
      <c r="M40" s="197"/>
      <c r="N40" s="108"/>
      <c r="O40" s="112"/>
    </row>
    <row r="41" spans="1:15">
      <c r="A41" s="406" t="s">
        <v>83</v>
      </c>
      <c r="B41" s="407"/>
      <c r="C41" s="123" t="s">
        <v>126</v>
      </c>
      <c r="D41" s="123"/>
      <c r="E41" s="124"/>
      <c r="F41" s="125" t="s">
        <v>84</v>
      </c>
      <c r="G41" s="126" t="s">
        <v>117</v>
      </c>
      <c r="I41" s="110">
        <v>2</v>
      </c>
      <c r="J41" s="147"/>
      <c r="K41" s="108"/>
      <c r="L41" s="111"/>
      <c r="M41" s="197"/>
      <c r="N41" s="108"/>
      <c r="O41" s="112"/>
    </row>
    <row r="42" spans="1:15">
      <c r="A42" s="105"/>
      <c r="G42" s="106"/>
      <c r="I42" s="110"/>
      <c r="J42" s="147"/>
      <c r="K42" s="145"/>
      <c r="L42" s="111"/>
      <c r="M42" s="197"/>
      <c r="N42" s="108"/>
      <c r="O42" s="112"/>
    </row>
    <row r="43" spans="1:15">
      <c r="A43" s="107" t="s">
        <v>77</v>
      </c>
      <c r="B43" s="178" t="s">
        <v>36</v>
      </c>
      <c r="C43" s="108" t="s">
        <v>85</v>
      </c>
      <c r="D43" s="108" t="s">
        <v>86</v>
      </c>
      <c r="E43" s="108" t="s">
        <v>5</v>
      </c>
      <c r="F43" s="108" t="s">
        <v>87</v>
      </c>
      <c r="G43" s="109" t="s">
        <v>56</v>
      </c>
      <c r="I43" s="110"/>
      <c r="J43" s="220"/>
      <c r="K43" s="221"/>
      <c r="L43" s="221"/>
      <c r="M43" s="197"/>
      <c r="N43" s="219"/>
      <c r="O43" s="222"/>
    </row>
    <row r="44" spans="1:15">
      <c r="A44" s="107"/>
      <c r="B44" s="227">
        <v>45566</v>
      </c>
      <c r="C44" s="145" t="s">
        <v>315</v>
      </c>
      <c r="D44" s="108" t="s">
        <v>134</v>
      </c>
      <c r="E44" s="108" t="s">
        <v>135</v>
      </c>
      <c r="F44" s="108" t="s">
        <v>136</v>
      </c>
      <c r="G44" s="109">
        <v>100</v>
      </c>
      <c r="I44" s="110"/>
      <c r="J44" s="217"/>
      <c r="K44" s="102"/>
      <c r="L44" s="102"/>
      <c r="M44" s="102"/>
      <c r="N44" s="102"/>
      <c r="O44" s="102"/>
    </row>
    <row r="45" spans="1:15" ht="30">
      <c r="A45" s="110">
        <v>1</v>
      </c>
      <c r="B45" s="227">
        <v>45569</v>
      </c>
      <c r="C45" s="145" t="s">
        <v>316</v>
      </c>
      <c r="D45" s="111" t="s">
        <v>134</v>
      </c>
      <c r="E45" s="167" t="s">
        <v>135</v>
      </c>
      <c r="F45" s="108" t="s">
        <v>136</v>
      </c>
      <c r="G45" s="112">
        <v>200</v>
      </c>
      <c r="I45" s="110"/>
      <c r="J45" s="147"/>
      <c r="K45" s="111"/>
      <c r="L45" s="111"/>
      <c r="M45" s="111"/>
      <c r="N45" s="111" t="s">
        <v>23</v>
      </c>
      <c r="O45" s="112">
        <f>SUM(O40:O43)</f>
        <v>0</v>
      </c>
    </row>
    <row r="46" spans="1:15">
      <c r="A46" s="110">
        <v>2</v>
      </c>
      <c r="B46" s="227">
        <v>45571</v>
      </c>
      <c r="C46" s="145" t="s">
        <v>215</v>
      </c>
      <c r="D46" s="111" t="s">
        <v>134</v>
      </c>
      <c r="E46" s="167" t="s">
        <v>135</v>
      </c>
      <c r="F46" s="108" t="s">
        <v>136</v>
      </c>
      <c r="G46" s="112">
        <v>100</v>
      </c>
      <c r="I46" s="105"/>
      <c r="O46" s="106"/>
    </row>
    <row r="47" spans="1:15">
      <c r="A47" s="110"/>
      <c r="B47" s="227">
        <v>45579</v>
      </c>
      <c r="C47" s="145" t="s">
        <v>317</v>
      </c>
      <c r="D47" s="111" t="s">
        <v>134</v>
      </c>
      <c r="E47" s="167" t="s">
        <v>135</v>
      </c>
      <c r="F47" s="108" t="s">
        <v>136</v>
      </c>
      <c r="G47" s="112">
        <v>230</v>
      </c>
      <c r="I47" s="105"/>
      <c r="O47" s="106"/>
    </row>
    <row r="48" spans="1:15">
      <c r="A48" s="110"/>
      <c r="B48" s="227">
        <v>45580</v>
      </c>
      <c r="C48" s="145" t="s">
        <v>318</v>
      </c>
      <c r="D48" s="111" t="s">
        <v>134</v>
      </c>
      <c r="E48" s="167" t="s">
        <v>135</v>
      </c>
      <c r="F48" s="108" t="s">
        <v>136</v>
      </c>
      <c r="G48" s="112">
        <v>200</v>
      </c>
      <c r="I48" s="105"/>
      <c r="O48" s="106"/>
    </row>
    <row r="49" spans="1:15">
      <c r="A49" s="305"/>
      <c r="B49" s="345"/>
      <c r="C49" s="346"/>
      <c r="D49" s="306"/>
      <c r="E49" s="347"/>
      <c r="F49" s="108"/>
      <c r="G49" s="112"/>
      <c r="I49" s="105"/>
      <c r="O49" s="106"/>
    </row>
    <row r="50" spans="1:15">
      <c r="A50" s="400"/>
      <c r="B50" s="401"/>
      <c r="C50" s="401"/>
      <c r="D50" s="401"/>
      <c r="E50" s="402"/>
      <c r="F50" s="111" t="s">
        <v>23</v>
      </c>
      <c r="G50" s="112">
        <f>SUM(G44:G48)</f>
        <v>830</v>
      </c>
      <c r="I50" s="116" t="s">
        <v>78</v>
      </c>
      <c r="J50" s="180"/>
      <c r="K50" s="47"/>
      <c r="L50" s="47" t="s">
        <v>79</v>
      </c>
      <c r="M50" s="47"/>
      <c r="N50" s="47" t="s">
        <v>80</v>
      </c>
      <c r="O50" s="117"/>
    </row>
    <row r="51" spans="1:15" ht="15.75" thickBot="1">
      <c r="A51" s="105"/>
      <c r="G51" s="106"/>
      <c r="I51" s="127" t="s">
        <v>30</v>
      </c>
      <c r="J51" s="192"/>
      <c r="K51" s="128"/>
      <c r="L51" s="128" t="s">
        <v>81</v>
      </c>
      <c r="M51" s="129"/>
      <c r="N51" s="128" t="s">
        <v>82</v>
      </c>
      <c r="O51" s="130"/>
    </row>
    <row r="52" spans="1:15">
      <c r="A52" s="113"/>
      <c r="B52" s="179"/>
      <c r="D52" s="114"/>
      <c r="E52" s="114"/>
      <c r="F52" s="114"/>
      <c r="G52" s="115"/>
    </row>
    <row r="53" spans="1:15">
      <c r="A53" s="116" t="s">
        <v>78</v>
      </c>
      <c r="B53" s="180"/>
      <c r="C53" s="47"/>
      <c r="D53" s="47" t="s">
        <v>79</v>
      </c>
      <c r="E53" s="47"/>
      <c r="F53" s="47" t="s">
        <v>80</v>
      </c>
      <c r="G53" s="117"/>
    </row>
    <row r="54" spans="1:15" ht="15.75" thickBot="1">
      <c r="A54" s="127" t="s">
        <v>30</v>
      </c>
      <c r="B54" s="192"/>
      <c r="C54" s="128"/>
      <c r="D54" s="128" t="s">
        <v>81</v>
      </c>
      <c r="E54" s="129"/>
      <c r="F54" s="128" t="s">
        <v>82</v>
      </c>
      <c r="G54" s="130"/>
    </row>
    <row r="55" spans="1:15" ht="15.75" thickBot="1"/>
    <row r="56" spans="1:15">
      <c r="A56" s="410" t="s">
        <v>0</v>
      </c>
      <c r="B56" s="411"/>
      <c r="C56" s="411"/>
      <c r="D56" s="411"/>
      <c r="E56" s="411"/>
      <c r="F56" s="411"/>
      <c r="G56" s="412"/>
    </row>
    <row r="57" spans="1:15">
      <c r="A57" s="408"/>
      <c r="B57" s="396"/>
      <c r="C57" s="396"/>
      <c r="D57" s="396"/>
      <c r="E57" s="396"/>
      <c r="F57" s="396"/>
      <c r="G57" s="409"/>
    </row>
    <row r="58" spans="1:15">
      <c r="A58" s="406" t="s">
        <v>83</v>
      </c>
      <c r="B58" s="407"/>
      <c r="C58" s="123" t="s">
        <v>319</v>
      </c>
      <c r="D58" s="123"/>
      <c r="E58" s="124"/>
      <c r="F58" s="125" t="s">
        <v>84</v>
      </c>
      <c r="G58" s="126" t="s">
        <v>121</v>
      </c>
    </row>
    <row r="59" spans="1:15">
      <c r="A59" s="105"/>
      <c r="G59" s="106"/>
    </row>
    <row r="60" spans="1:15">
      <c r="A60" s="107" t="s">
        <v>77</v>
      </c>
      <c r="B60" s="178" t="s">
        <v>36</v>
      </c>
      <c r="C60" s="108" t="s">
        <v>85</v>
      </c>
      <c r="D60" s="108" t="s">
        <v>86</v>
      </c>
      <c r="E60" s="108" t="s">
        <v>5</v>
      </c>
      <c r="F60" s="108" t="s">
        <v>87</v>
      </c>
      <c r="G60" s="109" t="s">
        <v>56</v>
      </c>
    </row>
    <row r="61" spans="1:15">
      <c r="A61" s="107">
        <v>1</v>
      </c>
      <c r="B61" s="227">
        <v>45214</v>
      </c>
      <c r="C61" s="145" t="s">
        <v>291</v>
      </c>
      <c r="D61" s="111" t="s">
        <v>134</v>
      </c>
      <c r="E61" s="197" t="s">
        <v>135</v>
      </c>
      <c r="F61" s="108" t="s">
        <v>146</v>
      </c>
      <c r="G61" s="112">
        <v>270</v>
      </c>
    </row>
    <row r="62" spans="1:15">
      <c r="A62" s="110">
        <v>2</v>
      </c>
      <c r="B62" s="227">
        <v>45214</v>
      </c>
      <c r="C62" s="108" t="s">
        <v>312</v>
      </c>
      <c r="D62" s="111" t="s">
        <v>134</v>
      </c>
      <c r="E62" s="197" t="s">
        <v>135</v>
      </c>
      <c r="F62" s="108" t="s">
        <v>146</v>
      </c>
      <c r="G62" s="112">
        <v>100</v>
      </c>
    </row>
    <row r="63" spans="1:15">
      <c r="A63" s="111"/>
      <c r="B63" s="217"/>
      <c r="C63" s="102"/>
      <c r="D63" s="102"/>
      <c r="E63" s="102"/>
      <c r="F63" s="102"/>
      <c r="G63" s="102"/>
    </row>
    <row r="64" spans="1:15">
      <c r="A64" s="413"/>
      <c r="B64" s="414"/>
      <c r="C64" s="414"/>
      <c r="D64" s="414"/>
      <c r="E64" s="415"/>
      <c r="F64" s="215" t="s">
        <v>23</v>
      </c>
      <c r="G64" s="216">
        <f>SUM(G61:G62)</f>
        <v>370</v>
      </c>
    </row>
    <row r="65" spans="1:7">
      <c r="A65" s="105"/>
      <c r="G65" s="106"/>
    </row>
    <row r="66" spans="1:7">
      <c r="A66" s="113"/>
      <c r="B66" s="179"/>
      <c r="C66" s="114"/>
      <c r="D66" s="114"/>
      <c r="E66" s="114"/>
      <c r="F66" s="114"/>
      <c r="G66" s="115"/>
    </row>
    <row r="67" spans="1:7">
      <c r="A67" s="116" t="s">
        <v>78</v>
      </c>
      <c r="B67" s="180"/>
      <c r="C67" s="47"/>
      <c r="D67" s="47" t="s">
        <v>79</v>
      </c>
      <c r="E67" s="47"/>
      <c r="F67" s="47" t="s">
        <v>80</v>
      </c>
      <c r="G67" s="117"/>
    </row>
    <row r="68" spans="1:7" ht="15.75" thickBot="1">
      <c r="A68" s="127" t="s">
        <v>30</v>
      </c>
      <c r="B68" s="192"/>
      <c r="C68" s="128"/>
      <c r="D68" s="128" t="s">
        <v>81</v>
      </c>
      <c r="E68" s="129"/>
      <c r="F68" s="128" t="s">
        <v>82</v>
      </c>
      <c r="G68" s="130"/>
    </row>
    <row r="69" spans="1:7" ht="15.75" thickBot="1"/>
    <row r="70" spans="1:7">
      <c r="A70" s="410" t="s">
        <v>0</v>
      </c>
      <c r="B70" s="411"/>
      <c r="C70" s="411"/>
      <c r="D70" s="411"/>
      <c r="E70" s="411"/>
      <c r="F70" s="411"/>
      <c r="G70" s="412"/>
    </row>
    <row r="71" spans="1:7">
      <c r="A71" s="408" t="s">
        <v>53</v>
      </c>
      <c r="B71" s="396"/>
      <c r="C71" s="396"/>
      <c r="D71" s="396"/>
      <c r="E71" s="396"/>
      <c r="F71" s="396"/>
      <c r="G71" s="409"/>
    </row>
    <row r="72" spans="1:7">
      <c r="A72" s="406" t="s">
        <v>83</v>
      </c>
      <c r="B72" s="407"/>
      <c r="C72" s="123" t="s">
        <v>126</v>
      </c>
      <c r="D72" s="123"/>
      <c r="E72" s="124"/>
      <c r="F72" s="125" t="s">
        <v>84</v>
      </c>
      <c r="G72" s="126" t="s">
        <v>117</v>
      </c>
    </row>
    <row r="73" spans="1:7">
      <c r="A73" s="105"/>
      <c r="G73" s="106"/>
    </row>
    <row r="74" spans="1:7">
      <c r="A74" s="107" t="s">
        <v>77</v>
      </c>
      <c r="B74" s="178" t="s">
        <v>36</v>
      </c>
      <c r="C74" s="108" t="s">
        <v>85</v>
      </c>
      <c r="D74" s="108" t="s">
        <v>86</v>
      </c>
      <c r="E74" s="108" t="s">
        <v>5</v>
      </c>
      <c r="F74" s="108" t="s">
        <v>87</v>
      </c>
      <c r="G74" s="109" t="s">
        <v>56</v>
      </c>
    </row>
    <row r="75" spans="1:7" ht="15.75">
      <c r="A75" s="107">
        <v>1</v>
      </c>
      <c r="B75" s="31">
        <v>45567</v>
      </c>
      <c r="C75" s="145" t="s">
        <v>134</v>
      </c>
      <c r="D75" s="111" t="s">
        <v>141</v>
      </c>
      <c r="E75" s="167" t="s">
        <v>148</v>
      </c>
      <c r="F75" s="108" t="s">
        <v>137</v>
      </c>
      <c r="G75" s="112">
        <v>40</v>
      </c>
    </row>
    <row r="76" spans="1:7" ht="15.75">
      <c r="A76" s="110">
        <v>2</v>
      </c>
      <c r="B76" s="31">
        <v>45567</v>
      </c>
      <c r="C76" s="111" t="s">
        <v>141</v>
      </c>
      <c r="D76" s="214" t="s">
        <v>134</v>
      </c>
      <c r="E76" s="102" t="s">
        <v>148</v>
      </c>
      <c r="F76" s="214" t="s">
        <v>213</v>
      </c>
      <c r="G76" s="214">
        <v>520</v>
      </c>
    </row>
    <row r="77" spans="1:7">
      <c r="A77" s="110"/>
      <c r="B77" s="147"/>
      <c r="C77" s="111"/>
      <c r="D77" s="111"/>
      <c r="E77" s="111"/>
      <c r="F77" s="111" t="s">
        <v>23</v>
      </c>
      <c r="G77" s="112">
        <f>SUM(G75:G76)</f>
        <v>560</v>
      </c>
    </row>
    <row r="78" spans="1:7">
      <c r="A78" s="105"/>
      <c r="G78" s="106"/>
    </row>
    <row r="79" spans="1:7">
      <c r="A79" s="113"/>
      <c r="B79" s="179"/>
      <c r="C79" s="114"/>
      <c r="D79" s="114"/>
      <c r="E79" s="114"/>
      <c r="F79" s="114"/>
      <c r="G79" s="115"/>
    </row>
    <row r="80" spans="1:7">
      <c r="A80" s="116" t="s">
        <v>78</v>
      </c>
      <c r="B80" s="180"/>
      <c r="C80" s="47"/>
      <c r="D80" s="47" t="s">
        <v>79</v>
      </c>
      <c r="E80" s="47"/>
      <c r="F80" s="47" t="s">
        <v>80</v>
      </c>
      <c r="G80" s="117"/>
    </row>
    <row r="81" spans="1:10" ht="15.75" thickBot="1">
      <c r="A81" s="127" t="s">
        <v>30</v>
      </c>
      <c r="B81" s="192"/>
      <c r="C81" s="128"/>
      <c r="D81" s="128" t="s">
        <v>81</v>
      </c>
      <c r="E81" s="129"/>
      <c r="F81" s="128" t="s">
        <v>82</v>
      </c>
      <c r="G81" s="130"/>
    </row>
    <row r="82" spans="1:10" ht="15.75" thickBot="1"/>
    <row r="83" spans="1:10">
      <c r="A83" s="410" t="s">
        <v>0</v>
      </c>
      <c r="B83" s="411"/>
      <c r="C83" s="411"/>
      <c r="D83" s="411"/>
      <c r="E83" s="411"/>
      <c r="F83" s="411"/>
      <c r="G83" s="412"/>
    </row>
    <row r="84" spans="1:10">
      <c r="A84" s="408" t="s">
        <v>128</v>
      </c>
      <c r="B84" s="396"/>
      <c r="C84" s="396"/>
      <c r="D84" s="396"/>
      <c r="E84" s="396"/>
      <c r="F84" s="396"/>
      <c r="G84" s="409"/>
    </row>
    <row r="85" spans="1:10">
      <c r="A85" s="406" t="s">
        <v>83</v>
      </c>
      <c r="B85" s="407"/>
      <c r="C85" s="123" t="s">
        <v>153</v>
      </c>
      <c r="D85" s="123"/>
      <c r="E85" s="124"/>
      <c r="F85" s="125" t="s">
        <v>84</v>
      </c>
      <c r="G85" s="126" t="s">
        <v>154</v>
      </c>
    </row>
    <row r="86" spans="1:10">
      <c r="A86" s="105"/>
      <c r="G86" s="106"/>
    </row>
    <row r="87" spans="1:10">
      <c r="A87" s="107" t="s">
        <v>77</v>
      </c>
      <c r="B87" s="178" t="s">
        <v>36</v>
      </c>
      <c r="C87" s="108" t="s">
        <v>85</v>
      </c>
      <c r="D87" s="108" t="s">
        <v>86</v>
      </c>
      <c r="E87" s="108" t="s">
        <v>5</v>
      </c>
      <c r="F87" s="108" t="s">
        <v>87</v>
      </c>
      <c r="G87" s="109" t="s">
        <v>56</v>
      </c>
    </row>
    <row r="88" spans="1:10">
      <c r="A88" s="110">
        <v>1</v>
      </c>
      <c r="B88" s="147">
        <v>45568</v>
      </c>
      <c r="C88" s="145" t="s">
        <v>320</v>
      </c>
      <c r="D88" s="111" t="s">
        <v>141</v>
      </c>
      <c r="E88" s="197" t="s">
        <v>134</v>
      </c>
      <c r="F88" s="108" t="s">
        <v>137</v>
      </c>
      <c r="G88" s="112">
        <v>200</v>
      </c>
    </row>
    <row r="89" spans="1:10">
      <c r="A89" s="110">
        <v>2</v>
      </c>
      <c r="B89" s="147">
        <v>45569</v>
      </c>
      <c r="C89" s="145" t="s">
        <v>141</v>
      </c>
      <c r="D89" s="111" t="s">
        <v>134</v>
      </c>
      <c r="E89" s="197" t="s">
        <v>134</v>
      </c>
      <c r="F89" s="108" t="s">
        <v>137</v>
      </c>
      <c r="G89" s="112">
        <v>50</v>
      </c>
    </row>
    <row r="90" spans="1:10">
      <c r="A90" s="352">
        <v>3</v>
      </c>
      <c r="B90" s="220">
        <v>45573</v>
      </c>
      <c r="C90" s="266" t="s">
        <v>134</v>
      </c>
      <c r="D90" s="221" t="s">
        <v>141</v>
      </c>
      <c r="E90" s="197" t="s">
        <v>134</v>
      </c>
      <c r="F90" s="219" t="s">
        <v>137</v>
      </c>
      <c r="G90" s="222">
        <v>50</v>
      </c>
    </row>
    <row r="91" spans="1:10" s="102" customFormat="1">
      <c r="A91" s="111">
        <v>4</v>
      </c>
      <c r="B91" s="147">
        <v>45577</v>
      </c>
      <c r="C91" s="145" t="s">
        <v>141</v>
      </c>
      <c r="D91" s="111" t="s">
        <v>134</v>
      </c>
      <c r="E91" s="167" t="s">
        <v>134</v>
      </c>
      <c r="F91" s="108" t="s">
        <v>137</v>
      </c>
      <c r="G91" s="111">
        <v>60</v>
      </c>
      <c r="J91" s="217"/>
    </row>
    <row r="92" spans="1:10">
      <c r="A92" s="287">
        <v>5</v>
      </c>
      <c r="B92" s="354">
        <v>45578</v>
      </c>
      <c r="C92" s="282" t="s">
        <v>134</v>
      </c>
      <c r="D92" s="283" t="s">
        <v>141</v>
      </c>
      <c r="E92" s="284" t="s">
        <v>134</v>
      </c>
      <c r="F92" s="285" t="s">
        <v>137</v>
      </c>
      <c r="G92" s="286">
        <v>70</v>
      </c>
    </row>
    <row r="93" spans="1:10">
      <c r="A93" s="287">
        <v>5</v>
      </c>
      <c r="B93" s="354">
        <v>45578</v>
      </c>
      <c r="C93" s="282" t="s">
        <v>141</v>
      </c>
      <c r="D93" s="283" t="s">
        <v>134</v>
      </c>
      <c r="E93" s="284" t="s">
        <v>134</v>
      </c>
      <c r="F93" s="285" t="s">
        <v>137</v>
      </c>
      <c r="G93" s="353">
        <v>30</v>
      </c>
    </row>
    <row r="94" spans="1:10" s="102" customFormat="1">
      <c r="A94" s="111"/>
      <c r="B94" s="147"/>
      <c r="C94" s="145"/>
      <c r="D94" s="111"/>
      <c r="E94" s="167"/>
      <c r="F94" s="108"/>
      <c r="G94" s="111"/>
      <c r="J94" s="217"/>
    </row>
    <row r="95" spans="1:10">
      <c r="A95" s="403"/>
      <c r="B95" s="404"/>
      <c r="C95" s="404"/>
      <c r="D95" s="404"/>
      <c r="E95" s="404"/>
      <c r="F95" s="405"/>
      <c r="G95" s="228"/>
    </row>
    <row r="96" spans="1:10">
      <c r="A96" s="105"/>
      <c r="C96" s="185"/>
      <c r="D96" s="114"/>
      <c r="E96" s="165"/>
      <c r="F96" s="198" t="s">
        <v>144</v>
      </c>
      <c r="G96" s="117">
        <f>SUM(G88:G93)</f>
        <v>460</v>
      </c>
    </row>
    <row r="97" spans="1:7">
      <c r="A97" s="105"/>
      <c r="C97" s="185"/>
      <c r="D97" s="114"/>
      <c r="E97" s="165"/>
      <c r="G97" s="106"/>
    </row>
    <row r="98" spans="1:7">
      <c r="A98" s="105"/>
      <c r="C98" s="185"/>
      <c r="D98" s="114"/>
      <c r="E98" s="165"/>
      <c r="G98" s="106"/>
    </row>
    <row r="99" spans="1:7">
      <c r="A99" s="105"/>
      <c r="C99" s="185"/>
      <c r="D99" s="114"/>
      <c r="E99" s="165"/>
      <c r="G99" s="106"/>
    </row>
    <row r="100" spans="1:7">
      <c r="A100" s="113"/>
      <c r="B100" s="179"/>
      <c r="C100" s="114"/>
      <c r="D100" s="114"/>
      <c r="E100" s="114"/>
      <c r="F100" s="114"/>
      <c r="G100" s="115"/>
    </row>
    <row r="101" spans="1:7">
      <c r="A101" s="116" t="s">
        <v>78</v>
      </c>
      <c r="B101" s="180"/>
      <c r="C101" s="47"/>
      <c r="D101" s="47" t="s">
        <v>79</v>
      </c>
      <c r="E101" s="47"/>
      <c r="F101" s="47" t="s">
        <v>80</v>
      </c>
      <c r="G101" s="117"/>
    </row>
    <row r="102" spans="1:7" ht="15.75" thickBot="1">
      <c r="A102" s="127" t="s">
        <v>30</v>
      </c>
      <c r="B102" s="192"/>
      <c r="C102" s="128"/>
      <c r="D102" s="128" t="s">
        <v>81</v>
      </c>
      <c r="E102" s="129"/>
      <c r="F102" s="128" t="s">
        <v>82</v>
      </c>
      <c r="G102" s="130"/>
    </row>
  </sheetData>
  <mergeCells count="32">
    <mergeCell ref="I21:M21"/>
    <mergeCell ref="I35:O35"/>
    <mergeCell ref="I36:O36"/>
    <mergeCell ref="I37:J37"/>
    <mergeCell ref="A33:E34"/>
    <mergeCell ref="A41:B41"/>
    <mergeCell ref="A40:G40"/>
    <mergeCell ref="A39:G39"/>
    <mergeCell ref="A1:G1"/>
    <mergeCell ref="A2:G2"/>
    <mergeCell ref="A3:B3"/>
    <mergeCell ref="A18:B18"/>
    <mergeCell ref="A17:G17"/>
    <mergeCell ref="I15:J15"/>
    <mergeCell ref="I1:O1"/>
    <mergeCell ref="I2:O2"/>
    <mergeCell ref="I3:J3"/>
    <mergeCell ref="A16:G16"/>
    <mergeCell ref="I13:O13"/>
    <mergeCell ref="I14:O14"/>
    <mergeCell ref="A50:E50"/>
    <mergeCell ref="A95:F95"/>
    <mergeCell ref="A85:B85"/>
    <mergeCell ref="A84:G84"/>
    <mergeCell ref="A56:G56"/>
    <mergeCell ref="A57:G57"/>
    <mergeCell ref="A58:B58"/>
    <mergeCell ref="A64:E64"/>
    <mergeCell ref="A83:G83"/>
    <mergeCell ref="A72:B72"/>
    <mergeCell ref="A71:G71"/>
    <mergeCell ref="A70:G70"/>
  </mergeCells>
  <pageMargins left="0.7" right="0.7" top="0.75" bottom="0.75" header="0.3" footer="0.3"/>
  <pageSetup scale="4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70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B5" sqref="B5"/>
    </sheetView>
  </sheetViews>
  <sheetFormatPr defaultRowHeight="15"/>
  <cols>
    <col min="1" max="1" width="11" bestFit="1" customWidth="1"/>
    <col min="3" max="3" width="19.28515625" bestFit="1" customWidth="1"/>
    <col min="7" max="7" width="12.5703125" customWidth="1"/>
    <col min="8" max="8" width="10.28515625" customWidth="1"/>
  </cols>
  <sheetData>
    <row r="1" spans="1:12">
      <c r="A1" s="372" t="s">
        <v>53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</row>
    <row r="2" spans="1:12">
      <c r="A2" s="25"/>
      <c r="B2" s="26"/>
      <c r="C2" s="26"/>
      <c r="D2" s="26"/>
      <c r="E2" s="26"/>
      <c r="F2" s="26"/>
      <c r="G2" s="372" t="s">
        <v>35</v>
      </c>
      <c r="H2" s="372"/>
      <c r="I2" s="372"/>
      <c r="J2" s="372"/>
      <c r="K2" s="372"/>
      <c r="L2" s="24"/>
    </row>
    <row r="3" spans="1:12" ht="21">
      <c r="A3" s="141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348"/>
      <c r="B4" s="349"/>
      <c r="C4" s="349"/>
      <c r="D4" s="349">
        <f>SUM(D5:D101)</f>
        <v>600</v>
      </c>
      <c r="E4" s="349">
        <f>SUM(E5:E101)</f>
        <v>50</v>
      </c>
      <c r="F4" s="349">
        <f>SUM(F5:F101)</f>
        <v>520</v>
      </c>
      <c r="G4" s="349"/>
      <c r="H4" s="349">
        <f>SUM(H5:H101)</f>
        <v>40</v>
      </c>
      <c r="I4" s="349">
        <f>SUM(I6:I101)</f>
        <v>0</v>
      </c>
      <c r="J4" s="349">
        <f>SUM(J5:J101)</f>
        <v>0</v>
      </c>
      <c r="K4" s="349">
        <f>SUM(K6:K101)</f>
        <v>0</v>
      </c>
      <c r="L4" s="349">
        <f>SUM(E4,F4,H4,I4,J4,K4)</f>
        <v>610</v>
      </c>
    </row>
    <row r="5" spans="1:12" s="249" customFormat="1" ht="26.25" customHeight="1">
      <c r="A5" s="350">
        <v>45567</v>
      </c>
      <c r="B5" s="351">
        <v>8641</v>
      </c>
      <c r="C5" s="351" t="s">
        <v>167</v>
      </c>
      <c r="D5" s="351">
        <v>600</v>
      </c>
      <c r="E5" s="351">
        <v>50</v>
      </c>
      <c r="F5" s="351">
        <v>520</v>
      </c>
      <c r="G5" s="351" t="s">
        <v>126</v>
      </c>
      <c r="H5" s="351">
        <v>40</v>
      </c>
      <c r="I5" s="351"/>
      <c r="J5" s="351"/>
      <c r="K5" s="351"/>
      <c r="L5" s="351"/>
    </row>
    <row r="6" spans="1:12">
      <c r="A6" s="254"/>
      <c r="B6" s="255"/>
      <c r="C6" s="256"/>
      <c r="D6" s="255"/>
      <c r="E6" s="255"/>
      <c r="F6" s="255"/>
      <c r="G6" s="255"/>
      <c r="H6" s="257"/>
      <c r="I6" s="257"/>
      <c r="J6" s="257"/>
      <c r="K6" s="257"/>
      <c r="L6" s="258"/>
    </row>
    <row r="7" spans="1:12">
      <c r="A7" s="254"/>
      <c r="B7" s="32"/>
      <c r="C7" s="183"/>
      <c r="D7" s="33"/>
      <c r="E7" s="33"/>
      <c r="F7" s="33"/>
      <c r="G7" s="33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3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4"/>
      <c r="I80" s="34"/>
      <c r="J80" s="34"/>
      <c r="K80" s="34"/>
      <c r="L80" s="35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3"/>
      <c r="E110" s="33"/>
      <c r="F110" s="33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9"/>
      <c r="E111" s="39"/>
      <c r="F111" s="39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36"/>
      <c r="I112" s="37"/>
      <c r="J112" s="37"/>
      <c r="K112" s="37"/>
      <c r="L112" s="38"/>
    </row>
    <row r="113" spans="1:12" ht="15.75">
      <c r="A113" s="31"/>
      <c r="B113" s="32"/>
      <c r="C113" s="32"/>
      <c r="D113" s="33"/>
      <c r="E113" s="33"/>
      <c r="F113" s="33"/>
      <c r="G113" s="32"/>
      <c r="H113" s="40"/>
      <c r="I113" s="41"/>
      <c r="J113" s="40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2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0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2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0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2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0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2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0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42"/>
      <c r="I141" s="44"/>
      <c r="J141" s="42"/>
      <c r="K141" s="42"/>
      <c r="L141" s="43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6"/>
      <c r="K150" s="36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  <row r="170" spans="1:12" ht="15.75">
      <c r="A170" s="31"/>
      <c r="B170" s="32"/>
      <c r="C170" s="32"/>
      <c r="D170" s="33"/>
      <c r="E170" s="33"/>
      <c r="F170" s="33"/>
      <c r="G170" s="32"/>
      <c r="H170" s="36"/>
      <c r="I170" s="37"/>
      <c r="J170" s="37"/>
      <c r="K170" s="37"/>
      <c r="L170" s="38"/>
    </row>
  </sheetData>
  <mergeCells count="2">
    <mergeCell ref="A1:L1"/>
    <mergeCell ref="G2:K2"/>
  </mergeCells>
  <pageMargins left="0.25" right="0.25" top="0.75" bottom="0.75" header="0.3" footer="0.3"/>
  <pageSetup paperSize="9" scale="78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8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activeCell="D14" sqref="D14"/>
    </sheetView>
  </sheetViews>
  <sheetFormatPr defaultRowHeight="1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6">
      <c r="A1" s="45"/>
      <c r="B1" s="418" t="s">
        <v>54</v>
      </c>
      <c r="C1" s="418"/>
      <c r="D1" s="418"/>
      <c r="E1" s="46"/>
    </row>
    <row r="2" spans="1:6">
      <c r="A2" s="45"/>
      <c r="B2" s="418"/>
      <c r="C2" s="418"/>
      <c r="D2" s="418"/>
      <c r="E2" s="46"/>
    </row>
    <row r="3" spans="1:6">
      <c r="A3" s="47"/>
      <c r="B3" s="47"/>
      <c r="C3" s="48" t="s">
        <v>23</v>
      </c>
      <c r="D3" s="48">
        <f>SUM(D5:D38)</f>
        <v>145</v>
      </c>
      <c r="E3" s="47"/>
    </row>
    <row r="4" spans="1:6">
      <c r="A4" s="49" t="s">
        <v>36</v>
      </c>
      <c r="B4" s="50" t="s">
        <v>55</v>
      </c>
      <c r="C4" s="50" t="s">
        <v>5</v>
      </c>
      <c r="D4" s="50" t="s">
        <v>56</v>
      </c>
      <c r="E4" s="51" t="s">
        <v>57</v>
      </c>
    </row>
    <row r="5" spans="1:6" s="249" customFormat="1">
      <c r="A5" s="260">
        <v>45566</v>
      </c>
      <c r="B5" s="261" t="s">
        <v>175</v>
      </c>
      <c r="C5" s="261" t="s">
        <v>134</v>
      </c>
      <c r="D5" s="261">
        <v>70</v>
      </c>
      <c r="E5" s="252"/>
    </row>
    <row r="6" spans="1:6" s="249" customFormat="1">
      <c r="A6" s="260">
        <v>45573</v>
      </c>
      <c r="B6" s="261" t="s">
        <v>151</v>
      </c>
      <c r="C6" s="261" t="s">
        <v>134</v>
      </c>
      <c r="D6" s="261">
        <v>40</v>
      </c>
      <c r="E6" s="252"/>
    </row>
    <row r="7" spans="1:6" ht="32.25" customHeight="1">
      <c r="A7" s="260">
        <v>45575</v>
      </c>
      <c r="B7" s="261" t="s">
        <v>266</v>
      </c>
      <c r="C7" s="261" t="s">
        <v>134</v>
      </c>
      <c r="D7" s="261">
        <v>35</v>
      </c>
      <c r="E7" s="252"/>
    </row>
    <row r="8" spans="1:6">
      <c r="A8" s="260"/>
      <c r="B8" s="261"/>
      <c r="C8" s="261"/>
      <c r="D8" s="261"/>
      <c r="E8" s="262"/>
    </row>
    <row r="9" spans="1:6">
      <c r="A9" s="259"/>
      <c r="B9" s="251"/>
      <c r="C9" s="251"/>
      <c r="D9" s="251"/>
      <c r="E9" s="252"/>
    </row>
    <row r="10" spans="1:6">
      <c r="A10" s="226"/>
      <c r="B10" s="102"/>
      <c r="C10" s="102"/>
      <c r="D10" s="214"/>
      <c r="E10" s="54"/>
    </row>
    <row r="11" spans="1:6">
      <c r="A11" s="226"/>
      <c r="B11" s="102"/>
      <c r="C11" s="102"/>
      <c r="D11" s="214"/>
      <c r="E11" s="76"/>
    </row>
    <row r="12" spans="1:6">
      <c r="A12" s="226"/>
      <c r="B12" s="213"/>
      <c r="C12" s="211"/>
      <c r="D12" s="253"/>
      <c r="E12" s="75"/>
    </row>
    <row r="13" spans="1:6">
      <c r="A13" s="226"/>
      <c r="B13" s="203"/>
      <c r="C13" s="204"/>
      <c r="D13" s="205"/>
      <c r="E13" s="54"/>
      <c r="F13" s="73"/>
    </row>
    <row r="14" spans="1:6">
      <c r="A14" s="226"/>
      <c r="B14" s="203"/>
      <c r="C14" s="204"/>
      <c r="D14" s="205"/>
      <c r="E14" s="54"/>
      <c r="F14" s="73"/>
    </row>
    <row r="15" spans="1:6">
      <c r="A15" s="202"/>
      <c r="B15" s="203"/>
      <c r="C15" s="204"/>
      <c r="D15" s="205"/>
      <c r="E15" s="54"/>
      <c r="F15" s="73"/>
    </row>
    <row r="16" spans="1:6">
      <c r="A16" s="210"/>
      <c r="B16" s="211"/>
      <c r="C16" s="211"/>
      <c r="D16" s="212"/>
      <c r="E16" s="76"/>
    </row>
    <row r="17" spans="1:5">
      <c r="A17" s="210"/>
      <c r="B17" s="211"/>
      <c r="C17" s="211"/>
      <c r="D17" s="212"/>
      <c r="E17" s="76"/>
    </row>
    <row r="18" spans="1:5">
      <c r="A18" s="210"/>
      <c r="B18" s="211"/>
      <c r="C18" s="211"/>
      <c r="D18" s="212"/>
      <c r="E18" s="76"/>
    </row>
    <row r="19" spans="1:5">
      <c r="A19" s="56"/>
      <c r="B19" s="54"/>
      <c r="C19" s="54"/>
      <c r="D19" s="54"/>
      <c r="E19" s="54"/>
    </row>
    <row r="20" spans="1:5">
      <c r="A20" s="56"/>
      <c r="B20" s="54"/>
      <c r="C20" s="54"/>
      <c r="D20" s="54"/>
      <c r="E20" s="54"/>
    </row>
    <row r="21" spans="1:5">
      <c r="A21" s="56"/>
      <c r="B21" s="54"/>
      <c r="C21" s="54"/>
      <c r="D21" s="54"/>
      <c r="E21" s="54"/>
    </row>
    <row r="22" spans="1:5">
      <c r="A22" s="56"/>
      <c r="B22" s="54"/>
      <c r="C22" s="54"/>
      <c r="D22" s="54"/>
      <c r="E22" s="54"/>
    </row>
    <row r="23" spans="1:5">
      <c r="A23" s="56"/>
      <c r="B23" s="54"/>
      <c r="C23" s="54"/>
      <c r="D23" s="54"/>
      <c r="E23" s="54"/>
    </row>
    <row r="24" spans="1:5">
      <c r="A24" s="56"/>
      <c r="B24" s="54"/>
      <c r="C24" s="54"/>
      <c r="D24" s="54"/>
      <c r="E24" s="54"/>
    </row>
    <row r="25" spans="1:5">
      <c r="A25" s="56"/>
      <c r="B25" s="54"/>
      <c r="C25" s="54"/>
      <c r="D25" s="54"/>
      <c r="E25" s="54"/>
    </row>
    <row r="26" spans="1:5">
      <c r="A26" s="56"/>
      <c r="B26" s="54"/>
      <c r="C26" s="54"/>
      <c r="D26" s="54"/>
      <c r="E26" s="54"/>
    </row>
    <row r="27" spans="1:5">
      <c r="A27" s="56"/>
      <c r="B27" s="54"/>
      <c r="C27" s="54"/>
      <c r="D27" s="54"/>
      <c r="E27" s="54"/>
    </row>
    <row r="28" spans="1:5">
      <c r="A28" s="56"/>
      <c r="B28" s="54"/>
      <c r="C28" s="54"/>
      <c r="D28" s="54"/>
      <c r="E28" s="54"/>
    </row>
    <row r="29" spans="1:5">
      <c r="A29" s="56"/>
      <c r="B29" s="54"/>
      <c r="C29" s="54"/>
      <c r="D29" s="54"/>
      <c r="E29" s="54"/>
    </row>
    <row r="30" spans="1:5">
      <c r="A30" s="56"/>
      <c r="B30" s="54"/>
      <c r="C30" s="54"/>
      <c r="D30" s="54"/>
      <c r="E30" s="54"/>
    </row>
    <row r="31" spans="1:5">
      <c r="A31" s="56"/>
      <c r="B31" s="54"/>
      <c r="C31" s="54"/>
      <c r="D31" s="54"/>
      <c r="E31" s="54"/>
    </row>
    <row r="32" spans="1:5">
      <c r="A32" s="56"/>
      <c r="B32" s="54"/>
      <c r="C32" s="54"/>
      <c r="D32" s="54"/>
      <c r="E32" s="54"/>
    </row>
    <row r="33" spans="1:5">
      <c r="A33" s="56"/>
      <c r="B33" s="54"/>
      <c r="C33" s="54"/>
      <c r="D33" s="54"/>
      <c r="E33" s="54"/>
    </row>
    <row r="34" spans="1:5">
      <c r="A34" s="56"/>
      <c r="B34" s="54"/>
      <c r="C34" s="54"/>
      <c r="D34" s="54"/>
      <c r="E34" s="54"/>
    </row>
    <row r="35" spans="1:5">
      <c r="A35" s="56"/>
      <c r="B35" s="54"/>
      <c r="C35" s="54"/>
      <c r="D35" s="54"/>
      <c r="E35" s="54"/>
    </row>
    <row r="36" spans="1:5">
      <c r="A36" s="56"/>
      <c r="B36" s="54"/>
      <c r="C36" s="54"/>
      <c r="D36" s="54"/>
      <c r="E36" s="54"/>
    </row>
    <row r="37" spans="1:5">
      <c r="A37" s="56"/>
      <c r="B37" s="54"/>
      <c r="C37" s="54"/>
      <c r="D37" s="54"/>
      <c r="E37" s="54"/>
    </row>
    <row r="38" spans="1:5">
      <c r="A38" s="56"/>
      <c r="B38" s="54"/>
      <c r="C38" s="54"/>
      <c r="D38" s="54"/>
      <c r="E38" s="54"/>
    </row>
  </sheetData>
  <mergeCells count="1">
    <mergeCell ref="B1:D2"/>
  </mergeCells>
  <dataValidations count="1">
    <dataValidation type="whole" allowBlank="1" showInputMessage="1" showErrorMessage="1" sqref="E11:E12 E16:E18" xr:uid="{00000000-0002-0000-08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Front Page</vt:lpstr>
      <vt:lpstr>1. B2B- IPP</vt:lpstr>
      <vt:lpstr>4. Goods Sending Expense</vt:lpstr>
      <vt:lpstr>3. B2B-Non Power</vt:lpstr>
      <vt:lpstr>2. B2C</vt:lpstr>
      <vt:lpstr>Goods Delivery Voucher</vt:lpstr>
      <vt:lpstr>Conveyance Voucher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15. For Security</vt:lpstr>
      <vt:lpstr>Monthly Volume</vt:lpstr>
      <vt:lpstr>Purchase Voucher</vt:lpstr>
      <vt:lpstr>14. Conveyance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</cp:lastModifiedBy>
  <cp:lastPrinted>2024-10-20T07:18:30Z</cp:lastPrinted>
  <dcterms:created xsi:type="dcterms:W3CDTF">2023-01-08T05:51:58Z</dcterms:created>
  <dcterms:modified xsi:type="dcterms:W3CDTF">2024-10-20T10:01:45Z</dcterms:modified>
</cp:coreProperties>
</file>