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6-2024 to 30-6-2024\21-6-2024 TO 25-6-2024\"/>
    </mc:Choice>
  </mc:AlternateContent>
  <xr:revisionPtr revIDLastSave="0" documentId="13_ncr:1_{37D35597-E9E2-4C71-A2BC-BD92E98C6311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8" l="1"/>
  <c r="L24" i="3" l="1"/>
  <c r="L25" i="3"/>
  <c r="L26" i="3"/>
  <c r="L27" i="3"/>
  <c r="J4" i="3"/>
  <c r="H4" i="3"/>
  <c r="F4" i="3"/>
  <c r="L23" i="3"/>
  <c r="L28" i="3"/>
  <c r="L29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5" i="3"/>
  <c r="L4" i="3" l="1"/>
  <c r="H4" i="6"/>
  <c r="F4" i="6"/>
  <c r="G89" i="18" l="1"/>
  <c r="D3" i="7"/>
  <c r="L7" i="20"/>
  <c r="G76" i="18"/>
  <c r="E6" i="20"/>
  <c r="G8" i="18"/>
  <c r="G34" i="18"/>
  <c r="D4" i="3"/>
  <c r="L45" i="3" l="1"/>
  <c r="L46" i="3"/>
  <c r="L47" i="3"/>
  <c r="L48" i="3"/>
  <c r="L49" i="3"/>
  <c r="L50" i="3"/>
  <c r="L51" i="3"/>
  <c r="L52" i="3"/>
  <c r="L53" i="3"/>
  <c r="G21" i="18"/>
  <c r="G20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48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<sst xmlns="http://schemas.openxmlformats.org/spreadsheetml/2006/main" count="820" uniqueCount="236">
  <si>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</si>
  <si>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</si>
  <si>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</si>
  <si>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</si>
  <si>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</si>
  <si>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</si>
  <si>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</si>
  <si>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</si>
  <si>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</si>
  <si>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</si>
  <si>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</si>
  <si>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</si>
  <si>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</si>
  <si>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</si>
  <si>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</si>
  <si>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</si>
  <si>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</si>
  <si>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</si>
  <si>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</si>
  <si>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</si>
  <si>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</si>
  <si>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</si>
  <si>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</si>
  <si>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</si>
  <si>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</si>
  <si>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</si>
  <si>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</si>
  <si>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</si>
  <si>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</si>
  <si>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</si>
  <si>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</si>
  <si>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</si>
  <si>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</si>
  <si>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</si>
  <si>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</si>
  <si>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</si>
  <si>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</si>
  <si>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</si>
  <si>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</si>
  <si>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</si>
  <si>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</si>
  <si>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</si>
  <si>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</si>
  <si>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</si>
  <si>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</si>
  <si>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</si>
  <si>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</si>
  <si>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</si>
  <si>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</si>
  <si>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</si>
  <si>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</si>
  <si>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</si>
  <si>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</si>
  <si>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</si>
  <si>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</si>
  <si>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</si>
  <si>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</si>
  <si>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</si>
  <si>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</si>
  <si>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</si>
  <si>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</si>
  <si>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</si>
  <si>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</si>
  <si>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</si>
  <si>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</si>
  <si>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</si>
  <si>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</si>
  <si>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</si>
  <si>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</si>
  <si>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</si>
  <si>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</si>
  <si>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</si>
  <si>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</si>
  <si>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</si>
  <si>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</si>
  <si>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</si>
  <si>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</si>
  <si>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</si>
  <si>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</si>
  <si>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</si>
  <si>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</si>
  <si>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</si>
  <si>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</si>
  <si>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</si>
  <si>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</si>
  <si>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</si>
  <si>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</si>
  <si>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</si>
  <si>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</si>
  <si>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</si>
  <si>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</si>
  <si>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</si>
  <si>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</si>
  <si>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</si>
  <si>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</si>
  <si>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</si>
  <si>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</si>
  <si>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</si>
  <si>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</si>
  <si>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</si>
  <si>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</si>
  <si>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</si>
  <si>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</si>
  <si>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</si>
  <si>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</si>
  <si>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</si>
  <si>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</si>
  <si>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</si>
  <si>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</si>
  <si>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</si>
  <si>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</si>
  <si>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</si>
  <si>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</si>
  <si>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</si>
  <si>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</si>
  <si>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</si>
  <si>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</si>
  <si>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</si>
  <si>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</si>
  <si>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</si>
  <si>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</si>
  <si>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</si>
  <si>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</si>
  <si>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</si>
  <si>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</si>
  <si>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</si>
  <si>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</si>
  <si>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</si>
  <si>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</si>
  <si>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</si>
  <si>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</si>
  <si>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</si>
  <si>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</si>
  <si>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</si>
  <si>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</si>
  <si>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</si>
  <si>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</si>
  <si>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</si>
  <si>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</si>
  <si>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</si>
  <si>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</si>
  <si>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</si>
  <si>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</si>
  <si>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</si>
  <si>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</si>
  <si>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</si>
  <si>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</si>
  <si>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</si>
  <si>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</si>
  <si>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</si>
  <si>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</si>
  <si>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</si>
  <si>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</si>
  <si>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</si>
  <si>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</si>
  <si>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</si>
  <si>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</si>
  <si>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</si>
  <si>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</si>
  <si>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</si>
  <si>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</si>
  <si>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</si>
  <si>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</si>
  <si>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</si>
  <si>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</si>
  <si>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</si>
  <si>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b-bariya,staidiam market</t>
  </si>
  <si>
    <t>station road</t>
  </si>
  <si>
    <t>5 person food</t>
  </si>
  <si>
    <t>3 person food</t>
  </si>
  <si>
    <t>21.6.2024- 30.6.2024</t>
  </si>
  <si>
    <t>Month:  JUNE-2024</t>
  </si>
  <si>
    <t>Bill No: Cum/51/JUNE'2024</t>
  </si>
  <si>
    <t xml:space="preserve">61704	</t>
  </si>
  <si>
    <t xml:space="preserve">061382	</t>
  </si>
  <si>
    <t xml:space="preserve">061386	</t>
  </si>
  <si>
    <t xml:space="preserve">061741	</t>
  </si>
  <si>
    <t xml:space="preserve">061759	</t>
  </si>
  <si>
    <t xml:space="preserve">61786	</t>
  </si>
  <si>
    <t xml:space="preserve">062089	</t>
  </si>
  <si>
    <t xml:space="preserve">Motor Mujiam	</t>
  </si>
  <si>
    <t>Alam brathers</t>
  </si>
  <si>
    <t>Forhad motor parts</t>
  </si>
  <si>
    <t>Madina Motorcycle Engineering Workshop</t>
  </si>
  <si>
    <t>New Sudarshon Otu</t>
  </si>
  <si>
    <t xml:space="preserve">M/S Himel Auto Prats	</t>
  </si>
  <si>
    <t>Denso Motors</t>
  </si>
  <si>
    <t>S M Auto Mobil</t>
  </si>
  <si>
    <t>Fatema Motors</t>
  </si>
  <si>
    <t xml:space="preserve">Shama motors	</t>
  </si>
  <si>
    <t>M/S Parvez Auto Parts</t>
  </si>
  <si>
    <t>M/S Maa Auto</t>
  </si>
  <si>
    <t>shah alam &amp; shanto</t>
  </si>
  <si>
    <t>habibur rahman</t>
  </si>
  <si>
    <t>cumilla depot</t>
  </si>
  <si>
    <t>shanto</t>
  </si>
  <si>
    <t xml:space="preserve">062277	</t>
  </si>
  <si>
    <t xml:space="preserve">062267	</t>
  </si>
  <si>
    <t xml:space="preserve">062286	</t>
  </si>
  <si>
    <t>Roni Honda Workshop</t>
  </si>
  <si>
    <t xml:space="preserve">Takiya motors	</t>
  </si>
  <si>
    <t xml:space="preserve">Alam brathers	</t>
  </si>
  <si>
    <t xml:space="preserve">	
Mowshomi Lubricants</t>
  </si>
  <si>
    <t xml:space="preserve">Nozir Motors	</t>
  </si>
  <si>
    <t xml:space="preserve">sohel </t>
  </si>
  <si>
    <t>hazigong,chandpur</t>
  </si>
  <si>
    <t>eletjong,cumilla</t>
  </si>
  <si>
    <t>b-bariya,kosba,akora</t>
  </si>
  <si>
    <t>noakhali,feni,mazdi,chowmoni</t>
  </si>
  <si>
    <t>soyagazi,chowgram</t>
  </si>
  <si>
    <t>companigonz</t>
  </si>
  <si>
    <t>station,road,cumilla</t>
  </si>
  <si>
    <t>water</t>
  </si>
  <si>
    <t xml:space="preserve">062448	</t>
  </si>
  <si>
    <t xml:space="preserve">062439	</t>
  </si>
  <si>
    <t xml:space="preserve">062441	</t>
  </si>
  <si>
    <t xml:space="preserve">062446	</t>
  </si>
  <si>
    <t>Mowshomi Lubricants</t>
  </si>
  <si>
    <t xml:space="preserve">Prime Auto	</t>
  </si>
  <si>
    <t>New Sudarshon Out</t>
  </si>
  <si>
    <t>The ACME Laboratories Ltd</t>
  </si>
  <si>
    <t>SHANTO</t>
  </si>
  <si>
    <t>ARIF</t>
  </si>
  <si>
    <t xml:space="preserve">062537	</t>
  </si>
  <si>
    <t xml:space="preserve">	
sotota lubricants	</t>
  </si>
  <si>
    <t>petty cash bill</t>
  </si>
  <si>
    <t>feni,godam quater,	
east bazar,Chatkhil BAZER</t>
  </si>
  <si>
    <t>jaotola,cumilla</t>
  </si>
  <si>
    <t>b-bariya,kosba</t>
  </si>
  <si>
    <t>buchi North bazar,Bagmara road,</t>
  </si>
  <si>
    <t>arif &amp; sohel</t>
  </si>
  <si>
    <t>akhora</t>
  </si>
  <si>
    <t>b-bariya,akhora,kosba</t>
  </si>
  <si>
    <t>companigong</t>
  </si>
  <si>
    <t>van</t>
  </si>
  <si>
    <t>Cost: Conveyance,food,Transport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</si>
</sst>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Arial"/>
      <family val="2"/>
    </font>
    <font>
      <b/>
      <u/>
      <sz val="18"/>
      <color theme="1"/>
      <name val="Calibri"/>
      <family val="2"/>
      <scheme val="minor"/>
    </font>
    <font>
      <b/>
      <sz val="18"/>
      <color theme="1"/>
      <name val="Da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44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/>
    <xf numFmtId="165" fontId="41" fillId="2" borderId="3" xfId="0" applyNumberFormat="1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 wrapText="1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Protection="1">
      <protection locked="0"/>
    </xf>
    <xf numFmtId="0" fontId="40" fillId="2" borderId="3" xfId="0" applyFont="1" applyFill="1" applyBorder="1" applyAlignment="1">
      <alignment horizontal="center"/>
    </xf>
    <xf numFmtId="0" fontId="44" fillId="2" borderId="3" xfId="0" applyFont="1" applyFill="1" applyBorder="1" applyAlignment="1" applyProtection="1">
      <alignment horizontal="center" wrapText="1"/>
      <protection locked="0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vertical="center"/>
      <protection locked="0"/>
    </xf>
    <xf numFmtId="0" fontId="46" fillId="2" borderId="3" xfId="0" applyFont="1" applyFill="1" applyBorder="1" applyProtection="1">
      <protection locked="0"/>
    </xf>
    <xf numFmtId="0" fontId="45" fillId="2" borderId="3" xfId="0" applyFont="1" applyFill="1" applyBorder="1" applyProtection="1">
      <protection locked="0"/>
    </xf>
    <xf numFmtId="15" fontId="47" fillId="2" borderId="3" xfId="0" applyNumberFormat="1" applyFont="1" applyFill="1" applyBorder="1" applyAlignment="1" applyProtection="1">
      <alignment horizontal="left" wrapText="1"/>
      <protection locked="0"/>
    </xf>
    <xf numFmtId="0" fontId="44" fillId="2" borderId="3" xfId="0" applyFont="1" applyFill="1" applyBorder="1" applyAlignment="1" applyProtection="1">
      <alignment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40" fillId="9" borderId="3" xfId="0" applyFont="1" applyFill="1" applyBorder="1"/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9" fillId="2" borderId="3" xfId="0" applyFont="1" applyFill="1" applyBorder="1" applyAlignment="1" applyProtection="1">
      <alignment horizontal="center" vertical="center"/>
      <protection locked="0"/>
    </xf>
    <xf numFmtId="0" fontId="49" fillId="2" borderId="3" xfId="0" applyFont="1" applyFill="1" applyBorder="1" applyProtection="1">
      <protection locked="0"/>
    </xf>
    <xf numFmtId="0" fontId="40" fillId="11" borderId="3" xfId="0" applyFont="1" applyFill="1" applyBorder="1"/>
    <xf numFmtId="0" fontId="50" fillId="0" borderId="3" xfId="0" applyFont="1" applyBorder="1" applyAlignment="1" applyProtection="1">
      <alignment horizontal="center" vertical="center"/>
      <protection locked="0"/>
    </xf>
    <xf numFmtId="164" fontId="50" fillId="2" borderId="3" xfId="0" applyNumberFormat="1" applyFont="1" applyFill="1" applyBorder="1" applyAlignment="1" applyProtection="1">
      <alignment vertical="center"/>
      <protection locked="0"/>
    </xf>
    <xf numFmtId="0" fontId="50" fillId="0" borderId="3" xfId="0" applyFont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164" fontId="5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3" xfId="0" applyFont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164" fontId="50" fillId="2" borderId="3" xfId="0" applyNumberFormat="1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165" fontId="28" fillId="2" borderId="3" xfId="0" applyNumberFormat="1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/>
    </xf>
    <xf numFmtId="0" fontId="28" fillId="9" borderId="3" xfId="0" applyFont="1" applyFill="1" applyBorder="1" applyAlignment="1">
      <alignment horizontal="center" wrapText="1"/>
    </xf>
    <xf numFmtId="0" fontId="28" fillId="2" borderId="3" xfId="0" applyFont="1" applyFill="1" applyBorder="1" applyAlignment="1">
      <alignment horizontal="center" vertical="center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28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 wrapText="1"/>
    </xf>
    <xf numFmtId="165" fontId="28" fillId="9" borderId="3" xfId="0" applyNumberFormat="1" applyFont="1" applyFill="1" applyBorder="1" applyAlignment="1">
      <alignment horizontal="center" vertical="center"/>
    </xf>
    <xf numFmtId="0" fontId="51" fillId="9" borderId="3" xfId="0" applyFont="1" applyFill="1" applyBorder="1" applyAlignment="1" applyProtection="1">
      <alignment horizontal="center" vertical="center" wrapText="1"/>
      <protection locked="0"/>
    </xf>
    <xf numFmtId="0" fontId="50" fillId="9" borderId="3" xfId="0" applyFont="1" applyFill="1" applyBorder="1" applyAlignment="1" applyProtection="1">
      <alignment horizontal="center" vertical="center"/>
      <protection locked="0"/>
    </xf>
    <xf numFmtId="0" fontId="52" fillId="0" borderId="3" xfId="2" applyFont="1" applyBorder="1" applyAlignment="1">
      <alignment horizontal="center"/>
    </xf>
    <xf numFmtId="0" fontId="53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horizontal="center"/>
    </xf>
    <xf numFmtId="0" fontId="53" fillId="10" borderId="3" xfId="0" applyFont="1" applyFill="1" applyBorder="1" applyAlignment="1">
      <alignment horizontal="center" vertical="top" wrapText="1"/>
    </xf>
    <xf numFmtId="165" fontId="28" fillId="11" borderId="3" xfId="0" applyNumberFormat="1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/>
    </xf>
    <xf numFmtId="0" fontId="28" fillId="11" borderId="3" xfId="0" applyFont="1" applyFill="1" applyBorder="1" applyAlignment="1">
      <alignment horizontal="center" wrapText="1"/>
    </xf>
    <xf numFmtId="0" fontId="51" fillId="11" borderId="3" xfId="0" applyFont="1" applyFill="1" applyBorder="1" applyAlignment="1" applyProtection="1">
      <alignment horizontal="center" vertical="center" wrapText="1"/>
      <protection locked="0"/>
    </xf>
    <xf numFmtId="0" fontId="50" fillId="11" borderId="3" xfId="0" applyFont="1" applyFill="1" applyBorder="1" applyAlignment="1" applyProtection="1">
      <alignment horizontal="center" vertical="center"/>
      <protection locked="0"/>
    </xf>
    <xf numFmtId="0" fontId="53" fillId="9" borderId="3" xfId="0" applyFont="1" applyFill="1" applyBorder="1" applyAlignment="1">
      <alignment horizontal="center" vertical="top" wrapText="1"/>
    </xf>
    <xf numFmtId="0" fontId="50" fillId="2" borderId="3" xfId="0" applyFont="1" applyFill="1" applyBorder="1" applyAlignment="1" applyProtection="1">
      <alignment horizontal="center"/>
      <protection locked="0"/>
    </xf>
    <xf numFmtId="0" fontId="50" fillId="2" borderId="3" xfId="0" applyFont="1" applyFill="1" applyBorder="1" applyProtection="1">
      <protection locked="0"/>
    </xf>
    <xf numFmtId="0" fontId="50" fillId="9" borderId="3" xfId="0" applyFont="1" applyFill="1" applyBorder="1" applyProtection="1">
      <protection locked="0"/>
    </xf>
    <xf numFmtId="0" fontId="51" fillId="2" borderId="3" xfId="0" applyFont="1" applyFill="1" applyBorder="1" applyAlignment="1">
      <alignment horizont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0" fillId="0" borderId="3" xfId="0" applyFont="1" applyBorder="1" applyAlignment="1" applyProtection="1">
      <alignment horizontal="center" vertical="center"/>
      <protection locked="0"/>
    </xf>
    <xf numFmtId="0" fontId="28" fillId="2" borderId="3" xfId="0" applyFont="1" applyFill="1" applyBorder="1" applyAlignment="1">
      <alignment horizontal="center" vertical="center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4" fillId="0" borderId="18" xfId="0" applyFont="1" applyBorder="1" applyAlignment="1" applyProtection="1">
      <alignment horizontal="center" wrapText="1"/>
      <protection locked="0"/>
    </xf>
    <xf numFmtId="0" fontId="15" fillId="0" borderId="18" xfId="0" applyFont="1" applyBorder="1" applyAlignment="1" applyProtection="1">
      <alignment horizontal="center" wrapText="1"/>
      <protection locked="0"/>
    </xf>
    <xf numFmtId="164" fontId="11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center" wrapText="1"/>
      <protection locked="0"/>
    </xf>
    <xf numFmtId="0" fontId="2" fillId="0" borderId="0" xfId="0" applyFont="1" applyBorder="1" applyAlignment="1">
      <alignment horizontal="center" vertical="center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202.40.179.6:1374/da/portal?page=opdor&amp;xdornum=DO--061729&amp;nexttab=DOs&amp;command=Show&amp;embeddedpage=1" TargetMode="External"/><Relationship Id="rId2" Type="http://schemas.openxmlformats.org/officeDocument/2006/relationships/hyperlink" Target="http://202.40.179.6:1374/da/portal?page=opdor&amp;xdornum=DO--061709&amp;nexttab=DOs&amp;command=Show&amp;embeddedpage=1" TargetMode="External"/><Relationship Id="rId1" Type="http://schemas.openxmlformats.org/officeDocument/2006/relationships/hyperlink" Target="http://202.40.179.6:1374/da/portal?page=opdor&amp;xdornum=DO--061385&amp;nexttab=DOs&amp;command=Show&amp;embeddedpage=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4" zoomScale="115" zoomScaleNormal="112" zoomScaleSheetLayoutView="115" workbookViewId="0">
      <selection activeCell="D11" sqref="D11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41" t="s">
        <v>0</v>
      </c>
      <c r="B1" s="342"/>
      <c r="C1" s="342"/>
      <c r="D1" s="343"/>
    </row>
    <row r="2" spans="1:4" ht="23.25">
      <c r="A2" s="344" t="s">
        <v>1</v>
      </c>
      <c r="B2" s="345"/>
      <c r="C2" s="140" t="s">
        <v>2</v>
      </c>
      <c r="D2" s="229" t="s">
        <v>170</v>
      </c>
    </row>
    <row r="3" spans="1:4" ht="20.25">
      <c r="A3" s="4" t="s">
        <v>3</v>
      </c>
      <c r="B3" s="7" t="s">
        <v>119</v>
      </c>
      <c r="C3" s="8" t="s">
        <v>171</v>
      </c>
      <c r="D3" s="8" t="s">
        <v>172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27380</v>
      </c>
      <c r="D6" s="231" t="s">
        <v>131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1040</v>
      </c>
      <c r="D9" s="231" t="s">
        <v>235</v>
      </c>
    </row>
    <row r="10" spans="1:4" ht="20.25">
      <c r="A10" s="176">
        <v>6</v>
      </c>
      <c r="B10" s="3" t="s">
        <v>12</v>
      </c>
      <c r="C10" s="177">
        <f>'6.WH-Depot Maintenance'!D3</f>
        <v>40</v>
      </c>
      <c r="D10" s="231" t="s">
        <v>154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100</v>
      </c>
      <c r="D16" s="231" t="s">
        <v>212</v>
      </c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129</v>
      </c>
    </row>
    <row r="20" spans="1:7" ht="20.25">
      <c r="A20" s="176"/>
      <c r="B20" s="4" t="s">
        <v>23</v>
      </c>
      <c r="C20" s="177">
        <f>SUM(C5:C19)</f>
        <v>28610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5318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5795</v>
      </c>
    </row>
    <row r="28" spans="1:7" ht="20.25">
      <c r="A28" s="233"/>
      <c r="B28" s="234"/>
      <c r="C28" s="1" t="s">
        <v>29</v>
      </c>
      <c r="D28" s="238">
        <f>SUM(D23:D27)</f>
        <v>11113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134</v>
      </c>
      <c r="F37" s="6" t="s">
        <v>129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145</v>
      </c>
      <c r="D43" s="241"/>
    </row>
    <row r="44" spans="1:6" ht="20.25">
      <c r="A44" s="246" t="s">
        <v>135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81" t="s">
        <v>58</v>
      </c>
      <c r="C1" s="381"/>
      <c r="D1" s="280"/>
      <c r="E1" s="28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157</v>
      </c>
      <c r="B4" s="53" t="s">
        <v>158</v>
      </c>
      <c r="C4" s="281">
        <v>44957</v>
      </c>
      <c r="D4" s="282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81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81"/>
      <c r="N6" s="282"/>
      <c r="O6" s="55"/>
      <c r="P6" s="55"/>
      <c r="Q6" s="54"/>
    </row>
    <row r="7" spans="1:17">
      <c r="K7" s="56"/>
      <c r="L7" s="57"/>
      <c r="M7" s="281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2" t="s">
        <v>61</v>
      </c>
      <c r="B1" s="383"/>
      <c r="C1" s="383"/>
      <c r="D1" s="384"/>
      <c r="E1" s="384"/>
      <c r="F1" s="38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6" t="s">
        <v>63</v>
      </c>
      <c r="C1" s="387"/>
      <c r="D1" s="387"/>
      <c r="E1" s="387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8" t="s">
        <v>64</v>
      </c>
      <c r="B1" s="388"/>
      <c r="C1" s="388"/>
      <c r="D1" s="388"/>
      <c r="E1" s="388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8" t="s">
        <v>17</v>
      </c>
      <c r="B12" s="388"/>
      <c r="C12" s="388"/>
      <c r="D12" s="388"/>
      <c r="E12" s="388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zoomScaleNormal="100" workbookViewId="0">
      <selection sqref="A1:E4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9" t="s">
        <v>66</v>
      </c>
      <c r="B1" s="389"/>
      <c r="C1" s="390"/>
      <c r="D1" s="390"/>
      <c r="E1" s="389"/>
    </row>
    <row r="2" spans="1:5" ht="21">
      <c r="A2" s="82"/>
      <c r="B2" s="82"/>
      <c r="C2" s="83" t="s">
        <v>23</v>
      </c>
      <c r="D2" s="83">
        <f>SUM(D4:D16)</f>
        <v>100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45471</v>
      </c>
      <c r="B4" s="75" t="s">
        <v>212</v>
      </c>
      <c r="C4" s="76" t="s">
        <v>136</v>
      </c>
      <c r="D4" s="76">
        <v>100</v>
      </c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1" t="s">
        <v>19</v>
      </c>
      <c r="B1" s="391"/>
      <c r="C1" s="391"/>
      <c r="D1" s="391"/>
      <c r="E1" s="391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92" t="s">
        <v>20</v>
      </c>
      <c r="B1" s="392"/>
      <c r="C1" s="392"/>
      <c r="D1" s="392"/>
      <c r="E1" s="392"/>
    </row>
    <row r="2" spans="1:5">
      <c r="A2" s="195"/>
      <c r="B2" s="97"/>
      <c r="C2" s="192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45466</v>
      </c>
      <c r="B4" s="265" t="s">
        <v>125</v>
      </c>
      <c r="C4" s="194" t="s">
        <v>136</v>
      </c>
      <c r="D4" s="76">
        <v>50</v>
      </c>
      <c r="E4" s="95" t="s">
        <v>225</v>
      </c>
    </row>
    <row r="5" spans="1:5">
      <c r="A5" s="72"/>
      <c r="B5" s="265"/>
      <c r="C5" s="194"/>
      <c r="D5" s="76"/>
      <c r="E5" s="95"/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150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1" t="s">
        <v>70</v>
      </c>
      <c r="B1" s="391"/>
      <c r="C1" s="391"/>
      <c r="D1" s="391"/>
      <c r="E1" s="391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8" t="s">
        <v>0</v>
      </c>
      <c r="B1" s="399"/>
      <c r="C1" s="399"/>
      <c r="D1" s="399"/>
      <c r="E1" s="400"/>
      <c r="G1" s="398" t="s">
        <v>0</v>
      </c>
      <c r="H1" s="399"/>
      <c r="I1" s="399"/>
      <c r="J1" s="399"/>
      <c r="K1" s="400"/>
    </row>
    <row r="2" spans="1:11">
      <c r="A2" s="371"/>
      <c r="B2" s="359"/>
      <c r="C2" s="359"/>
      <c r="D2" s="359"/>
      <c r="E2" s="372"/>
      <c r="G2" s="371"/>
      <c r="H2" s="359"/>
      <c r="I2" s="359"/>
      <c r="J2" s="359"/>
      <c r="K2" s="372"/>
    </row>
    <row r="3" spans="1:11" ht="15.75">
      <c r="A3" s="393" t="s">
        <v>76</v>
      </c>
      <c r="B3" s="394"/>
      <c r="C3" s="103" t="s">
        <v>114</v>
      </c>
      <c r="D3" s="103"/>
      <c r="E3" s="104"/>
      <c r="G3" s="225" t="s">
        <v>133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01" t="s">
        <v>23</v>
      </c>
      <c r="H8" s="402"/>
      <c r="I8" s="402"/>
      <c r="J8" s="403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01" t="s">
        <v>23</v>
      </c>
      <c r="B12" s="402"/>
      <c r="C12" s="402"/>
      <c r="D12" s="403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98" t="s">
        <v>0</v>
      </c>
      <c r="H15" s="399"/>
      <c r="I15" s="399"/>
      <c r="J15" s="399"/>
      <c r="K15" s="400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71"/>
      <c r="H16" s="359"/>
      <c r="I16" s="359"/>
      <c r="J16" s="359"/>
      <c r="K16" s="372"/>
    </row>
    <row r="17" spans="1:11" ht="15.75">
      <c r="G17" s="393" t="s">
        <v>76</v>
      </c>
      <c r="H17" s="394"/>
      <c r="I17" s="103"/>
      <c r="J17" s="103"/>
      <c r="K17" s="104"/>
    </row>
    <row r="18" spans="1:11" ht="15.75" thickBot="1">
      <c r="G18" s="105"/>
      <c r="K18" s="106"/>
    </row>
    <row r="19" spans="1:11" ht="21">
      <c r="A19" s="398" t="s">
        <v>0</v>
      </c>
      <c r="B19" s="399"/>
      <c r="C19" s="399"/>
      <c r="D19" s="399"/>
      <c r="E19" s="400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71"/>
      <c r="B20" s="359"/>
      <c r="C20" s="359"/>
      <c r="D20" s="359"/>
      <c r="E20" s="372"/>
      <c r="G20" s="110">
        <v>1</v>
      </c>
      <c r="H20" s="111"/>
      <c r="I20" s="111"/>
      <c r="J20" s="111"/>
      <c r="K20" s="112"/>
    </row>
    <row r="21" spans="1:11" ht="15.75">
      <c r="A21" s="393" t="s">
        <v>76</v>
      </c>
      <c r="B21" s="394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5" t="s">
        <v>23</v>
      </c>
      <c r="H26" s="396"/>
      <c r="I26" s="396"/>
      <c r="J26" s="397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5" t="s">
        <v>23</v>
      </c>
      <c r="B30" s="396"/>
      <c r="C30" s="396"/>
      <c r="D30" s="397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6" t="s">
        <v>34</v>
      </c>
      <c r="D1" s="347"/>
      <c r="E1" s="348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9" t="s">
        <v>35</v>
      </c>
      <c r="I2" s="349"/>
      <c r="J2" s="349"/>
      <c r="K2" s="349"/>
      <c r="L2" s="349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topLeftCell="A5" zoomScaleNormal="100" workbookViewId="0">
      <selection sqref="A1:F22"/>
    </sheetView>
  </sheetViews>
  <sheetFormatPr defaultRowHeight="15"/>
  <cols>
    <col min="1" max="1" width="7.7109375" customWidth="1"/>
    <col min="2" max="2" width="14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8" t="s">
        <v>0</v>
      </c>
      <c r="B1" s="358"/>
      <c r="C1" s="358"/>
      <c r="D1" s="358"/>
      <c r="E1" s="358"/>
      <c r="F1" s="358"/>
      <c r="H1" s="358" t="s">
        <v>0</v>
      </c>
      <c r="I1" s="358"/>
      <c r="J1" s="358"/>
      <c r="K1" s="358"/>
      <c r="L1" s="358"/>
      <c r="M1" s="358"/>
    </row>
    <row r="2" spans="1:13" ht="18.75">
      <c r="A2" s="408"/>
      <c r="B2" s="408"/>
      <c r="C2" s="409" t="s">
        <v>89</v>
      </c>
      <c r="D2" s="409"/>
      <c r="E2" s="409"/>
      <c r="F2" s="139"/>
      <c r="H2" s="408"/>
      <c r="I2" s="408"/>
      <c r="J2" s="409" t="s">
        <v>123</v>
      </c>
      <c r="K2" s="409"/>
      <c r="L2" s="409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45468</v>
      </c>
      <c r="C4" s="32">
        <v>8328</v>
      </c>
      <c r="D4" s="108" t="s">
        <v>152</v>
      </c>
      <c r="E4" s="443">
        <v>350</v>
      </c>
      <c r="F4" s="108"/>
      <c r="H4" s="135">
        <v>1</v>
      </c>
      <c r="I4" s="201">
        <v>45466</v>
      </c>
      <c r="J4" s="187" t="s">
        <v>137</v>
      </c>
      <c r="K4" s="108" t="s">
        <v>136</v>
      </c>
      <c r="L4" s="108">
        <v>100</v>
      </c>
      <c r="M4" s="108" t="s">
        <v>169</v>
      </c>
    </row>
    <row r="5" spans="1:13" ht="18.75">
      <c r="A5" s="135">
        <v>2</v>
      </c>
      <c r="B5" s="178">
        <v>45347</v>
      </c>
      <c r="C5" s="32">
        <v>8317</v>
      </c>
      <c r="D5" s="108" t="s">
        <v>152</v>
      </c>
      <c r="E5" s="444"/>
      <c r="F5" s="108"/>
      <c r="H5" s="135">
        <v>2</v>
      </c>
      <c r="I5" s="201">
        <v>45470</v>
      </c>
      <c r="J5" s="187" t="s">
        <v>137</v>
      </c>
      <c r="K5" s="108" t="s">
        <v>136</v>
      </c>
      <c r="L5" s="440">
        <v>100</v>
      </c>
      <c r="M5" s="47" t="s">
        <v>169</v>
      </c>
    </row>
    <row r="6" spans="1:13">
      <c r="A6" s="124"/>
      <c r="B6" s="186"/>
      <c r="C6" s="188"/>
      <c r="D6" s="284" t="s">
        <v>23</v>
      </c>
      <c r="E6" s="285">
        <f>SUM(E4:E5)</f>
        <v>350</v>
      </c>
      <c r="F6" s="108"/>
      <c r="H6" s="214">
        <v>2</v>
      </c>
      <c r="I6" s="201">
        <v>45473</v>
      </c>
      <c r="J6" s="214" t="s">
        <v>137</v>
      </c>
      <c r="K6" s="214" t="s">
        <v>136</v>
      </c>
      <c r="L6" s="47">
        <v>200</v>
      </c>
      <c r="M6" s="47" t="s">
        <v>168</v>
      </c>
    </row>
    <row r="7" spans="1:13">
      <c r="H7" s="124"/>
      <c r="I7" s="186"/>
      <c r="J7" s="188"/>
      <c r="K7" s="284" t="s">
        <v>23</v>
      </c>
      <c r="L7" s="48">
        <f>SUM(L4:L6)</f>
        <v>400</v>
      </c>
      <c r="M7" s="108"/>
    </row>
    <row r="8" spans="1:13">
      <c r="A8" s="114"/>
      <c r="B8" s="179"/>
      <c r="C8" s="189"/>
      <c r="D8" s="114"/>
      <c r="E8" s="184"/>
      <c r="F8" s="114"/>
      <c r="I8" s="143"/>
      <c r="J8" s="151"/>
      <c r="L8" s="185"/>
    </row>
    <row r="9" spans="1:13">
      <c r="A9" s="137" t="s">
        <v>78</v>
      </c>
      <c r="B9" s="180"/>
      <c r="C9" s="190"/>
      <c r="D9" s="47" t="s">
        <v>79</v>
      </c>
      <c r="F9" s="47" t="s">
        <v>80</v>
      </c>
      <c r="H9" s="114"/>
      <c r="I9" s="179" t="s">
        <v>129</v>
      </c>
      <c r="J9" s="189"/>
      <c r="K9" s="114"/>
      <c r="L9" s="184"/>
      <c r="M9" s="114"/>
    </row>
    <row r="10" spans="1:13">
      <c r="A10" s="138" t="s">
        <v>30</v>
      </c>
      <c r="B10" s="179"/>
      <c r="C10" s="189"/>
      <c r="D10" s="114" t="s">
        <v>81</v>
      </c>
      <c r="F10" s="114" t="s">
        <v>82</v>
      </c>
      <c r="H10" s="137" t="s">
        <v>78</v>
      </c>
      <c r="I10" s="180"/>
      <c r="J10" s="190"/>
      <c r="K10" s="47" t="s">
        <v>79</v>
      </c>
      <c r="L10" s="185"/>
      <c r="M10" s="47" t="s">
        <v>80</v>
      </c>
    </row>
    <row r="11" spans="1:13">
      <c r="H11" s="138" t="s">
        <v>30</v>
      </c>
      <c r="I11" s="179"/>
      <c r="J11" s="189"/>
      <c r="K11" s="114" t="s">
        <v>81</v>
      </c>
      <c r="L11" s="185"/>
      <c r="M11" s="114" t="s">
        <v>82</v>
      </c>
    </row>
    <row r="12" spans="1:13">
      <c r="A12" s="404"/>
      <c r="B12" s="404"/>
      <c r="C12" s="404"/>
      <c r="D12" s="404"/>
      <c r="E12" s="404"/>
      <c r="F12" s="404"/>
      <c r="G12" s="108"/>
      <c r="I12" s="143"/>
      <c r="J12" s="151"/>
      <c r="L12" s="185"/>
    </row>
    <row r="13" spans="1:13" ht="28.5">
      <c r="A13" s="358" t="s">
        <v>0</v>
      </c>
      <c r="B13" s="358"/>
      <c r="C13" s="358"/>
      <c r="D13" s="358"/>
      <c r="E13" s="358"/>
      <c r="F13" s="358"/>
      <c r="H13" s="407" t="s">
        <v>0</v>
      </c>
      <c r="I13" s="407"/>
      <c r="J13" s="407"/>
      <c r="K13" s="407"/>
      <c r="L13" s="407"/>
    </row>
    <row r="14" spans="1:13" ht="18.75">
      <c r="A14" s="408"/>
      <c r="B14" s="408"/>
      <c r="C14" s="409" t="s">
        <v>123</v>
      </c>
      <c r="D14" s="409"/>
      <c r="E14" s="409"/>
      <c r="F14" s="139"/>
      <c r="J14" t="s">
        <v>70</v>
      </c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</row>
    <row r="16" spans="1:13" ht="27.95" customHeight="1">
      <c r="A16" s="135">
        <v>1</v>
      </c>
      <c r="B16" s="201">
        <v>45472</v>
      </c>
      <c r="C16" s="187" t="s">
        <v>153</v>
      </c>
      <c r="D16" s="108" t="s">
        <v>136</v>
      </c>
      <c r="E16" s="108">
        <v>150</v>
      </c>
      <c r="F16" s="108" t="s">
        <v>168</v>
      </c>
      <c r="H16" s="366" t="s">
        <v>36</v>
      </c>
      <c r="I16" s="368"/>
      <c r="J16" s="102" t="s">
        <v>68</v>
      </c>
      <c r="K16" s="102" t="s">
        <v>132</v>
      </c>
      <c r="L16" s="102" t="s">
        <v>56</v>
      </c>
    </row>
    <row r="17" spans="1:12">
      <c r="B17"/>
      <c r="C17"/>
      <c r="E17"/>
      <c r="H17" s="405"/>
      <c r="I17" s="406"/>
      <c r="J17" s="102"/>
      <c r="K17" s="102"/>
      <c r="L17" s="102"/>
    </row>
    <row r="18" spans="1:12">
      <c r="A18" s="124"/>
      <c r="B18" s="186"/>
      <c r="C18" s="188"/>
      <c r="D18" s="108" t="s">
        <v>23</v>
      </c>
      <c r="E18" s="48">
        <f>SUM(E16:E16)</f>
        <v>150</v>
      </c>
      <c r="F18" s="108"/>
      <c r="L18" s="102"/>
    </row>
    <row r="19" spans="1:12">
      <c r="K19" s="102" t="s">
        <v>23</v>
      </c>
      <c r="L19" s="102">
        <v>500</v>
      </c>
    </row>
    <row r="20" spans="1:12">
      <c r="A20" s="114"/>
      <c r="B20" s="179" t="s">
        <v>129</v>
      </c>
      <c r="C20" s="189"/>
      <c r="D20" s="114"/>
      <c r="E20" s="184"/>
      <c r="F20" s="114"/>
    </row>
    <row r="21" spans="1:12">
      <c r="A21" s="137" t="s">
        <v>78</v>
      </c>
      <c r="B21" s="180"/>
      <c r="C21" s="190"/>
      <c r="D21" s="47" t="s">
        <v>79</v>
      </c>
      <c r="F21" s="47" t="s">
        <v>80</v>
      </c>
      <c r="H21" s="137"/>
      <c r="I21" s="180"/>
      <c r="J21" s="47"/>
      <c r="L21" s="47"/>
    </row>
    <row r="22" spans="1:12">
      <c r="A22" s="138" t="s">
        <v>30</v>
      </c>
      <c r="B22" s="179"/>
      <c r="C22" s="189"/>
      <c r="D22" s="114" t="s">
        <v>81</v>
      </c>
      <c r="F22" s="114" t="s">
        <v>82</v>
      </c>
      <c r="H22" s="138"/>
      <c r="I22" s="179"/>
      <c r="J22" s="114"/>
      <c r="L22" s="114"/>
    </row>
    <row r="23" spans="1:12">
      <c r="H23" s="137" t="s">
        <v>78</v>
      </c>
      <c r="I23" s="180"/>
      <c r="J23" s="47" t="s">
        <v>79</v>
      </c>
      <c r="L23" s="47" t="s">
        <v>80</v>
      </c>
    </row>
    <row r="24" spans="1:12">
      <c r="H24" s="138" t="s">
        <v>30</v>
      </c>
      <c r="I24" s="179"/>
      <c r="J24" s="114" t="s">
        <v>81</v>
      </c>
      <c r="L24" s="114" t="s">
        <v>82</v>
      </c>
    </row>
  </sheetData>
  <mergeCells count="14">
    <mergeCell ref="A12:F12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3:F13"/>
    <mergeCell ref="A14:B14"/>
    <mergeCell ref="C14:E14"/>
    <mergeCell ref="E4:E5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0" t="s">
        <v>91</v>
      </c>
      <c r="B1" s="421"/>
      <c r="C1" s="421"/>
      <c r="D1" s="422"/>
      <c r="F1" s="412" t="s">
        <v>106</v>
      </c>
      <c r="G1" s="413"/>
      <c r="H1" s="413"/>
      <c r="I1" s="414"/>
    </row>
    <row r="2" spans="1:9" ht="18.75">
      <c r="A2" s="423" t="s">
        <v>92</v>
      </c>
      <c r="B2" s="416"/>
      <c r="C2" s="416"/>
      <c r="D2" s="424"/>
      <c r="F2" s="415" t="s">
        <v>92</v>
      </c>
      <c r="G2" s="416"/>
      <c r="H2" s="416"/>
      <c r="I2" s="417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18" t="s">
        <v>23</v>
      </c>
      <c r="G12" s="419"/>
      <c r="H12" s="419"/>
      <c r="I12" s="112"/>
    </row>
    <row r="13" spans="1:9" ht="21">
      <c r="A13" s="425" t="s">
        <v>23</v>
      </c>
      <c r="B13" s="419"/>
      <c r="C13" s="419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12" t="s">
        <v>91</v>
      </c>
      <c r="B23" s="413"/>
      <c r="C23" s="413"/>
      <c r="D23" s="414"/>
      <c r="F23" s="162"/>
      <c r="G23" s="129"/>
      <c r="H23" s="129"/>
      <c r="I23" s="130"/>
    </row>
    <row r="24" spans="1:9" ht="18.75">
      <c r="A24" s="415" t="s">
        <v>92</v>
      </c>
      <c r="B24" s="416"/>
      <c r="C24" s="416"/>
      <c r="D24" s="417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18" t="s">
        <v>23</v>
      </c>
      <c r="B34" s="419"/>
      <c r="C34" s="419"/>
      <c r="D34" s="112">
        <f>SUM(D27:D33)</f>
        <v>200</v>
      </c>
    </row>
    <row r="35" spans="1:4">
      <c r="A35" s="156"/>
      <c r="B35" s="143"/>
      <c r="D35" s="106"/>
    </row>
    <row r="36" spans="1:4">
      <c r="A36" s="410"/>
      <c r="B36" s="361"/>
      <c r="C36" s="361"/>
      <c r="D36" s="411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2" t="s">
        <v>109</v>
      </c>
      <c r="B1" s="413"/>
      <c r="C1" s="413"/>
      <c r="D1" s="413"/>
      <c r="E1" s="413"/>
      <c r="F1" s="414"/>
      <c r="H1" s="412" t="s">
        <v>113</v>
      </c>
      <c r="I1" s="413"/>
      <c r="J1" s="413"/>
      <c r="K1" s="413"/>
      <c r="L1" s="413"/>
      <c r="M1" s="414"/>
    </row>
    <row r="2" spans="1:13" ht="18.75">
      <c r="A2" s="415" t="s">
        <v>92</v>
      </c>
      <c r="B2" s="416"/>
      <c r="C2" s="416"/>
      <c r="D2" s="416"/>
      <c r="E2" s="416"/>
      <c r="F2" s="417"/>
      <c r="H2" s="415" t="s">
        <v>92</v>
      </c>
      <c r="I2" s="416"/>
      <c r="J2" s="416"/>
      <c r="K2" s="416"/>
      <c r="L2" s="416"/>
      <c r="M2" s="417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18" t="s">
        <v>23</v>
      </c>
      <c r="I7" s="419"/>
      <c r="J7" s="419"/>
      <c r="K7" s="419"/>
      <c r="L7" s="426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18" t="s">
        <v>23</v>
      </c>
      <c r="B9" s="419"/>
      <c r="C9" s="419"/>
      <c r="D9" s="419"/>
      <c r="E9" s="426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18" activePane="bottomRight" state="frozen"/>
      <selection pane="topRight" activeCell="M1" sqref="M1"/>
      <selection pane="bottomLeft" activeCell="A5" sqref="A5"/>
      <selection pane="bottomRight" activeCell="C28" sqref="C28"/>
    </sheetView>
  </sheetViews>
  <sheetFormatPr defaultRowHeight="1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8.1406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2.5">
      <c r="A1" s="350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</row>
    <row r="2" spans="1:12" s="124" customFormat="1" ht="22.5">
      <c r="A2" s="308"/>
      <c r="B2" s="307"/>
      <c r="C2" s="309"/>
      <c r="D2" s="309"/>
      <c r="E2" s="309"/>
      <c r="F2" s="309"/>
      <c r="G2" s="350" t="s">
        <v>35</v>
      </c>
      <c r="H2" s="350"/>
      <c r="I2" s="350"/>
      <c r="J2" s="350"/>
      <c r="K2" s="350"/>
      <c r="L2" s="310"/>
    </row>
    <row r="3" spans="1:12" s="124" customFormat="1" ht="45">
      <c r="A3" s="311" t="s">
        <v>36</v>
      </c>
      <c r="B3" s="312" t="s">
        <v>37</v>
      </c>
      <c r="C3" s="312" t="s">
        <v>38</v>
      </c>
      <c r="D3" s="312" t="s">
        <v>39</v>
      </c>
      <c r="E3" s="312" t="s">
        <v>48</v>
      </c>
      <c r="F3" s="312" t="s">
        <v>49</v>
      </c>
      <c r="G3" s="312" t="s">
        <v>116</v>
      </c>
      <c r="H3" s="312" t="s">
        <v>50</v>
      </c>
      <c r="I3" s="312" t="s">
        <v>45</v>
      </c>
      <c r="J3" s="312" t="s">
        <v>46</v>
      </c>
      <c r="K3" s="312" t="s">
        <v>47</v>
      </c>
      <c r="L3" s="313" t="s">
        <v>23</v>
      </c>
    </row>
    <row r="4" spans="1:12" s="124" customFormat="1" ht="22.5">
      <c r="A4" s="314"/>
      <c r="B4" s="315"/>
      <c r="C4" s="315"/>
      <c r="D4" s="315">
        <f>SUM(D5:D98)</f>
        <v>5318</v>
      </c>
      <c r="E4" s="315">
        <f>SUM(E6:E12)</f>
        <v>0</v>
      </c>
      <c r="F4" s="315">
        <f>SUM(F5:F98)</f>
        <v>26080</v>
      </c>
      <c r="G4" s="315"/>
      <c r="H4" s="315">
        <f>SUM(H5:H98)</f>
        <v>900</v>
      </c>
      <c r="I4" s="315">
        <f>SUM(I6:I12)</f>
        <v>0</v>
      </c>
      <c r="J4" s="315">
        <f>SUM(J6:J111)</f>
        <v>400</v>
      </c>
      <c r="K4" s="315">
        <f>SUM(K6:K12)</f>
        <v>0</v>
      </c>
      <c r="L4" s="316">
        <f>SUM(E4,F4,H4,I4,J4,)</f>
        <v>27380</v>
      </c>
    </row>
    <row r="5" spans="1:12" s="301" customFormat="1" ht="37.5" customHeight="1">
      <c r="A5" s="317">
        <v>45465</v>
      </c>
      <c r="B5" s="318" t="s">
        <v>173</v>
      </c>
      <c r="C5" s="319" t="s">
        <v>180</v>
      </c>
      <c r="D5" s="318">
        <v>56</v>
      </c>
      <c r="E5" s="320"/>
      <c r="F5" s="351">
        <v>5300</v>
      </c>
      <c r="G5" s="351" t="s">
        <v>192</v>
      </c>
      <c r="H5" s="320"/>
      <c r="I5" s="320"/>
      <c r="J5" s="320"/>
      <c r="K5" s="320"/>
      <c r="L5" s="321">
        <f>SUM(F5:H5)</f>
        <v>5300</v>
      </c>
    </row>
    <row r="6" spans="1:12" s="286" customFormat="1" ht="33.75" customHeight="1">
      <c r="A6" s="317">
        <v>45465</v>
      </c>
      <c r="B6" s="322">
        <v>61646</v>
      </c>
      <c r="C6" s="323" t="s">
        <v>181</v>
      </c>
      <c r="D6" s="322">
        <v>792</v>
      </c>
      <c r="E6" s="321"/>
      <c r="F6" s="351"/>
      <c r="G6" s="351"/>
      <c r="H6" s="310"/>
      <c r="I6" s="310"/>
      <c r="J6" s="310"/>
      <c r="K6" s="310"/>
      <c r="L6" s="321">
        <f t="shared" ref="L6:L29" si="0">SUM(F6:H6)</f>
        <v>0</v>
      </c>
    </row>
    <row r="7" spans="1:12" s="302" customFormat="1" ht="28.5" customHeight="1">
      <c r="A7" s="324">
        <v>45466</v>
      </c>
      <c r="B7" s="318">
        <v>61725</v>
      </c>
      <c r="C7" s="319" t="s">
        <v>182</v>
      </c>
      <c r="D7" s="318">
        <v>36</v>
      </c>
      <c r="E7" s="325"/>
      <c r="F7" s="325">
        <v>220</v>
      </c>
      <c r="G7" s="325" t="s">
        <v>128</v>
      </c>
      <c r="H7" s="326">
        <v>100</v>
      </c>
      <c r="I7" s="326"/>
      <c r="J7" s="326"/>
      <c r="K7" s="326"/>
      <c r="L7" s="325">
        <f t="shared" si="0"/>
        <v>320</v>
      </c>
    </row>
    <row r="8" spans="1:12" s="286" customFormat="1" ht="46.5" customHeight="1">
      <c r="A8" s="317">
        <v>45466</v>
      </c>
      <c r="B8" s="327">
        <v>61385</v>
      </c>
      <c r="C8" s="328" t="s">
        <v>183</v>
      </c>
      <c r="D8" s="329">
        <v>13</v>
      </c>
      <c r="E8" s="321"/>
      <c r="F8" s="352">
        <v>300</v>
      </c>
      <c r="G8" s="352" t="s">
        <v>193</v>
      </c>
      <c r="H8" s="353">
        <v>300</v>
      </c>
      <c r="I8" s="310"/>
      <c r="J8" s="310"/>
      <c r="K8" s="310"/>
      <c r="L8" s="321">
        <f t="shared" si="0"/>
        <v>600</v>
      </c>
    </row>
    <row r="9" spans="1:12" s="286" customFormat="1" ht="46.5">
      <c r="A9" s="317">
        <v>45466</v>
      </c>
      <c r="B9" s="329" t="s">
        <v>174</v>
      </c>
      <c r="C9" s="330" t="s">
        <v>184</v>
      </c>
      <c r="D9" s="322">
        <v>27</v>
      </c>
      <c r="E9" s="321"/>
      <c r="F9" s="352"/>
      <c r="G9" s="352"/>
      <c r="H9" s="353"/>
      <c r="I9" s="310"/>
      <c r="J9" s="310"/>
      <c r="K9" s="310"/>
      <c r="L9" s="321">
        <f t="shared" si="0"/>
        <v>0</v>
      </c>
    </row>
    <row r="10" spans="1:12" s="306" customFormat="1" ht="46.5">
      <c r="A10" s="331">
        <v>45466</v>
      </c>
      <c r="B10" s="332" t="s">
        <v>175</v>
      </c>
      <c r="C10" s="333" t="s">
        <v>185</v>
      </c>
      <c r="D10" s="332">
        <v>15</v>
      </c>
      <c r="E10" s="334"/>
      <c r="F10" s="334"/>
      <c r="G10" s="352"/>
      <c r="H10" s="335"/>
      <c r="I10" s="335"/>
      <c r="J10" s="335"/>
      <c r="K10" s="335"/>
      <c r="L10" s="321">
        <f t="shared" si="0"/>
        <v>0</v>
      </c>
    </row>
    <row r="11" spans="1:12" s="286" customFormat="1" ht="28.5" customHeight="1">
      <c r="A11" s="317">
        <v>45466</v>
      </c>
      <c r="B11" s="318" t="s">
        <v>176</v>
      </c>
      <c r="C11" s="319" t="s">
        <v>186</v>
      </c>
      <c r="D11" s="318">
        <v>8</v>
      </c>
      <c r="E11" s="321"/>
      <c r="F11" s="352">
        <v>5400</v>
      </c>
      <c r="G11" s="352" t="s">
        <v>192</v>
      </c>
      <c r="H11" s="353"/>
      <c r="I11" s="310"/>
      <c r="J11" s="353">
        <v>100</v>
      </c>
      <c r="K11" s="310"/>
      <c r="L11" s="321">
        <f t="shared" si="0"/>
        <v>5400</v>
      </c>
    </row>
    <row r="12" spans="1:12" s="286" customFormat="1" ht="25.5" customHeight="1">
      <c r="A12" s="317">
        <v>45466</v>
      </c>
      <c r="B12" s="327">
        <v>61709</v>
      </c>
      <c r="C12" s="329" t="s">
        <v>187</v>
      </c>
      <c r="D12" s="329">
        <v>26</v>
      </c>
      <c r="E12" s="321"/>
      <c r="F12" s="352"/>
      <c r="G12" s="352"/>
      <c r="H12" s="353"/>
      <c r="I12" s="310"/>
      <c r="J12" s="353"/>
      <c r="K12" s="310"/>
      <c r="L12" s="321">
        <f t="shared" si="0"/>
        <v>0</v>
      </c>
    </row>
    <row r="13" spans="1:12" s="286" customFormat="1" ht="39.75" customHeight="1">
      <c r="A13" s="317">
        <v>45466</v>
      </c>
      <c r="B13" s="327">
        <v>61729</v>
      </c>
      <c r="C13" s="330" t="s">
        <v>188</v>
      </c>
      <c r="D13" s="329">
        <v>516</v>
      </c>
      <c r="E13" s="321"/>
      <c r="F13" s="352"/>
      <c r="G13" s="352"/>
      <c r="H13" s="353"/>
      <c r="I13" s="310"/>
      <c r="J13" s="353"/>
      <c r="K13" s="310"/>
      <c r="L13" s="321">
        <f t="shared" si="0"/>
        <v>0</v>
      </c>
    </row>
    <row r="14" spans="1:12" s="286" customFormat="1" ht="27.75" customHeight="1">
      <c r="A14" s="317">
        <v>45466</v>
      </c>
      <c r="B14" s="322" t="s">
        <v>177</v>
      </c>
      <c r="C14" s="329" t="s">
        <v>189</v>
      </c>
      <c r="D14" s="322">
        <v>4</v>
      </c>
      <c r="E14" s="321"/>
      <c r="F14" s="352"/>
      <c r="G14" s="352"/>
      <c r="H14" s="353"/>
      <c r="I14" s="310"/>
      <c r="J14" s="353"/>
      <c r="K14" s="310"/>
      <c r="L14" s="321">
        <f t="shared" si="0"/>
        <v>0</v>
      </c>
    </row>
    <row r="15" spans="1:12" s="286" customFormat="1" ht="32.25" customHeight="1">
      <c r="A15" s="317">
        <v>45466</v>
      </c>
      <c r="B15" s="322" t="s">
        <v>178</v>
      </c>
      <c r="C15" s="322" t="s">
        <v>190</v>
      </c>
      <c r="D15" s="322">
        <v>80</v>
      </c>
      <c r="E15" s="321"/>
      <c r="F15" s="352"/>
      <c r="G15" s="352"/>
      <c r="H15" s="353"/>
      <c r="I15" s="310"/>
      <c r="J15" s="353"/>
      <c r="K15" s="310"/>
      <c r="L15" s="321">
        <f t="shared" si="0"/>
        <v>0</v>
      </c>
    </row>
    <row r="16" spans="1:12" s="302" customFormat="1" ht="36" customHeight="1">
      <c r="A16" s="324">
        <v>45468</v>
      </c>
      <c r="B16" s="318" t="s">
        <v>179</v>
      </c>
      <c r="C16" s="319" t="s">
        <v>191</v>
      </c>
      <c r="D16" s="318">
        <v>156</v>
      </c>
      <c r="E16" s="325"/>
      <c r="F16" s="325">
        <v>550</v>
      </c>
      <c r="G16" s="325" t="s">
        <v>192</v>
      </c>
      <c r="H16" s="326">
        <v>100</v>
      </c>
      <c r="I16" s="326"/>
      <c r="J16" s="326"/>
      <c r="K16" s="326"/>
      <c r="L16" s="325">
        <f t="shared" si="0"/>
        <v>650</v>
      </c>
    </row>
    <row r="17" spans="1:12" s="302" customFormat="1" ht="48.75" customHeight="1">
      <c r="A17" s="324">
        <v>45469</v>
      </c>
      <c r="B17" s="318">
        <v>62137</v>
      </c>
      <c r="C17" s="319" t="s">
        <v>199</v>
      </c>
      <c r="D17" s="318">
        <v>13</v>
      </c>
      <c r="E17" s="325"/>
      <c r="F17" s="325">
        <v>100</v>
      </c>
      <c r="G17" s="325" t="s">
        <v>195</v>
      </c>
      <c r="H17" s="326">
        <v>100</v>
      </c>
      <c r="I17" s="326"/>
      <c r="J17" s="326"/>
      <c r="K17" s="326"/>
      <c r="L17" s="325">
        <f t="shared" si="0"/>
        <v>200</v>
      </c>
    </row>
    <row r="18" spans="1:12" s="286" customFormat="1" ht="33.75" customHeight="1">
      <c r="A18" s="324">
        <v>45469</v>
      </c>
      <c r="B18" s="329" t="s">
        <v>196</v>
      </c>
      <c r="C18" s="323" t="s">
        <v>200</v>
      </c>
      <c r="D18" s="329">
        <v>180</v>
      </c>
      <c r="E18" s="321"/>
      <c r="F18" s="352">
        <v>5500</v>
      </c>
      <c r="G18" s="352" t="s">
        <v>192</v>
      </c>
      <c r="H18" s="310"/>
      <c r="I18" s="310"/>
      <c r="J18" s="310"/>
      <c r="K18" s="310"/>
      <c r="L18" s="321">
        <f t="shared" si="0"/>
        <v>5500</v>
      </c>
    </row>
    <row r="19" spans="1:12" s="286" customFormat="1" ht="33.75" customHeight="1">
      <c r="A19" s="324">
        <v>45469</v>
      </c>
      <c r="B19" s="329" t="s">
        <v>197</v>
      </c>
      <c r="C19" s="323" t="s">
        <v>201</v>
      </c>
      <c r="D19" s="322">
        <v>566</v>
      </c>
      <c r="E19" s="321"/>
      <c r="F19" s="352"/>
      <c r="G19" s="352"/>
      <c r="H19" s="310"/>
      <c r="I19" s="310"/>
      <c r="J19" s="310"/>
      <c r="K19" s="310"/>
      <c r="L19" s="321">
        <f t="shared" si="0"/>
        <v>0</v>
      </c>
    </row>
    <row r="20" spans="1:12" s="286" customFormat="1" ht="35.25" customHeight="1">
      <c r="A20" s="324">
        <v>45469</v>
      </c>
      <c r="B20" s="327" t="s">
        <v>198</v>
      </c>
      <c r="C20" s="328" t="s">
        <v>202</v>
      </c>
      <c r="D20" s="329">
        <v>440</v>
      </c>
      <c r="E20" s="321"/>
      <c r="F20" s="321">
        <v>550</v>
      </c>
      <c r="G20" s="321" t="s">
        <v>204</v>
      </c>
      <c r="H20" s="310">
        <v>40</v>
      </c>
      <c r="I20" s="310"/>
      <c r="J20" s="310"/>
      <c r="K20" s="310"/>
      <c r="L20" s="321">
        <f t="shared" si="0"/>
        <v>590</v>
      </c>
    </row>
    <row r="21" spans="1:12" s="302" customFormat="1" ht="41.25" customHeight="1">
      <c r="A21" s="324">
        <v>45470</v>
      </c>
      <c r="B21" s="318">
        <v>62355</v>
      </c>
      <c r="C21" s="336" t="s">
        <v>203</v>
      </c>
      <c r="D21" s="318">
        <v>441</v>
      </c>
      <c r="E21" s="325"/>
      <c r="F21" s="352">
        <v>6000</v>
      </c>
      <c r="G21" s="352" t="s">
        <v>192</v>
      </c>
      <c r="H21" s="326"/>
      <c r="I21" s="326"/>
      <c r="J21" s="353">
        <v>100</v>
      </c>
      <c r="K21" s="326"/>
      <c r="L21" s="325">
        <f t="shared" si="0"/>
        <v>6000</v>
      </c>
    </row>
    <row r="22" spans="1:12" s="286" customFormat="1" ht="35.25" customHeight="1">
      <c r="A22" s="324">
        <v>45470</v>
      </c>
      <c r="B22" s="329">
        <v>62356</v>
      </c>
      <c r="C22" s="323" t="s">
        <v>188</v>
      </c>
      <c r="D22" s="322">
        <v>1330</v>
      </c>
      <c r="E22" s="321"/>
      <c r="F22" s="352"/>
      <c r="G22" s="352"/>
      <c r="H22" s="310"/>
      <c r="I22" s="337"/>
      <c r="J22" s="353"/>
      <c r="K22" s="338"/>
      <c r="L22" s="321">
        <f t="shared" si="0"/>
        <v>0</v>
      </c>
    </row>
    <row r="23" spans="1:12" s="302" customFormat="1" ht="46.5">
      <c r="A23" s="324">
        <v>45472</v>
      </c>
      <c r="B23" s="318">
        <v>62445</v>
      </c>
      <c r="C23" s="319" t="s">
        <v>217</v>
      </c>
      <c r="D23" s="318">
        <v>18</v>
      </c>
      <c r="E23" s="325"/>
      <c r="F23" s="325">
        <v>40</v>
      </c>
      <c r="G23" s="325" t="s">
        <v>221</v>
      </c>
      <c r="H23" s="326">
        <v>40</v>
      </c>
      <c r="I23" s="339"/>
      <c r="J23" s="326"/>
      <c r="K23" s="339"/>
      <c r="L23" s="321">
        <f t="shared" si="0"/>
        <v>80</v>
      </c>
    </row>
    <row r="24" spans="1:12" s="286" customFormat="1" ht="43.5" customHeight="1">
      <c r="A24" s="324">
        <v>45472</v>
      </c>
      <c r="B24" s="327" t="s">
        <v>213</v>
      </c>
      <c r="C24" s="329" t="s">
        <v>218</v>
      </c>
      <c r="D24" s="329">
        <v>13</v>
      </c>
      <c r="E24" s="321"/>
      <c r="F24" s="321">
        <v>70</v>
      </c>
      <c r="G24" s="321" t="s">
        <v>222</v>
      </c>
      <c r="H24" s="310">
        <v>50</v>
      </c>
      <c r="I24" s="338"/>
      <c r="J24" s="310"/>
      <c r="K24" s="338"/>
      <c r="L24" s="321">
        <f t="shared" si="0"/>
        <v>120</v>
      </c>
    </row>
    <row r="25" spans="1:12" s="286" customFormat="1" ht="51.75" customHeight="1">
      <c r="A25" s="324">
        <v>45472</v>
      </c>
      <c r="B25" s="327" t="s">
        <v>214</v>
      </c>
      <c r="C25" s="330" t="s">
        <v>219</v>
      </c>
      <c r="D25" s="329">
        <v>25</v>
      </c>
      <c r="E25" s="321"/>
      <c r="F25" s="352">
        <v>350</v>
      </c>
      <c r="G25" s="352" t="s">
        <v>128</v>
      </c>
      <c r="H25" s="353">
        <v>170</v>
      </c>
      <c r="I25" s="338"/>
      <c r="J25" s="338"/>
      <c r="K25" s="338"/>
      <c r="L25" s="321">
        <f t="shared" si="0"/>
        <v>520</v>
      </c>
    </row>
    <row r="26" spans="1:12" s="286" customFormat="1" ht="53.25" customHeight="1">
      <c r="A26" s="324">
        <v>45472</v>
      </c>
      <c r="B26" s="322" t="s">
        <v>215</v>
      </c>
      <c r="C26" s="329" t="s">
        <v>219</v>
      </c>
      <c r="D26" s="322">
        <v>13</v>
      </c>
      <c r="E26" s="321"/>
      <c r="F26" s="352"/>
      <c r="G26" s="352"/>
      <c r="H26" s="353"/>
      <c r="I26" s="338"/>
      <c r="J26" s="338"/>
      <c r="K26" s="338"/>
      <c r="L26" s="321">
        <f t="shared" si="0"/>
        <v>0</v>
      </c>
    </row>
    <row r="27" spans="1:12" s="286" customFormat="1" ht="55.5" customHeight="1">
      <c r="A27" s="324">
        <v>45472</v>
      </c>
      <c r="B27" s="340" t="s">
        <v>216</v>
      </c>
      <c r="C27" s="340" t="s">
        <v>220</v>
      </c>
      <c r="D27" s="340">
        <v>30</v>
      </c>
      <c r="E27" s="321"/>
      <c r="F27" s="352"/>
      <c r="G27" s="352"/>
      <c r="H27" s="353"/>
      <c r="I27" s="338"/>
      <c r="J27" s="338"/>
      <c r="K27" s="338"/>
      <c r="L27" s="321">
        <f t="shared" si="0"/>
        <v>0</v>
      </c>
    </row>
    <row r="28" spans="1:12" s="286" customFormat="1" ht="51.75" customHeight="1">
      <c r="A28" s="324">
        <v>45473</v>
      </c>
      <c r="B28" s="322" t="s">
        <v>223</v>
      </c>
      <c r="C28" s="323" t="s">
        <v>224</v>
      </c>
      <c r="D28" s="322">
        <v>520</v>
      </c>
      <c r="E28" s="321"/>
      <c r="F28" s="321">
        <v>1700</v>
      </c>
      <c r="G28" s="321" t="s">
        <v>128</v>
      </c>
      <c r="H28" s="310"/>
      <c r="I28" s="338"/>
      <c r="J28" s="338">
        <v>200</v>
      </c>
      <c r="K28" s="338"/>
      <c r="L28" s="321">
        <f t="shared" si="0"/>
        <v>1700</v>
      </c>
    </row>
    <row r="29" spans="1:12" s="286" customFormat="1" ht="33" customHeight="1">
      <c r="A29" s="287"/>
      <c r="B29" s="289"/>
      <c r="C29" s="289"/>
      <c r="D29" s="288"/>
      <c r="E29" s="290"/>
      <c r="F29" s="303"/>
      <c r="G29" s="303"/>
      <c r="H29" s="304"/>
      <c r="I29" s="305"/>
      <c r="J29" s="305"/>
      <c r="K29" s="291"/>
      <c r="L29" s="283">
        <f t="shared" si="0"/>
        <v>0</v>
      </c>
    </row>
    <row r="30" spans="1:12" s="286" customFormat="1" ht="70.5" customHeight="1">
      <c r="A30" s="287"/>
      <c r="B30" s="289"/>
      <c r="C30" s="289"/>
      <c r="D30" s="288"/>
      <c r="E30" s="290"/>
      <c r="F30" s="303"/>
      <c r="G30" s="303"/>
      <c r="H30" s="304"/>
      <c r="I30" s="305"/>
      <c r="J30" s="305"/>
      <c r="K30" s="291"/>
      <c r="L30" s="290"/>
    </row>
    <row r="31" spans="1:12" s="286" customFormat="1" ht="18.75">
      <c r="A31" s="287"/>
      <c r="B31" s="292"/>
      <c r="C31" s="292"/>
      <c r="D31" s="293"/>
      <c r="E31" s="294"/>
      <c r="F31" s="273"/>
      <c r="G31" s="273"/>
      <c r="H31" s="274"/>
      <c r="I31" s="275"/>
      <c r="J31" s="276"/>
      <c r="K31" s="297"/>
      <c r="L31" s="290"/>
    </row>
    <row r="32" spans="1:12" s="286" customFormat="1" ht="18">
      <c r="A32" s="298"/>
      <c r="B32" s="293"/>
      <c r="C32" s="299"/>
      <c r="D32" s="293"/>
      <c r="E32" s="294"/>
      <c r="F32" s="273"/>
      <c r="G32" s="273"/>
      <c r="H32" s="274"/>
      <c r="I32" s="275"/>
      <c r="J32" s="276"/>
      <c r="K32" s="297"/>
      <c r="L32" s="290"/>
    </row>
    <row r="33" spans="1:12" s="286" customFormat="1" ht="18">
      <c r="A33" s="298"/>
      <c r="B33" s="293"/>
      <c r="C33" s="299"/>
      <c r="D33" s="293"/>
      <c r="E33" s="294"/>
      <c r="F33" s="273"/>
      <c r="G33" s="273"/>
      <c r="H33" s="274"/>
      <c r="I33" s="275"/>
      <c r="J33" s="276"/>
      <c r="K33" s="297"/>
      <c r="L33" s="290"/>
    </row>
    <row r="34" spans="1:12" s="286" customFormat="1" ht="18">
      <c r="A34" s="298"/>
      <c r="B34" s="293"/>
      <c r="C34" s="299"/>
      <c r="D34" s="293"/>
      <c r="E34" s="294"/>
      <c r="F34" s="273"/>
      <c r="G34" s="273"/>
      <c r="H34" s="274"/>
      <c r="I34" s="275"/>
      <c r="J34" s="276"/>
      <c r="K34" s="297"/>
      <c r="L34" s="290"/>
    </row>
    <row r="35" spans="1:12" s="286" customFormat="1" ht="18">
      <c r="A35" s="298"/>
      <c r="B35" s="293"/>
      <c r="C35" s="299"/>
      <c r="D35" s="293"/>
      <c r="E35" s="294"/>
      <c r="F35" s="273"/>
      <c r="G35" s="273"/>
      <c r="H35" s="274"/>
      <c r="I35" s="275"/>
      <c r="J35" s="276"/>
      <c r="K35" s="297"/>
      <c r="L35" s="290"/>
    </row>
    <row r="36" spans="1:12" s="286" customFormat="1" ht="18">
      <c r="A36" s="298"/>
      <c r="B36" s="293"/>
      <c r="C36" s="299"/>
      <c r="D36" s="293"/>
      <c r="E36" s="294"/>
      <c r="F36" s="273"/>
      <c r="G36" s="273"/>
      <c r="H36" s="278"/>
      <c r="I36" s="275"/>
      <c r="J36" s="276"/>
      <c r="K36" s="297"/>
      <c r="L36" s="290"/>
    </row>
    <row r="37" spans="1:12" s="286" customFormat="1" ht="18">
      <c r="A37" s="298"/>
      <c r="B37" s="293"/>
      <c r="C37" s="299"/>
      <c r="D37" s="293"/>
      <c r="E37" s="294"/>
      <c r="F37" s="273"/>
      <c r="G37" s="273"/>
      <c r="H37" s="274"/>
      <c r="I37" s="275"/>
      <c r="J37" s="276"/>
      <c r="K37" s="297"/>
      <c r="L37" s="290"/>
    </row>
    <row r="38" spans="1:12" s="286" customFormat="1" ht="18">
      <c r="A38" s="298"/>
      <c r="B38" s="293"/>
      <c r="C38" s="299"/>
      <c r="D38" s="293"/>
      <c r="E38" s="294"/>
      <c r="F38" s="273"/>
      <c r="G38" s="273"/>
      <c r="H38" s="278"/>
      <c r="I38" s="275"/>
      <c r="J38" s="276"/>
      <c r="K38" s="297"/>
      <c r="L38" s="290"/>
    </row>
    <row r="39" spans="1:12" s="286" customFormat="1" ht="18">
      <c r="A39" s="298"/>
      <c r="B39" s="293"/>
      <c r="C39" s="299"/>
      <c r="D39" s="293"/>
      <c r="E39" s="294"/>
      <c r="F39" s="273"/>
      <c r="G39" s="273"/>
      <c r="H39" s="274"/>
      <c r="I39" s="275"/>
      <c r="J39" s="276"/>
      <c r="K39" s="297"/>
      <c r="L39" s="290"/>
    </row>
    <row r="40" spans="1:12" s="286" customFormat="1" ht="18">
      <c r="A40" s="298"/>
      <c r="B40" s="293"/>
      <c r="C40" s="299"/>
      <c r="D40" s="293"/>
      <c r="E40" s="294"/>
      <c r="F40" s="273"/>
      <c r="G40" s="273"/>
      <c r="H40" s="274"/>
      <c r="I40" s="275"/>
      <c r="J40" s="276"/>
      <c r="K40" s="297"/>
      <c r="L40" s="290"/>
    </row>
    <row r="41" spans="1:12" s="286" customFormat="1" ht="18">
      <c r="A41" s="298"/>
      <c r="B41" s="293"/>
      <c r="C41" s="299"/>
      <c r="D41" s="293"/>
      <c r="E41" s="294"/>
      <c r="F41" s="273"/>
      <c r="G41" s="273"/>
      <c r="H41" s="274"/>
      <c r="I41" s="275"/>
      <c r="J41" s="276"/>
      <c r="K41" s="297"/>
      <c r="L41" s="290"/>
    </row>
    <row r="42" spans="1:12" s="286" customFormat="1" ht="18">
      <c r="A42" s="298"/>
      <c r="B42" s="293"/>
      <c r="C42" s="299"/>
      <c r="D42" s="293"/>
      <c r="E42" s="294"/>
      <c r="F42" s="294"/>
      <c r="G42" s="294"/>
      <c r="H42" s="295"/>
      <c r="I42" s="296"/>
      <c r="J42" s="297"/>
      <c r="K42" s="297"/>
      <c r="L42" s="290"/>
    </row>
    <row r="43" spans="1:12" s="286" customFormat="1" ht="18">
      <c r="A43" s="298"/>
      <c r="B43" s="293"/>
      <c r="C43" s="299"/>
      <c r="D43" s="293"/>
      <c r="E43" s="294"/>
      <c r="F43" s="294"/>
      <c r="G43" s="294"/>
      <c r="H43" s="300"/>
      <c r="I43" s="296"/>
      <c r="J43" s="297"/>
      <c r="K43" s="297"/>
      <c r="L43" s="290"/>
    </row>
    <row r="44" spans="1:12" s="286" customFormat="1" ht="18">
      <c r="A44" s="298"/>
      <c r="B44" s="293"/>
      <c r="C44" s="299"/>
      <c r="D44" s="293"/>
      <c r="E44" s="294"/>
      <c r="F44" s="294"/>
      <c r="G44" s="294"/>
      <c r="H44" s="295"/>
      <c r="I44" s="296"/>
      <c r="J44" s="297"/>
      <c r="K44" s="297"/>
      <c r="L44" s="290"/>
    </row>
    <row r="45" spans="1:12" s="197" customFormat="1" ht="18">
      <c r="A45" s="262"/>
      <c r="B45" s="272"/>
      <c r="C45" s="277"/>
      <c r="D45" s="272"/>
      <c r="E45" s="273"/>
      <c r="F45" s="273"/>
      <c r="G45" s="273"/>
      <c r="H45" s="274"/>
      <c r="I45" s="275"/>
      <c r="J45" s="276"/>
      <c r="K45" s="276"/>
      <c r="L45" s="264">
        <f t="shared" ref="L45:L53" si="1">SUM(F45+H45)</f>
        <v>0</v>
      </c>
    </row>
    <row r="46" spans="1:12" s="197" customFormat="1" ht="18">
      <c r="A46" s="262"/>
      <c r="B46" s="272"/>
      <c r="C46" s="277"/>
      <c r="D46" s="272"/>
      <c r="E46" s="273"/>
      <c r="F46" s="273"/>
      <c r="G46" s="273"/>
      <c r="H46" s="274"/>
      <c r="I46" s="275"/>
      <c r="J46" s="276"/>
      <c r="K46" s="276"/>
      <c r="L46" s="264">
        <f t="shared" si="1"/>
        <v>0</v>
      </c>
    </row>
    <row r="47" spans="1:12" s="197" customFormat="1" ht="18">
      <c r="A47" s="262"/>
      <c r="B47" s="272"/>
      <c r="C47" s="277"/>
      <c r="D47" s="272"/>
      <c r="E47" s="273"/>
      <c r="F47" s="273"/>
      <c r="G47" s="273"/>
      <c r="H47" s="274"/>
      <c r="I47" s="275"/>
      <c r="J47" s="276"/>
      <c r="K47" s="276"/>
      <c r="L47" s="264">
        <f t="shared" si="1"/>
        <v>0</v>
      </c>
    </row>
    <row r="48" spans="1:12" s="197" customFormat="1" ht="18">
      <c r="A48" s="262"/>
      <c r="B48" s="272"/>
      <c r="C48" s="277"/>
      <c r="D48" s="272"/>
      <c r="E48" s="273"/>
      <c r="F48" s="273"/>
      <c r="G48" s="273"/>
      <c r="H48" s="278"/>
      <c r="I48" s="279"/>
      <c r="J48" s="278"/>
      <c r="K48" s="278"/>
      <c r="L48" s="264">
        <f t="shared" si="1"/>
        <v>0</v>
      </c>
    </row>
    <row r="49" spans="1:12" s="197" customFormat="1" ht="18">
      <c r="A49" s="262"/>
      <c r="B49" s="272"/>
      <c r="C49" s="277"/>
      <c r="D49" s="272"/>
      <c r="E49" s="273"/>
      <c r="F49" s="273"/>
      <c r="G49" s="273"/>
      <c r="H49" s="278"/>
      <c r="I49" s="279"/>
      <c r="J49" s="278"/>
      <c r="K49" s="278"/>
      <c r="L49" s="264">
        <f t="shared" si="1"/>
        <v>0</v>
      </c>
    </row>
    <row r="50" spans="1:12" s="197" customFormat="1" ht="18">
      <c r="A50" s="262"/>
      <c r="B50" s="272"/>
      <c r="C50" s="277"/>
      <c r="D50" s="272"/>
      <c r="E50" s="273"/>
      <c r="F50" s="273"/>
      <c r="G50" s="273"/>
      <c r="H50" s="278"/>
      <c r="I50" s="279"/>
      <c r="J50" s="278"/>
      <c r="K50" s="278"/>
      <c r="L50" s="264">
        <f t="shared" si="1"/>
        <v>0</v>
      </c>
    </row>
    <row r="51" spans="1:12" s="197" customFormat="1" ht="18">
      <c r="A51" s="262"/>
      <c r="B51" s="272"/>
      <c r="C51" s="277"/>
      <c r="D51" s="272"/>
      <c r="E51" s="273"/>
      <c r="F51" s="273"/>
      <c r="G51" s="273"/>
      <c r="H51" s="278"/>
      <c r="I51" s="279"/>
      <c r="J51" s="278"/>
      <c r="K51" s="278"/>
      <c r="L51" s="264">
        <f t="shared" si="1"/>
        <v>0</v>
      </c>
    </row>
    <row r="52" spans="1:12" ht="18">
      <c r="A52" s="266"/>
      <c r="B52" s="267"/>
      <c r="C52" s="268"/>
      <c r="D52" s="267"/>
      <c r="E52" s="269"/>
      <c r="F52" s="269"/>
      <c r="G52" s="269"/>
      <c r="H52" s="270"/>
      <c r="I52" s="271"/>
      <c r="J52" s="270"/>
      <c r="K52" s="270"/>
      <c r="L52" s="264">
        <f t="shared" si="1"/>
        <v>0</v>
      </c>
    </row>
    <row r="53" spans="1:12" ht="18">
      <c r="A53" s="262"/>
      <c r="B53" s="33"/>
      <c r="C53" s="32"/>
      <c r="D53" s="33"/>
      <c r="E53" s="183"/>
      <c r="F53" s="183"/>
      <c r="G53" s="183"/>
      <c r="H53" s="36"/>
      <c r="I53" s="37"/>
      <c r="J53" s="36"/>
      <c r="K53" s="36"/>
      <c r="L53" s="264">
        <f t="shared" si="1"/>
        <v>0</v>
      </c>
    </row>
    <row r="54" spans="1:12" ht="15.75">
      <c r="A54" s="262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>
      <c r="A55" s="262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262"/>
      <c r="B56" s="33"/>
      <c r="C56" s="32"/>
      <c r="D56" s="33"/>
      <c r="E56" s="183"/>
      <c r="F56" s="183"/>
      <c r="G56" s="183"/>
      <c r="H56" s="36"/>
      <c r="I56" s="37"/>
      <c r="J56" s="36"/>
      <c r="K56" s="36"/>
      <c r="L56" s="199"/>
    </row>
    <row r="57" spans="1:12" ht="15.75">
      <c r="A57" s="262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>
      <c r="A58" s="262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262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62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62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62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62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62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62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62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62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62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62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62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62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62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62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62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62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62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9"/>
    </row>
  </sheetData>
  <autoFilter ref="A3:L4" xr:uid="{00000000-0009-0000-0000-000002000000}"/>
  <mergeCells count="19">
    <mergeCell ref="J11:J15"/>
    <mergeCell ref="G18:G19"/>
    <mergeCell ref="F18:F19"/>
    <mergeCell ref="G25:G27"/>
    <mergeCell ref="F25:F27"/>
    <mergeCell ref="H25:H27"/>
    <mergeCell ref="G21:G22"/>
    <mergeCell ref="F21:F22"/>
    <mergeCell ref="J21:J22"/>
    <mergeCell ref="G11:G15"/>
    <mergeCell ref="F11:F15"/>
    <mergeCell ref="H11:H15"/>
    <mergeCell ref="A1:L1"/>
    <mergeCell ref="G2:K2"/>
    <mergeCell ref="G5:G6"/>
    <mergeCell ref="F5:F6"/>
    <mergeCell ref="G8:G10"/>
    <mergeCell ref="F8:F9"/>
    <mergeCell ref="H8:H9"/>
  </mergeCells>
  <dataValidations count="1">
    <dataValidation type="whole" allowBlank="1" showInputMessage="1" showErrorMessage="1" sqref="E6:E65 F31:F65 F17 F20 D31:D65 F25" xr:uid="{00000000-0002-0000-0200-000000000000}">
      <formula1>0</formula1>
      <formula2>1000000</formula2>
    </dataValidation>
  </dataValidations>
  <hyperlinks>
    <hyperlink ref="B8" r:id="rId1" display="http://202.40.179.6:1374/da/portal?page=opdor&amp;xdornum=DO--061385&amp;nexttab=DOs&amp;command=Show&amp;embeddedpage=1" xr:uid="{8AF0D702-E2EC-487B-84C4-22118805C5EE}"/>
    <hyperlink ref="B12" r:id="rId2" display="http://202.40.179.6:1374/da/portal?page=opdor&amp;xdornum=DO--061709&amp;nexttab=DOs&amp;command=Show&amp;embeddedpage=1" xr:uid="{1AB8E42F-9143-4039-A9C4-591DEE4EC658}"/>
    <hyperlink ref="B13" r:id="rId3" display="http://202.40.179.6:1374/da/portal?page=opdor&amp;xdornum=DO--061729&amp;nexttab=DOs&amp;command=Show&amp;embeddedpage=1" xr:uid="{C98A48EC-F201-4D50-9756-5C7D7E72435B}"/>
  </hyperlinks>
  <pageMargins left="0.25" right="0.25" top="0.75" bottom="0.75" header="0.3" footer="0.3"/>
  <pageSetup paperSize="9" scale="40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54" t="s">
        <v>52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2">
      <c r="A2" s="25"/>
      <c r="B2" s="26"/>
      <c r="C2" s="26"/>
      <c r="D2" s="26"/>
      <c r="E2" s="27"/>
      <c r="F2" s="27"/>
      <c r="G2" s="355" t="s">
        <v>35</v>
      </c>
      <c r="H2" s="356"/>
      <c r="I2" s="356"/>
      <c r="J2" s="356"/>
      <c r="K2" s="357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4" t="s">
        <v>51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2">
      <c r="A2" s="25"/>
      <c r="B2" s="26"/>
      <c r="C2" s="26"/>
      <c r="D2" s="26"/>
      <c r="E2" s="27"/>
      <c r="F2" s="27"/>
      <c r="G2" s="355" t="s">
        <v>35</v>
      </c>
      <c r="H2" s="356"/>
      <c r="I2" s="356"/>
      <c r="J2" s="356"/>
      <c r="K2" s="357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6"/>
  <sheetViews>
    <sheetView topLeftCell="A14" zoomScale="89" zoomScaleNormal="89" workbookViewId="0">
      <selection sqref="A1:G25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8" t="s">
        <v>0</v>
      </c>
      <c r="B1" s="358"/>
      <c r="C1" s="358"/>
      <c r="D1" s="358"/>
      <c r="E1" s="358"/>
      <c r="F1" s="358"/>
      <c r="G1" s="358"/>
      <c r="I1" s="358" t="s">
        <v>0</v>
      </c>
      <c r="J1" s="358"/>
      <c r="K1" s="358"/>
      <c r="L1" s="358"/>
      <c r="M1" s="358"/>
      <c r="N1" s="358"/>
      <c r="O1" s="358"/>
    </row>
    <row r="2" spans="1:15">
      <c r="A2" s="359"/>
      <c r="B2" s="359"/>
      <c r="C2" s="359"/>
      <c r="D2" s="359"/>
      <c r="E2" s="359"/>
      <c r="F2" s="359"/>
      <c r="G2" s="359"/>
      <c r="I2" s="359"/>
      <c r="J2" s="359"/>
      <c r="K2" s="359"/>
      <c r="L2" s="359"/>
      <c r="M2" s="359"/>
      <c r="N2" s="359"/>
      <c r="O2" s="359"/>
    </row>
    <row r="3" spans="1:15" ht="18.75">
      <c r="A3" s="360" t="s">
        <v>83</v>
      </c>
      <c r="B3" s="360"/>
      <c r="C3" s="131" t="s">
        <v>127</v>
      </c>
      <c r="D3" s="131"/>
      <c r="E3" s="132"/>
      <c r="F3" s="133" t="s">
        <v>84</v>
      </c>
      <c r="G3" s="132" t="s">
        <v>121</v>
      </c>
      <c r="I3" s="360" t="s">
        <v>83</v>
      </c>
      <c r="J3" s="360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27">
        <v>45465</v>
      </c>
      <c r="C6" s="108" t="s">
        <v>136</v>
      </c>
      <c r="D6" s="145" t="s">
        <v>205</v>
      </c>
      <c r="E6" s="108" t="s">
        <v>137</v>
      </c>
      <c r="F6" s="108" t="s">
        <v>138</v>
      </c>
      <c r="G6" s="108">
        <v>5300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7">
        <v>45466</v>
      </c>
      <c r="C7" s="108" t="s">
        <v>136</v>
      </c>
      <c r="D7" s="145" t="s">
        <v>206</v>
      </c>
      <c r="E7" s="108" t="s">
        <v>137</v>
      </c>
      <c r="F7" s="108" t="s">
        <v>139</v>
      </c>
      <c r="G7" s="108">
        <v>220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5" si="0">SUM(A7+1)</f>
        <v>3</v>
      </c>
      <c r="B8" s="227">
        <v>45466</v>
      </c>
      <c r="C8" s="108" t="s">
        <v>136</v>
      </c>
      <c r="D8" s="145" t="s">
        <v>207</v>
      </c>
      <c r="E8" s="108" t="s">
        <v>137</v>
      </c>
      <c r="F8" s="108" t="s">
        <v>139</v>
      </c>
      <c r="G8" s="108">
        <v>300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227">
        <v>45466</v>
      </c>
      <c r="C9" s="108" t="s">
        <v>136</v>
      </c>
      <c r="D9" s="145" t="s">
        <v>208</v>
      </c>
      <c r="E9" s="108" t="s">
        <v>137</v>
      </c>
      <c r="F9" s="108" t="s">
        <v>138</v>
      </c>
      <c r="G9" s="108">
        <v>5400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27">
        <v>45468</v>
      </c>
      <c r="C10" s="108" t="s">
        <v>136</v>
      </c>
      <c r="D10" s="145" t="s">
        <v>209</v>
      </c>
      <c r="E10" s="108" t="s">
        <v>137</v>
      </c>
      <c r="F10" s="108" t="s">
        <v>141</v>
      </c>
      <c r="G10" s="108">
        <v>550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45469</v>
      </c>
      <c r="C11" s="108" t="s">
        <v>136</v>
      </c>
      <c r="D11" s="145" t="s">
        <v>210</v>
      </c>
      <c r="E11" s="108" t="s">
        <v>137</v>
      </c>
      <c r="F11" s="108" t="s">
        <v>139</v>
      </c>
      <c r="G11" s="108">
        <v>100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45469</v>
      </c>
      <c r="C12" s="108" t="s">
        <v>136</v>
      </c>
      <c r="D12" s="145" t="s">
        <v>205</v>
      </c>
      <c r="E12" s="108" t="s">
        <v>137</v>
      </c>
      <c r="F12" s="108" t="s">
        <v>138</v>
      </c>
      <c r="G12" s="108">
        <v>5500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27">
        <v>45469</v>
      </c>
      <c r="C13" s="108" t="s">
        <v>136</v>
      </c>
      <c r="D13" s="145" t="s">
        <v>211</v>
      </c>
      <c r="E13" s="108" t="s">
        <v>137</v>
      </c>
      <c r="F13" s="108" t="s">
        <v>234</v>
      </c>
      <c r="G13" s="108">
        <v>550</v>
      </c>
      <c r="I13" s="135"/>
      <c r="J13" s="178"/>
      <c r="K13" s="108"/>
      <c r="L13" s="108"/>
      <c r="M13" s="108"/>
      <c r="N13" s="108"/>
      <c r="O13" s="108"/>
    </row>
    <row r="14" spans="1:15" ht="30">
      <c r="A14" s="135">
        <f t="shared" si="0"/>
        <v>9</v>
      </c>
      <c r="B14" s="227">
        <v>45470</v>
      </c>
      <c r="C14" s="108" t="s">
        <v>136</v>
      </c>
      <c r="D14" s="145" t="s">
        <v>226</v>
      </c>
      <c r="E14" s="108" t="s">
        <v>137</v>
      </c>
      <c r="F14" s="108" t="s">
        <v>138</v>
      </c>
      <c r="G14" s="108">
        <v>6000</v>
      </c>
      <c r="I14" s="135"/>
      <c r="J14" s="178"/>
      <c r="K14" s="108"/>
      <c r="L14" s="108"/>
      <c r="M14" s="108"/>
      <c r="N14" s="108"/>
      <c r="O14" s="108"/>
    </row>
    <row r="15" spans="1:15" ht="28.5" customHeight="1">
      <c r="A15" s="135">
        <f t="shared" si="0"/>
        <v>10</v>
      </c>
      <c r="B15" s="227">
        <v>45472</v>
      </c>
      <c r="C15" s="108" t="s">
        <v>136</v>
      </c>
      <c r="D15" s="145" t="s">
        <v>211</v>
      </c>
      <c r="E15" s="108" t="s">
        <v>137</v>
      </c>
      <c r="F15" s="108" t="s">
        <v>139</v>
      </c>
      <c r="G15" s="108">
        <v>40</v>
      </c>
      <c r="I15" s="250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227">
        <v>45472</v>
      </c>
      <c r="C16" s="108" t="s">
        <v>136</v>
      </c>
      <c r="D16" s="145" t="s">
        <v>227</v>
      </c>
      <c r="E16" s="108" t="s">
        <v>137</v>
      </c>
      <c r="F16" s="108" t="s">
        <v>139</v>
      </c>
      <c r="G16" s="108">
        <v>70</v>
      </c>
      <c r="I16" s="250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227">
        <v>45472</v>
      </c>
      <c r="C17" s="108" t="s">
        <v>136</v>
      </c>
      <c r="D17" s="145" t="s">
        <v>228</v>
      </c>
      <c r="E17" s="108" t="s">
        <v>137</v>
      </c>
      <c r="F17" s="108" t="s">
        <v>139</v>
      </c>
      <c r="G17" s="108">
        <v>350</v>
      </c>
      <c r="I17" s="135"/>
      <c r="J17" s="178"/>
      <c r="K17" s="108"/>
      <c r="L17" s="108"/>
      <c r="M17" s="108"/>
      <c r="N17" s="108"/>
      <c r="O17" s="108"/>
    </row>
    <row r="18" spans="1:15" ht="18.75">
      <c r="A18" s="135">
        <v>12</v>
      </c>
      <c r="B18" s="227">
        <v>45473</v>
      </c>
      <c r="C18" s="108" t="s">
        <v>136</v>
      </c>
      <c r="D18" s="145" t="s">
        <v>229</v>
      </c>
      <c r="E18" s="108" t="s">
        <v>137</v>
      </c>
      <c r="F18" s="108" t="s">
        <v>138</v>
      </c>
      <c r="G18" s="108">
        <v>1700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C19" s="361"/>
      <c r="D19" s="361"/>
      <c r="E19" s="361"/>
      <c r="G19" s="228"/>
      <c r="I19" s="135"/>
      <c r="J19" s="178"/>
      <c r="K19" s="108"/>
      <c r="L19" s="108"/>
      <c r="M19" s="108"/>
      <c r="N19" s="108"/>
      <c r="O19" s="108"/>
    </row>
    <row r="20" spans="1:15" ht="18.75">
      <c r="C20" s="361"/>
      <c r="D20" s="361"/>
      <c r="E20" s="361"/>
      <c r="F20" s="108" t="s">
        <v>23</v>
      </c>
      <c r="G20" s="108">
        <f>SUM(G6:G18)</f>
        <v>26080</v>
      </c>
      <c r="I20" s="135"/>
      <c r="J20" s="178"/>
      <c r="K20" s="108"/>
      <c r="L20" s="108"/>
      <c r="M20" s="108"/>
      <c r="N20" s="108"/>
      <c r="O20" s="108"/>
    </row>
    <row r="21" spans="1:15">
      <c r="B21" s="186"/>
      <c r="C21" s="361"/>
      <c r="D21" s="361"/>
      <c r="E21" s="361"/>
      <c r="F21" s="362"/>
      <c r="G21" s="362"/>
      <c r="I21" s="124"/>
      <c r="J21" s="186"/>
      <c r="K21" s="124"/>
      <c r="L21" s="124"/>
      <c r="M21" s="124"/>
      <c r="N21" s="108"/>
      <c r="O21" s="134"/>
    </row>
    <row r="22" spans="1:15">
      <c r="F22" s="359"/>
      <c r="G22" s="359"/>
    </row>
    <row r="23" spans="1:15">
      <c r="A23" s="137"/>
      <c r="B23" s="179"/>
      <c r="C23" s="114"/>
      <c r="D23" s="114"/>
      <c r="E23" s="114"/>
      <c r="F23" s="359"/>
      <c r="G23" s="359"/>
      <c r="I23" s="114"/>
      <c r="J23" s="179"/>
      <c r="K23" s="114"/>
      <c r="L23" s="114"/>
      <c r="M23" s="114"/>
      <c r="N23" s="114"/>
      <c r="O23" s="114"/>
    </row>
    <row r="24" spans="1:15">
      <c r="A24" s="137" t="s">
        <v>78</v>
      </c>
      <c r="B24" s="179"/>
      <c r="C24" s="47"/>
      <c r="D24" s="47" t="s">
        <v>79</v>
      </c>
      <c r="E24" s="47"/>
      <c r="F24" s="47" t="s">
        <v>80</v>
      </c>
      <c r="G24" s="47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>
      <c r="A25" s="138" t="s">
        <v>30</v>
      </c>
      <c r="C25" s="223"/>
      <c r="D25" s="114" t="s">
        <v>81</v>
      </c>
      <c r="F25" s="114" t="s">
        <v>82</v>
      </c>
      <c r="I25" s="138" t="s">
        <v>30</v>
      </c>
      <c r="J25" s="179"/>
      <c r="K25" s="114"/>
      <c r="L25" s="114" t="s">
        <v>81</v>
      </c>
      <c r="N25" s="114" t="s">
        <v>82</v>
      </c>
    </row>
    <row r="26" spans="1:15">
      <c r="B26" s="223"/>
      <c r="C26" s="223"/>
    </row>
  </sheetData>
  <mergeCells count="8">
    <mergeCell ref="I1:O1"/>
    <mergeCell ref="I2:O2"/>
    <mergeCell ref="I3:J3"/>
    <mergeCell ref="C19:E21"/>
    <mergeCell ref="F21:G2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5"/>
  <sheetViews>
    <sheetView topLeftCell="A77" workbookViewId="0">
      <selection activeCell="A82" sqref="A82:G95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73" t="s">
        <v>0</v>
      </c>
      <c r="B1" s="374"/>
      <c r="C1" s="374"/>
      <c r="D1" s="374"/>
      <c r="E1" s="374"/>
      <c r="F1" s="374"/>
      <c r="G1" s="375"/>
      <c r="I1" s="373" t="s">
        <v>0</v>
      </c>
      <c r="J1" s="374"/>
      <c r="K1" s="374"/>
      <c r="L1" s="374"/>
      <c r="M1" s="374"/>
      <c r="N1" s="374"/>
      <c r="O1" s="375"/>
    </row>
    <row r="2" spans="1:15">
      <c r="A2" s="371"/>
      <c r="B2" s="359"/>
      <c r="C2" s="359"/>
      <c r="D2" s="359"/>
      <c r="E2" s="359"/>
      <c r="F2" s="359"/>
      <c r="G2" s="372"/>
      <c r="I2" s="371"/>
      <c r="J2" s="359"/>
      <c r="K2" s="359"/>
      <c r="L2" s="359"/>
      <c r="M2" s="359"/>
      <c r="N2" s="359"/>
      <c r="O2" s="372"/>
    </row>
    <row r="3" spans="1:15">
      <c r="A3" s="369" t="s">
        <v>83</v>
      </c>
      <c r="B3" s="370"/>
      <c r="C3" s="123" t="s">
        <v>146</v>
      </c>
      <c r="D3" s="123"/>
      <c r="E3" s="124"/>
      <c r="F3" s="125" t="s">
        <v>84</v>
      </c>
      <c r="G3" s="126" t="s">
        <v>118</v>
      </c>
      <c r="I3" s="369" t="s">
        <v>83</v>
      </c>
      <c r="J3" s="370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45468</v>
      </c>
      <c r="C6" s="145" t="s">
        <v>209</v>
      </c>
      <c r="D6" s="111" t="s">
        <v>136</v>
      </c>
      <c r="E6" s="167" t="s">
        <v>137</v>
      </c>
      <c r="F6" s="108" t="s">
        <v>139</v>
      </c>
      <c r="G6" s="112">
        <v>100</v>
      </c>
      <c r="I6" s="107">
        <v>1</v>
      </c>
      <c r="J6" s="227">
        <v>44964</v>
      </c>
      <c r="K6" s="145" t="s">
        <v>165</v>
      </c>
      <c r="L6" s="111" t="s">
        <v>136</v>
      </c>
      <c r="M6" s="196" t="s">
        <v>137</v>
      </c>
      <c r="N6" s="108" t="s">
        <v>149</v>
      </c>
      <c r="O6" s="112">
        <v>60</v>
      </c>
    </row>
    <row r="7" spans="1:15">
      <c r="A7" s="110"/>
      <c r="F7" s="111"/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05"/>
      <c r="F8" s="111" t="s">
        <v>23</v>
      </c>
      <c r="G8" s="112">
        <f>SUM(G6:G6)</f>
        <v>100</v>
      </c>
      <c r="I8" s="105"/>
      <c r="O8" s="106"/>
    </row>
    <row r="9" spans="1:15">
      <c r="A9" s="113"/>
      <c r="B9" s="179"/>
      <c r="C9" s="114"/>
      <c r="D9" s="114"/>
      <c r="E9" s="114"/>
      <c r="F9" s="114"/>
      <c r="G9" s="115"/>
      <c r="I9" s="113"/>
      <c r="J9" s="179"/>
      <c r="K9" s="114"/>
      <c r="L9" s="114"/>
      <c r="M9" s="114"/>
      <c r="N9" s="114"/>
      <c r="O9" s="115"/>
    </row>
    <row r="10" spans="1:1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27" t="s">
        <v>30</v>
      </c>
      <c r="B11" s="191"/>
      <c r="C11" s="128"/>
      <c r="D11" s="128" t="s">
        <v>81</v>
      </c>
      <c r="E11" s="129"/>
      <c r="F11" s="128" t="s">
        <v>82</v>
      </c>
      <c r="G11" s="130"/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/>
    <row r="13" spans="1:15">
      <c r="A13" s="373" t="s">
        <v>0</v>
      </c>
      <c r="B13" s="374"/>
      <c r="C13" s="374"/>
      <c r="D13" s="374"/>
      <c r="E13" s="374"/>
      <c r="F13" s="374"/>
      <c r="G13" s="375"/>
      <c r="I13" s="373" t="s">
        <v>0</v>
      </c>
      <c r="J13" s="374"/>
      <c r="K13" s="374"/>
      <c r="L13" s="374"/>
      <c r="M13" s="374"/>
      <c r="N13" s="374"/>
      <c r="O13" s="375"/>
    </row>
    <row r="14" spans="1:15">
      <c r="A14" s="371"/>
      <c r="B14" s="359"/>
      <c r="C14" s="359"/>
      <c r="D14" s="359"/>
      <c r="E14" s="359"/>
      <c r="F14" s="359"/>
      <c r="G14" s="372"/>
      <c r="I14" s="371"/>
      <c r="J14" s="359"/>
      <c r="K14" s="359"/>
      <c r="L14" s="359"/>
      <c r="M14" s="359"/>
      <c r="N14" s="359"/>
      <c r="O14" s="372"/>
    </row>
    <row r="15" spans="1:15">
      <c r="A15" s="369" t="s">
        <v>83</v>
      </c>
      <c r="B15" s="370"/>
      <c r="C15" s="123" t="s">
        <v>195</v>
      </c>
      <c r="D15" s="123"/>
      <c r="E15" s="124"/>
      <c r="F15" s="125" t="s">
        <v>84</v>
      </c>
      <c r="G15" s="126" t="s">
        <v>148</v>
      </c>
      <c r="I15" s="369" t="s">
        <v>83</v>
      </c>
      <c r="J15" s="370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105"/>
      <c r="G16" s="106"/>
      <c r="I16" s="105"/>
      <c r="O16" s="106"/>
    </row>
    <row r="17" spans="1:1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107">
        <v>1</v>
      </c>
      <c r="B18" s="227">
        <v>45348</v>
      </c>
      <c r="C18" s="145" t="s">
        <v>233</v>
      </c>
      <c r="D18" s="111" t="s">
        <v>136</v>
      </c>
      <c r="E18" s="221" t="s">
        <v>137</v>
      </c>
      <c r="F18" s="108" t="s">
        <v>149</v>
      </c>
      <c r="G18" s="109">
        <v>100</v>
      </c>
      <c r="I18" s="110">
        <v>1</v>
      </c>
      <c r="J18" s="227">
        <v>45202</v>
      </c>
      <c r="K18" s="145" t="s">
        <v>143</v>
      </c>
      <c r="L18" s="111" t="s">
        <v>136</v>
      </c>
      <c r="M18" s="167" t="s">
        <v>137</v>
      </c>
      <c r="N18" s="108" t="s">
        <v>139</v>
      </c>
      <c r="O18" s="112"/>
    </row>
    <row r="19" spans="1:15">
      <c r="A19" s="107"/>
      <c r="B19" s="227">
        <v>45472</v>
      </c>
      <c r="C19" s="145" t="s">
        <v>166</v>
      </c>
      <c r="D19" s="108" t="s">
        <v>136</v>
      </c>
      <c r="E19" s="219" t="s">
        <v>137</v>
      </c>
      <c r="F19" s="108" t="s">
        <v>149</v>
      </c>
      <c r="G19" s="109">
        <v>40</v>
      </c>
      <c r="I19" s="110">
        <v>2</v>
      </c>
      <c r="J19" s="227">
        <v>45203</v>
      </c>
      <c r="K19" s="108" t="s">
        <v>142</v>
      </c>
      <c r="L19" s="111" t="s">
        <v>136</v>
      </c>
      <c r="M19" s="167" t="s">
        <v>137</v>
      </c>
      <c r="N19" s="108" t="s">
        <v>140</v>
      </c>
      <c r="O19" s="112"/>
    </row>
    <row r="20" spans="1:15">
      <c r="A20" s="263"/>
      <c r="G20" s="216"/>
      <c r="I20" s="111"/>
      <c r="J20" s="217"/>
      <c r="K20" s="102"/>
      <c r="L20" s="102"/>
      <c r="M20" s="102"/>
      <c r="N20" s="102"/>
      <c r="O20" s="102"/>
    </row>
    <row r="21" spans="1:15">
      <c r="A21" s="379"/>
      <c r="B21" s="380"/>
      <c r="C21" s="380"/>
      <c r="D21" s="380"/>
      <c r="E21" s="380"/>
      <c r="F21" s="111" t="s">
        <v>23</v>
      </c>
      <c r="G21" s="112">
        <f>SUM(G18:G19)</f>
        <v>140</v>
      </c>
      <c r="I21" s="376"/>
      <c r="J21" s="377"/>
      <c r="K21" s="377"/>
      <c r="L21" s="377"/>
      <c r="M21" s="378"/>
      <c r="N21" s="215" t="s">
        <v>23</v>
      </c>
      <c r="O21" s="216"/>
    </row>
    <row r="22" spans="1:15">
      <c r="A22" s="376"/>
      <c r="B22" s="377"/>
      <c r="C22" s="377"/>
      <c r="D22" s="377"/>
      <c r="E22" s="377"/>
      <c r="G22" s="106"/>
      <c r="I22" s="105"/>
      <c r="O22" s="106"/>
    </row>
    <row r="23" spans="1:15">
      <c r="A23" s="113"/>
      <c r="B23" s="179"/>
      <c r="C23" s="114"/>
      <c r="D23" s="114"/>
      <c r="E23" s="114"/>
      <c r="F23" s="114"/>
      <c r="G23" s="115"/>
      <c r="I23" s="113"/>
      <c r="J23" s="179"/>
      <c r="K23" s="114"/>
      <c r="L23" s="114"/>
      <c r="M23" s="114"/>
      <c r="N23" s="114"/>
      <c r="O23" s="115"/>
    </row>
    <row r="24" spans="1:15">
      <c r="A24" s="116" t="s">
        <v>78</v>
      </c>
      <c r="B24" s="180"/>
      <c r="C24" s="47"/>
      <c r="D24" s="47" t="s">
        <v>79</v>
      </c>
      <c r="E24" s="47"/>
      <c r="F24" s="47" t="s">
        <v>80</v>
      </c>
      <c r="G24" s="117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>
      <c r="A25" s="127" t="s">
        <v>30</v>
      </c>
      <c r="B25" s="191"/>
      <c r="C25" s="128"/>
      <c r="D25" s="128" t="s">
        <v>81</v>
      </c>
      <c r="E25" s="129"/>
      <c r="F25" s="128" t="s">
        <v>82</v>
      </c>
      <c r="G25" s="130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 ht="15.75" thickBot="1"/>
    <row r="27" spans="1:15" ht="15.75" thickBot="1">
      <c r="A27" s="373" t="s">
        <v>0</v>
      </c>
      <c r="B27" s="374"/>
      <c r="C27" s="374"/>
      <c r="D27" s="374"/>
      <c r="E27" s="374"/>
      <c r="F27" s="374"/>
      <c r="G27" s="375"/>
    </row>
    <row r="28" spans="1:15">
      <c r="A28" s="371"/>
      <c r="B28" s="359"/>
      <c r="C28" s="359"/>
      <c r="D28" s="359"/>
      <c r="E28" s="359"/>
      <c r="F28" s="359"/>
      <c r="G28" s="372"/>
      <c r="I28" s="373" t="s">
        <v>0</v>
      </c>
      <c r="J28" s="374"/>
      <c r="K28" s="374"/>
      <c r="L28" s="374"/>
      <c r="M28" s="374"/>
      <c r="N28" s="374"/>
      <c r="O28" s="375"/>
    </row>
    <row r="29" spans="1:15">
      <c r="A29" s="369" t="s">
        <v>83</v>
      </c>
      <c r="B29" s="370"/>
      <c r="C29" s="123" t="s">
        <v>128</v>
      </c>
      <c r="D29" s="123"/>
      <c r="E29" s="124"/>
      <c r="F29" s="125" t="s">
        <v>84</v>
      </c>
      <c r="G29" s="126" t="s">
        <v>118</v>
      </c>
      <c r="I29" s="371" t="s">
        <v>130</v>
      </c>
      <c r="J29" s="359"/>
      <c r="K29" s="359"/>
      <c r="L29" s="359"/>
      <c r="M29" s="359"/>
      <c r="N29" s="359"/>
      <c r="O29" s="372"/>
    </row>
    <row r="30" spans="1:15">
      <c r="A30" s="105"/>
      <c r="G30" s="106"/>
      <c r="I30" s="369" t="s">
        <v>83</v>
      </c>
      <c r="J30" s="370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>
      <c r="A31" s="107" t="s">
        <v>77</v>
      </c>
      <c r="B31" s="178" t="s">
        <v>36</v>
      </c>
      <c r="C31" s="108" t="s">
        <v>85</v>
      </c>
      <c r="D31" s="108" t="s">
        <v>86</v>
      </c>
      <c r="E31" s="108" t="s">
        <v>5</v>
      </c>
      <c r="F31" s="108" t="s">
        <v>87</v>
      </c>
      <c r="G31" s="109" t="s">
        <v>56</v>
      </c>
      <c r="I31" s="105"/>
      <c r="O31" s="106"/>
    </row>
    <row r="32" spans="1:15">
      <c r="A32" s="107">
        <v>1</v>
      </c>
      <c r="B32" s="227">
        <v>45465</v>
      </c>
      <c r="C32" s="145" t="s">
        <v>206</v>
      </c>
      <c r="D32" s="108" t="s">
        <v>136</v>
      </c>
      <c r="E32" s="108" t="s">
        <v>137</v>
      </c>
      <c r="F32" s="108" t="s">
        <v>139</v>
      </c>
      <c r="G32" s="109">
        <v>100</v>
      </c>
      <c r="H32" s="198" t="s">
        <v>129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>
      <c r="A33" s="110">
        <v>1</v>
      </c>
      <c r="B33" s="227">
        <v>45472</v>
      </c>
      <c r="C33" s="145" t="s">
        <v>231</v>
      </c>
      <c r="D33" s="111" t="s">
        <v>136</v>
      </c>
      <c r="E33" s="167" t="s">
        <v>137</v>
      </c>
      <c r="F33" s="108" t="s">
        <v>141</v>
      </c>
      <c r="G33" s="112">
        <v>170</v>
      </c>
      <c r="I33" s="110">
        <v>1</v>
      </c>
      <c r="J33" s="147"/>
      <c r="K33" s="145"/>
      <c r="L33" s="111"/>
      <c r="M33" s="196"/>
      <c r="N33" s="108"/>
      <c r="O33" s="112"/>
    </row>
    <row r="34" spans="1:15">
      <c r="A34" s="363"/>
      <c r="B34" s="364"/>
      <c r="C34" s="364"/>
      <c r="D34" s="364"/>
      <c r="E34" s="365"/>
      <c r="F34" s="111" t="s">
        <v>23</v>
      </c>
      <c r="G34" s="112">
        <f>SUM(G32:G33)</f>
        <v>270</v>
      </c>
      <c r="I34" s="110">
        <v>2</v>
      </c>
      <c r="J34" s="147"/>
      <c r="K34" s="108"/>
      <c r="L34" s="111"/>
      <c r="M34" s="196"/>
      <c r="N34" s="108"/>
      <c r="O34" s="112"/>
    </row>
    <row r="35" spans="1:1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>
      <c r="A36" s="113"/>
      <c r="B36" s="179"/>
      <c r="D36" s="114"/>
      <c r="E36" s="114"/>
      <c r="F36" s="114"/>
      <c r="G36" s="115"/>
      <c r="I36" s="110"/>
      <c r="J36" s="220"/>
      <c r="K36" s="221"/>
      <c r="L36" s="221"/>
      <c r="M36" s="196"/>
      <c r="N36" s="219"/>
      <c r="O36" s="222"/>
    </row>
    <row r="37" spans="1:15">
      <c r="A37" s="116" t="s">
        <v>78</v>
      </c>
      <c r="B37" s="180"/>
      <c r="C37" s="47"/>
      <c r="D37" s="47" t="s">
        <v>79</v>
      </c>
      <c r="E37" s="47"/>
      <c r="F37" s="47" t="s">
        <v>80</v>
      </c>
      <c r="G37" s="117"/>
      <c r="I37" s="110"/>
      <c r="J37" s="217"/>
      <c r="K37" s="102"/>
      <c r="L37" s="102"/>
      <c r="M37" s="102"/>
      <c r="N37" s="102"/>
      <c r="O37" s="102"/>
    </row>
    <row r="38" spans="1:15" ht="15.75" thickBot="1">
      <c r="A38" s="127" t="s">
        <v>30</v>
      </c>
      <c r="B38" s="191"/>
      <c r="C38" s="128"/>
      <c r="D38" s="128" t="s">
        <v>81</v>
      </c>
      <c r="E38" s="129"/>
      <c r="F38" s="128" t="s">
        <v>82</v>
      </c>
      <c r="G38" s="130"/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ht="15.75" thickBot="1">
      <c r="I39" s="105"/>
      <c r="O39" s="106"/>
    </row>
    <row r="40" spans="1:15">
      <c r="A40" s="373" t="s">
        <v>0</v>
      </c>
      <c r="B40" s="374"/>
      <c r="C40" s="374"/>
      <c r="D40" s="374"/>
      <c r="E40" s="374"/>
      <c r="F40" s="374"/>
      <c r="G40" s="375"/>
      <c r="I40" s="113"/>
      <c r="J40" s="179"/>
      <c r="K40" s="114"/>
      <c r="L40" s="114"/>
      <c r="M40" s="114"/>
      <c r="N40" s="114"/>
      <c r="O40" s="115"/>
    </row>
    <row r="41" spans="1:15">
      <c r="A41" s="371"/>
      <c r="B41" s="359"/>
      <c r="C41" s="359"/>
      <c r="D41" s="359"/>
      <c r="E41" s="359"/>
      <c r="F41" s="359"/>
      <c r="G41" s="372"/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>
      <c r="A42" s="369" t="s">
        <v>83</v>
      </c>
      <c r="B42" s="370"/>
      <c r="C42" s="123" t="s">
        <v>230</v>
      </c>
      <c r="D42" s="123"/>
      <c r="E42" s="124"/>
      <c r="F42" s="125" t="s">
        <v>84</v>
      </c>
      <c r="G42" s="126" t="s">
        <v>122</v>
      </c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>
      <c r="A43" s="105"/>
      <c r="G43" s="106"/>
    </row>
    <row r="44" spans="1:15">
      <c r="A44" s="107" t="s">
        <v>77</v>
      </c>
      <c r="B44" s="178" t="s">
        <v>36</v>
      </c>
      <c r="C44" s="108" t="s">
        <v>85</v>
      </c>
      <c r="D44" s="108" t="s">
        <v>86</v>
      </c>
      <c r="E44" s="108" t="s">
        <v>5</v>
      </c>
      <c r="F44" s="108" t="s">
        <v>87</v>
      </c>
      <c r="G44" s="109" t="s">
        <v>56</v>
      </c>
    </row>
    <row r="45" spans="1:15">
      <c r="A45" s="107">
        <v>1</v>
      </c>
      <c r="B45" s="227">
        <v>45103</v>
      </c>
      <c r="C45" s="145" t="s">
        <v>167</v>
      </c>
      <c r="D45" s="111" t="s">
        <v>136</v>
      </c>
      <c r="E45" s="196" t="s">
        <v>137</v>
      </c>
      <c r="F45" s="108" t="s">
        <v>140</v>
      </c>
      <c r="G45" s="112">
        <v>40</v>
      </c>
    </row>
    <row r="46" spans="1:15">
      <c r="A46" s="110">
        <v>2</v>
      </c>
      <c r="B46" s="227">
        <v>45106</v>
      </c>
      <c r="C46" s="145" t="s">
        <v>227</v>
      </c>
      <c r="D46" s="111" t="s">
        <v>136</v>
      </c>
      <c r="E46" s="167" t="s">
        <v>137</v>
      </c>
      <c r="F46" s="108" t="s">
        <v>140</v>
      </c>
      <c r="G46" s="112">
        <v>50</v>
      </c>
    </row>
    <row r="47" spans="1:15">
      <c r="A47" s="111"/>
      <c r="B47" s="217"/>
      <c r="C47" s="102"/>
      <c r="D47" s="102"/>
      <c r="E47" s="102"/>
      <c r="F47" s="102"/>
      <c r="G47" s="102"/>
    </row>
    <row r="48" spans="1:15">
      <c r="A48" s="376"/>
      <c r="B48" s="377"/>
      <c r="C48" s="377"/>
      <c r="D48" s="377"/>
      <c r="E48" s="378"/>
      <c r="F48" s="215" t="s">
        <v>23</v>
      </c>
      <c r="G48" s="216">
        <f>SUM(G45:G46)</f>
        <v>90</v>
      </c>
    </row>
    <row r="49" spans="1:7">
      <c r="A49" s="105"/>
      <c r="G49" s="106"/>
    </row>
    <row r="50" spans="1:7">
      <c r="A50" s="113"/>
      <c r="B50" s="179"/>
      <c r="C50" s="114"/>
      <c r="D50" s="114"/>
      <c r="E50" s="114"/>
      <c r="F50" s="114"/>
      <c r="G50" s="115"/>
    </row>
    <row r="51" spans="1:7">
      <c r="A51" s="116" t="s">
        <v>78</v>
      </c>
      <c r="B51" s="180"/>
      <c r="C51" s="47"/>
      <c r="D51" s="47" t="s">
        <v>79</v>
      </c>
      <c r="E51" s="47"/>
      <c r="F51" s="47" t="s">
        <v>80</v>
      </c>
      <c r="G51" s="117"/>
    </row>
    <row r="52" spans="1:7" ht="15.75" thickBot="1">
      <c r="A52" s="127" t="s">
        <v>30</v>
      </c>
      <c r="B52" s="191"/>
      <c r="C52" s="128"/>
      <c r="D52" s="128" t="s">
        <v>81</v>
      </c>
      <c r="E52" s="129"/>
      <c r="F52" s="128" t="s">
        <v>82</v>
      </c>
      <c r="G52" s="130"/>
    </row>
    <row r="53" spans="1:7" ht="15.75" thickBot="1">
      <c r="A53" s="427"/>
      <c r="B53" s="428"/>
      <c r="C53" s="429"/>
      <c r="D53" s="429"/>
      <c r="E53" s="430"/>
      <c r="F53" s="429"/>
      <c r="G53" s="430"/>
    </row>
    <row r="54" spans="1:7">
      <c r="A54" s="373" t="s">
        <v>0</v>
      </c>
      <c r="B54" s="374"/>
      <c r="C54" s="374"/>
      <c r="D54" s="374"/>
      <c r="E54" s="374"/>
      <c r="F54" s="374"/>
      <c r="G54" s="375"/>
    </row>
    <row r="55" spans="1:7">
      <c r="A55" s="371"/>
      <c r="B55" s="359"/>
      <c r="C55" s="359"/>
      <c r="D55" s="359"/>
      <c r="E55" s="359"/>
      <c r="F55" s="359"/>
      <c r="G55" s="372"/>
    </row>
    <row r="56" spans="1:7">
      <c r="A56" s="369" t="s">
        <v>83</v>
      </c>
      <c r="B56" s="370"/>
      <c r="C56" s="123" t="s">
        <v>193</v>
      </c>
      <c r="D56" s="123"/>
      <c r="E56" s="124"/>
      <c r="F56" s="125" t="s">
        <v>84</v>
      </c>
      <c r="G56" s="126" t="s">
        <v>122</v>
      </c>
    </row>
    <row r="57" spans="1:7">
      <c r="A57" s="105"/>
      <c r="G57" s="106"/>
    </row>
    <row r="58" spans="1:7">
      <c r="A58" s="107" t="s">
        <v>77</v>
      </c>
      <c r="B58" s="178" t="s">
        <v>36</v>
      </c>
      <c r="C58" s="108" t="s">
        <v>85</v>
      </c>
      <c r="D58" s="108" t="s">
        <v>86</v>
      </c>
      <c r="E58" s="108" t="s">
        <v>5</v>
      </c>
      <c r="F58" s="108" t="s">
        <v>87</v>
      </c>
      <c r="G58" s="109" t="s">
        <v>56</v>
      </c>
    </row>
    <row r="59" spans="1:7">
      <c r="A59" s="107">
        <v>1</v>
      </c>
      <c r="B59" s="227">
        <v>45100</v>
      </c>
      <c r="C59" s="145" t="s">
        <v>232</v>
      </c>
      <c r="D59" s="111" t="s">
        <v>136</v>
      </c>
      <c r="E59" s="196" t="s">
        <v>137</v>
      </c>
      <c r="F59" s="108" t="s">
        <v>149</v>
      </c>
      <c r="G59" s="112">
        <v>300</v>
      </c>
    </row>
    <row r="60" spans="1:7">
      <c r="A60" s="111"/>
      <c r="B60" s="217"/>
      <c r="C60" s="102"/>
      <c r="D60" s="102"/>
      <c r="E60" s="102"/>
      <c r="F60" s="102"/>
      <c r="G60" s="102"/>
    </row>
    <row r="61" spans="1:7">
      <c r="A61" s="376"/>
      <c r="B61" s="377"/>
      <c r="C61" s="377"/>
      <c r="D61" s="377"/>
      <c r="E61" s="378"/>
      <c r="F61" s="215" t="s">
        <v>23</v>
      </c>
      <c r="G61" s="216">
        <f>SUM(G59:G59)</f>
        <v>300</v>
      </c>
    </row>
    <row r="62" spans="1:7">
      <c r="A62" s="105"/>
      <c r="G62" s="106"/>
    </row>
    <row r="63" spans="1:7">
      <c r="A63" s="113"/>
      <c r="B63" s="179"/>
      <c r="C63" s="114"/>
      <c r="D63" s="114"/>
      <c r="E63" s="114"/>
      <c r="F63" s="114"/>
      <c r="G63" s="115"/>
    </row>
    <row r="64" spans="1:7">
      <c r="A64" s="116" t="s">
        <v>78</v>
      </c>
      <c r="B64" s="180"/>
      <c r="C64" s="47"/>
      <c r="D64" s="47" t="s">
        <v>79</v>
      </c>
      <c r="E64" s="47"/>
      <c r="F64" s="47" t="s">
        <v>80</v>
      </c>
      <c r="G64" s="117"/>
    </row>
    <row r="65" spans="1:7" ht="15.75" thickBot="1">
      <c r="A65" s="127" t="s">
        <v>30</v>
      </c>
      <c r="B65" s="191"/>
      <c r="C65" s="128"/>
      <c r="D65" s="128" t="s">
        <v>81</v>
      </c>
      <c r="E65" s="129"/>
      <c r="F65" s="128" t="s">
        <v>82</v>
      </c>
      <c r="G65" s="130"/>
    </row>
    <row r="66" spans="1:7" ht="15.75" thickBot="1"/>
    <row r="67" spans="1:7">
      <c r="A67" s="373" t="s">
        <v>0</v>
      </c>
      <c r="B67" s="374"/>
      <c r="C67" s="374"/>
      <c r="D67" s="374"/>
      <c r="E67" s="374"/>
      <c r="F67" s="374"/>
      <c r="G67" s="375"/>
    </row>
    <row r="68" spans="1:7">
      <c r="A68" s="371" t="s">
        <v>53</v>
      </c>
      <c r="B68" s="359"/>
      <c r="C68" s="359"/>
      <c r="D68" s="359"/>
      <c r="E68" s="359"/>
      <c r="F68" s="359"/>
      <c r="G68" s="372"/>
    </row>
    <row r="69" spans="1:7">
      <c r="A69" s="369" t="s">
        <v>83</v>
      </c>
      <c r="B69" s="370"/>
      <c r="C69" s="123" t="s">
        <v>192</v>
      </c>
      <c r="D69" s="123"/>
      <c r="E69" s="124"/>
      <c r="F69" s="125" t="s">
        <v>84</v>
      </c>
      <c r="G69" s="126" t="s">
        <v>118</v>
      </c>
    </row>
    <row r="70" spans="1:7">
      <c r="A70" s="105"/>
      <c r="G70" s="106"/>
    </row>
    <row r="71" spans="1:7">
      <c r="A71" s="107" t="s">
        <v>77</v>
      </c>
      <c r="B71" s="178" t="s">
        <v>36</v>
      </c>
      <c r="C71" s="108" t="s">
        <v>85</v>
      </c>
      <c r="D71" s="108" t="s">
        <v>86</v>
      </c>
      <c r="E71" s="108" t="s">
        <v>5</v>
      </c>
      <c r="F71" s="108" t="s">
        <v>87</v>
      </c>
      <c r="G71" s="109" t="s">
        <v>56</v>
      </c>
    </row>
    <row r="72" spans="1:7" ht="15.75">
      <c r="A72" s="107">
        <v>1</v>
      </c>
      <c r="B72" s="31">
        <v>45468</v>
      </c>
      <c r="C72" s="145" t="s">
        <v>136</v>
      </c>
      <c r="D72" s="111" t="s">
        <v>144</v>
      </c>
      <c r="E72" s="167" t="s">
        <v>151</v>
      </c>
      <c r="F72" s="108" t="s">
        <v>140</v>
      </c>
      <c r="G72" s="112">
        <v>40</v>
      </c>
    </row>
    <row r="73" spans="1:7" ht="15.75">
      <c r="A73" s="107">
        <v>2</v>
      </c>
      <c r="B73" s="31">
        <v>45468</v>
      </c>
      <c r="C73" s="111" t="s">
        <v>144</v>
      </c>
      <c r="D73" s="111" t="s">
        <v>136</v>
      </c>
      <c r="E73" s="167" t="s">
        <v>151</v>
      </c>
      <c r="F73" s="108" t="s">
        <v>140</v>
      </c>
      <c r="G73" s="136">
        <v>80</v>
      </c>
    </row>
    <row r="74" spans="1:7" ht="15.75">
      <c r="A74" s="107">
        <v>3</v>
      </c>
      <c r="B74" s="31">
        <v>45472</v>
      </c>
      <c r="C74" s="145" t="s">
        <v>136</v>
      </c>
      <c r="D74" s="111" t="s">
        <v>144</v>
      </c>
      <c r="E74" s="167" t="s">
        <v>151</v>
      </c>
      <c r="F74" s="108" t="s">
        <v>140</v>
      </c>
      <c r="G74" s="112">
        <v>40</v>
      </c>
    </row>
    <row r="75" spans="1:7" ht="15.75">
      <c r="A75" s="110">
        <v>4</v>
      </c>
      <c r="B75" s="31">
        <v>45472</v>
      </c>
      <c r="C75" s="111" t="s">
        <v>144</v>
      </c>
      <c r="D75" s="111" t="s">
        <v>136</v>
      </c>
      <c r="E75" s="167" t="s">
        <v>151</v>
      </c>
      <c r="F75" s="108" t="s">
        <v>140</v>
      </c>
      <c r="G75" s="136">
        <v>80</v>
      </c>
    </row>
    <row r="76" spans="1:7">
      <c r="A76" s="110"/>
      <c r="B76" s="147"/>
      <c r="C76" s="111"/>
      <c r="D76" s="111"/>
      <c r="E76" s="111"/>
      <c r="F76" s="111" t="s">
        <v>23</v>
      </c>
      <c r="G76" s="112">
        <f>SUM(G72:G75)</f>
        <v>240</v>
      </c>
    </row>
    <row r="77" spans="1:7">
      <c r="A77" s="105"/>
      <c r="G77" s="106"/>
    </row>
    <row r="78" spans="1:7">
      <c r="A78" s="113"/>
      <c r="B78" s="179"/>
      <c r="C78" s="114"/>
      <c r="D78" s="114"/>
      <c r="E78" s="114"/>
      <c r="F78" s="114"/>
      <c r="G78" s="115"/>
    </row>
    <row r="79" spans="1:7">
      <c r="A79" s="116" t="s">
        <v>78</v>
      </c>
      <c r="B79" s="180"/>
      <c r="C79" s="47"/>
      <c r="D79" s="47" t="s">
        <v>79</v>
      </c>
      <c r="E79" s="47"/>
      <c r="F79" s="47" t="s">
        <v>80</v>
      </c>
      <c r="G79" s="117"/>
    </row>
    <row r="80" spans="1:7" ht="15.75" thickBot="1">
      <c r="A80" s="127" t="s">
        <v>30</v>
      </c>
      <c r="B80" s="191"/>
      <c r="C80" s="128"/>
      <c r="D80" s="128" t="s">
        <v>81</v>
      </c>
      <c r="E80" s="129"/>
      <c r="F80" s="128" t="s">
        <v>82</v>
      </c>
      <c r="G80" s="130"/>
    </row>
    <row r="81" spans="1:7" ht="15.75" thickBot="1"/>
    <row r="82" spans="1:7">
      <c r="A82" s="373" t="s">
        <v>0</v>
      </c>
      <c r="B82" s="374"/>
      <c r="C82" s="374"/>
      <c r="D82" s="374"/>
      <c r="E82" s="374"/>
      <c r="F82" s="374"/>
      <c r="G82" s="375"/>
    </row>
    <row r="83" spans="1:7">
      <c r="A83" s="371" t="s">
        <v>130</v>
      </c>
      <c r="B83" s="359"/>
      <c r="C83" s="359"/>
      <c r="D83" s="359"/>
      <c r="E83" s="359"/>
      <c r="F83" s="359"/>
      <c r="G83" s="372"/>
    </row>
    <row r="84" spans="1:7">
      <c r="A84" s="369" t="s">
        <v>83</v>
      </c>
      <c r="B84" s="370"/>
      <c r="C84" s="123" t="s">
        <v>155</v>
      </c>
      <c r="D84" s="123"/>
      <c r="E84" s="124"/>
      <c r="F84" s="125" t="s">
        <v>84</v>
      </c>
      <c r="G84" s="126" t="s">
        <v>156</v>
      </c>
    </row>
    <row r="85" spans="1:7">
      <c r="A85" s="105"/>
      <c r="G85" s="106"/>
    </row>
    <row r="86" spans="1:7">
      <c r="A86" s="107" t="s">
        <v>77</v>
      </c>
      <c r="B86" s="178" t="s">
        <v>36</v>
      </c>
      <c r="C86" s="108" t="s">
        <v>85</v>
      </c>
      <c r="D86" s="108" t="s">
        <v>86</v>
      </c>
      <c r="E86" s="108" t="s">
        <v>5</v>
      </c>
      <c r="F86" s="108" t="s">
        <v>87</v>
      </c>
      <c r="G86" s="109" t="s">
        <v>56</v>
      </c>
    </row>
    <row r="87" spans="1:7">
      <c r="A87" s="110">
        <v>1</v>
      </c>
      <c r="B87" s="147">
        <v>45466</v>
      </c>
      <c r="C87" s="145" t="s">
        <v>136</v>
      </c>
      <c r="D87" s="111" t="s">
        <v>144</v>
      </c>
      <c r="E87" s="196" t="s">
        <v>136</v>
      </c>
      <c r="F87" s="108" t="s">
        <v>140</v>
      </c>
      <c r="G87" s="112">
        <v>50</v>
      </c>
    </row>
    <row r="88" spans="1:7">
      <c r="A88" s="366"/>
      <c r="B88" s="367"/>
      <c r="C88" s="367"/>
      <c r="D88" s="367"/>
      <c r="E88" s="367"/>
      <c r="F88" s="368"/>
      <c r="G88" s="102"/>
    </row>
    <row r="89" spans="1:7">
      <c r="A89" s="105"/>
      <c r="C89" s="184"/>
      <c r="D89" s="114"/>
      <c r="E89" s="165"/>
      <c r="F89" s="198" t="s">
        <v>147</v>
      </c>
      <c r="G89" s="117">
        <f>SUM(G87:G87)</f>
        <v>50</v>
      </c>
    </row>
    <row r="90" spans="1:7">
      <c r="A90" s="105"/>
      <c r="C90" s="184"/>
      <c r="D90" s="114"/>
      <c r="E90" s="165"/>
      <c r="G90" s="106"/>
    </row>
    <row r="91" spans="1:7">
      <c r="A91" s="105"/>
      <c r="C91" s="184"/>
      <c r="D91" s="114"/>
      <c r="E91" s="165"/>
      <c r="G91" s="106"/>
    </row>
    <row r="92" spans="1:7">
      <c r="A92" s="105"/>
      <c r="C92" s="184"/>
      <c r="D92" s="114"/>
      <c r="E92" s="165"/>
      <c r="G92" s="106"/>
    </row>
    <row r="93" spans="1:7">
      <c r="A93" s="113"/>
      <c r="B93" s="179"/>
      <c r="C93" s="114"/>
      <c r="D93" s="114"/>
      <c r="E93" s="114"/>
      <c r="F93" s="114"/>
      <c r="G93" s="115"/>
    </row>
    <row r="94" spans="1:7">
      <c r="A94" s="116" t="s">
        <v>78</v>
      </c>
      <c r="B94" s="180"/>
      <c r="C94" s="47"/>
      <c r="D94" s="47" t="s">
        <v>79</v>
      </c>
      <c r="E94" s="47"/>
      <c r="F94" s="47" t="s">
        <v>80</v>
      </c>
      <c r="G94" s="117"/>
    </row>
    <row r="95" spans="1:7" ht="15.75" thickBot="1">
      <c r="A95" s="127" t="s">
        <v>30</v>
      </c>
      <c r="B95" s="191"/>
      <c r="C95" s="128"/>
      <c r="D95" s="128" t="s">
        <v>81</v>
      </c>
      <c r="E95" s="129"/>
      <c r="F95" s="128" t="s">
        <v>82</v>
      </c>
      <c r="G95" s="130"/>
    </row>
  </sheetData>
  <mergeCells count="36">
    <mergeCell ref="I21:M21"/>
    <mergeCell ref="I28:O28"/>
    <mergeCell ref="I29:O29"/>
    <mergeCell ref="I30:J30"/>
    <mergeCell ref="A21:E22"/>
    <mergeCell ref="A29:B29"/>
    <mergeCell ref="A28:G28"/>
    <mergeCell ref="A27:G27"/>
    <mergeCell ref="A1:G1"/>
    <mergeCell ref="A2:G2"/>
    <mergeCell ref="A3:B3"/>
    <mergeCell ref="A15:B15"/>
    <mergeCell ref="A14:G14"/>
    <mergeCell ref="I15:J15"/>
    <mergeCell ref="I1:O1"/>
    <mergeCell ref="I2:O2"/>
    <mergeCell ref="I3:J3"/>
    <mergeCell ref="A13:G13"/>
    <mergeCell ref="I13:O13"/>
    <mergeCell ref="I14:O14"/>
    <mergeCell ref="A34:E34"/>
    <mergeCell ref="A88:F88"/>
    <mergeCell ref="A84:B84"/>
    <mergeCell ref="A83:G83"/>
    <mergeCell ref="A40:G40"/>
    <mergeCell ref="A41:G41"/>
    <mergeCell ref="A42:B42"/>
    <mergeCell ref="A48:E48"/>
    <mergeCell ref="A82:G82"/>
    <mergeCell ref="A69:B69"/>
    <mergeCell ref="A68:G68"/>
    <mergeCell ref="A67:G67"/>
    <mergeCell ref="A54:G54"/>
    <mergeCell ref="A55:G55"/>
    <mergeCell ref="A56:B56"/>
    <mergeCell ref="A61:E61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8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54" t="s">
        <v>53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2">
      <c r="A2" s="25"/>
      <c r="B2" s="26"/>
      <c r="C2" s="26"/>
      <c r="D2" s="26"/>
      <c r="E2" s="26"/>
      <c r="F2" s="26"/>
      <c r="G2" s="354" t="s">
        <v>35</v>
      </c>
      <c r="H2" s="354"/>
      <c r="I2" s="354"/>
      <c r="J2" s="354"/>
      <c r="K2" s="354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s="102" customFormat="1">
      <c r="A4" s="434"/>
      <c r="B4" s="435"/>
      <c r="C4" s="435"/>
      <c r="D4" s="435">
        <f>SUM(D5:D101)</f>
        <v>5795</v>
      </c>
      <c r="E4" s="435">
        <f>SUM(E5:E101)</f>
        <v>350</v>
      </c>
      <c r="F4" s="435">
        <f>SUM(F5:F101)</f>
        <v>300</v>
      </c>
      <c r="G4" s="435"/>
      <c r="H4" s="435">
        <f>SUM(H5:H101)</f>
        <v>240</v>
      </c>
      <c r="I4" s="435">
        <f>SUM(I6:I101)</f>
        <v>0</v>
      </c>
      <c r="J4" s="435">
        <f>SUM(J5:J101)</f>
        <v>150</v>
      </c>
      <c r="K4" s="435">
        <f>SUM(K6:K101)</f>
        <v>0</v>
      </c>
      <c r="L4" s="435">
        <f>SUM(E4,F4,H4,I4,J4,K4)</f>
        <v>1040</v>
      </c>
    </row>
    <row r="5" spans="1:12" s="197" customFormat="1" ht="26.25" customHeight="1">
      <c r="A5" s="436">
        <v>45468</v>
      </c>
      <c r="B5" s="437">
        <v>8286</v>
      </c>
      <c r="C5" s="437" t="s">
        <v>194</v>
      </c>
      <c r="D5" s="437">
        <v>60</v>
      </c>
      <c r="E5" s="437"/>
      <c r="F5" s="437">
        <v>300</v>
      </c>
      <c r="G5" s="437" t="s">
        <v>195</v>
      </c>
      <c r="H5" s="437">
        <v>120</v>
      </c>
      <c r="I5" s="437"/>
      <c r="J5" s="437"/>
      <c r="K5" s="437"/>
      <c r="L5" s="437"/>
    </row>
    <row r="6" spans="1:12" s="102" customFormat="1">
      <c r="A6" s="436">
        <v>45472</v>
      </c>
      <c r="B6" s="254">
        <v>316</v>
      </c>
      <c r="C6" s="255" t="s">
        <v>194</v>
      </c>
      <c r="D6" s="254">
        <v>48</v>
      </c>
      <c r="E6" s="254"/>
      <c r="F6" s="254"/>
      <c r="G6" s="254" t="s">
        <v>128</v>
      </c>
      <c r="H6" s="256">
        <v>120</v>
      </c>
      <c r="I6" s="256"/>
      <c r="J6" s="256"/>
      <c r="K6" s="256"/>
      <c r="L6" s="257"/>
    </row>
    <row r="7" spans="1:12" s="102" customFormat="1" ht="26.25" customHeight="1">
      <c r="A7" s="436">
        <v>45472</v>
      </c>
      <c r="B7" s="254">
        <v>8317</v>
      </c>
      <c r="C7" s="255" t="s">
        <v>194</v>
      </c>
      <c r="D7" s="254">
        <v>5579</v>
      </c>
      <c r="E7" s="438">
        <v>350</v>
      </c>
      <c r="F7" s="254"/>
      <c r="G7" s="439" t="s">
        <v>192</v>
      </c>
      <c r="H7" s="256"/>
      <c r="I7" s="256"/>
      <c r="J7" s="441">
        <v>150</v>
      </c>
      <c r="K7" s="256"/>
      <c r="L7" s="257"/>
    </row>
    <row r="8" spans="1:12" s="102" customFormat="1">
      <c r="A8" s="436">
        <v>45472</v>
      </c>
      <c r="B8" s="254">
        <v>8328</v>
      </c>
      <c r="C8" s="254" t="s">
        <v>194</v>
      </c>
      <c r="D8" s="254">
        <v>108</v>
      </c>
      <c r="E8" s="438"/>
      <c r="F8" s="254"/>
      <c r="G8" s="439"/>
      <c r="H8" s="256"/>
      <c r="I8" s="256"/>
      <c r="J8" s="442"/>
      <c r="K8" s="256"/>
      <c r="L8" s="257"/>
    </row>
    <row r="9" spans="1:12" ht="15.75">
      <c r="A9" s="431"/>
      <c r="B9" s="268"/>
      <c r="C9" s="268"/>
      <c r="D9" s="267"/>
      <c r="E9" s="267"/>
      <c r="F9" s="267"/>
      <c r="G9" s="268"/>
      <c r="H9" s="432"/>
      <c r="I9" s="432"/>
      <c r="J9" s="432"/>
      <c r="K9" s="432"/>
      <c r="L9" s="433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G7:G8"/>
    <mergeCell ref="E7:E8"/>
    <mergeCell ref="J7:J8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B11" sqref="B11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81" t="s">
        <v>54</v>
      </c>
      <c r="C1" s="381"/>
      <c r="D1" s="381"/>
      <c r="E1" s="46"/>
    </row>
    <row r="2" spans="1:6">
      <c r="A2" s="45"/>
      <c r="B2" s="381"/>
      <c r="C2" s="381"/>
      <c r="D2" s="381"/>
      <c r="E2" s="46"/>
    </row>
    <row r="3" spans="1:6">
      <c r="A3" s="47"/>
      <c r="B3" s="47"/>
      <c r="C3" s="48" t="s">
        <v>23</v>
      </c>
      <c r="D3" s="48">
        <f>SUM(D5:D37)</f>
        <v>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>
      <c r="A5" s="259">
        <v>45466</v>
      </c>
      <c r="B5" s="260" t="s">
        <v>154</v>
      </c>
      <c r="C5" s="260"/>
      <c r="D5" s="260">
        <v>40</v>
      </c>
      <c r="E5" s="252"/>
    </row>
    <row r="6" spans="1:6" ht="32.25" customHeight="1">
      <c r="A6" s="259"/>
      <c r="B6" s="260"/>
      <c r="C6" s="260"/>
      <c r="D6" s="260"/>
      <c r="E6" s="252"/>
    </row>
    <row r="7" spans="1:6">
      <c r="A7" s="259"/>
      <c r="B7" s="260"/>
      <c r="C7" s="260"/>
      <c r="D7" s="260"/>
      <c r="E7" s="261"/>
    </row>
    <row r="8" spans="1:6">
      <c r="A8" s="258"/>
      <c r="B8" s="251"/>
      <c r="C8" s="251"/>
      <c r="D8" s="251"/>
      <c r="E8" s="252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3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2024-07-03T09:33:21Z</cp:lastPrinted>
  <dcterms:created xsi:type="dcterms:W3CDTF">2023-01-08T05:51:58Z</dcterms:created>
  <dcterms:modified xsi:type="dcterms:W3CDTF">2024-07-03T09:34:43Z</dcterms:modified>
</cp:coreProperties>
</file>