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2-2024 to 30-12-2024\11-12-2024 TO 20-12-2024\"/>
    </mc:Choice>
  </mc:AlternateContent>
  <xr:revisionPtr revIDLastSave="0" documentId="13_ncr:1_{2F34C59C-35B2-4AEE-B12C-A446F8B26E48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L24" i="3"/>
  <c r="L25" i="3"/>
  <c r="L26" i="3"/>
  <c r="L27" i="3"/>
  <c r="L28" i="3"/>
  <c r="L29" i="3"/>
  <c r="L30" i="3"/>
  <c r="L31" i="3"/>
  <c r="L21" i="3" l="1"/>
  <c r="L22" i="3"/>
  <c r="L23" i="3"/>
  <c r="L19" i="3" l="1"/>
  <c r="L20" i="3"/>
  <c r="L16" i="3"/>
  <c r="L17" i="3"/>
  <c r="L18" i="3"/>
  <c r="E4" i="3"/>
  <c r="L13" i="3"/>
  <c r="L14" i="3"/>
  <c r="L15" i="3"/>
  <c r="L6" i="3"/>
  <c r="L7" i="3"/>
  <c r="L8" i="3"/>
  <c r="L9" i="3"/>
  <c r="L10" i="3"/>
  <c r="L11" i="3"/>
  <c r="L12" i="3"/>
  <c r="L5" i="3"/>
  <c r="G82" i="18" l="1"/>
  <c r="D3" i="7"/>
  <c r="L6" i="20"/>
  <c r="G67" i="18"/>
  <c r="E8" i="20"/>
  <c r="G11" i="18"/>
  <c r="G40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3" i="18"/>
  <c r="G19" i="19"/>
  <c r="E26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54" i="18" l="1"/>
  <c r="O7" i="18" l="1"/>
  <c r="E2" i="10" l="1"/>
  <c r="C13" i="1" s="1"/>
  <c r="O35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L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<sst xmlns="http://schemas.openxmlformats.org/spreadsheetml/2006/main" count="801" uniqueCount="238">
  <si>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</si>
  <si>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</si>
  <si>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</si>
  <si>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</si>
  <si>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</si>
  <si>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</si>
  <si>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</si>
  <si>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</si>
  <si>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</si>
  <si>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</si>
  <si>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</si>
  <si>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</si>
  <si>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</si>
  <si>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</si>
  <si>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</si>
  <si>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</si>
  <si>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</si>
  <si>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</si>
  <si>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</si>
  <si>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</si>
  <si>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</si>
  <si>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</si>
  <si>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</si>
  <si>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</si>
  <si>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</si>
  <si>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</si>
  <si>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</si>
  <si>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</si>
  <si>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</si>
  <si>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</si>
  <si>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</si>
  <si>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</si>
  <si>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</si>
  <si>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</si>
  <si>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</si>
  <si>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</si>
  <si>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</si>
  <si>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</si>
  <si>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</si>
  <si>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</si>
  <si>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</si>
  <si>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</si>
  <si>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</si>
  <si>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</si>
  <si>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</si>
  <si>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</si>
  <si>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</si>
  <si>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</si>
  <si>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</si>
  <si>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</si>
  <si>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</si>
  <si>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</si>
  <si>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</si>
  <si>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</si>
  <si>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</si>
  <si>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</si>
  <si>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</si>
  <si>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</si>
  <si>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</si>
  <si>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</si>
  <si>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</si>
  <si>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</si>
  <si>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</si>
  <si>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</si>
  <si>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</si>
  <si>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</si>
  <si>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</si>
  <si>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</si>
  <si>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</si>
  <si>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</si>
  <si>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</si>
  <si>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</si>
  <si>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</si>
  <si>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</si>
  <si>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</si>
  <si>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</si>
  <si>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</si>
  <si>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</si>
  <si>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</si>
  <si>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</si>
  <si>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</si>
  <si>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</si>
  <si>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</si>
  <si>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</si>
  <si>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</si>
  <si>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</si>
  <si>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</si>
  <si>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</si>
  <si>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</si>
  <si>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</si>
  <si>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</si>
  <si>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</si>
  <si>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</si>
  <si>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</si>
  <si>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</si>
  <si>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</si>
  <si>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</si>
  <si>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</si>
  <si>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</si>
  <si>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</si>
  <si>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</si>
  <si>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</si>
  <si>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</si>
  <si>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</si>
  <si>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</si>
  <si>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</si>
  <si>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</si>
  <si>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</si>
  <si>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</si>
  <si>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</si>
  <si>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</si>
  <si>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</si>
  <si>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</si>
  <si>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</si>
  <si>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</si>
  <si>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</si>
  <si>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</si>
  <si>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</si>
  <si>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</si>
  <si>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</si>
  <si>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</si>
  <si>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</si>
  <si>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</si>
  <si>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</si>
  <si>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</si>
  <si>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</si>
  <si>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</si>
  <si>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</si>
  <si>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</si>
  <si>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</si>
  <si>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</si>
  <si>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</si>
  <si>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</si>
  <si>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</si>
  <si>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</si>
  <si>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</si>
  <si>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</si>
  <si>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</si>
  <si>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</si>
  <si>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</si>
  <si>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</si>
  <si>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</si>
  <si>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</si>
  <si>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</si>
  <si>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</si>
  <si>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</si>
  <si>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</si>
  <si>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</si>
  <si>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</si>
  <si>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</si>
  <si>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</si>
  <si>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</si>
  <si>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</si>
  <si>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</si>
  <si>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</si>
  <si>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</si>
  <si>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</si>
  <si>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</si>
  <si>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</si>
  <si>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</si>
  <si>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</si>
  <si>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</si>
  <si>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</si>
  <si>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</si>
  <si>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</si>
  <si>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</si>
  <si>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</si>
  <si>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 xml:space="preserve">077986	</t>
  </si>
  <si>
    <t xml:space="preserve">077985	</t>
  </si>
  <si>
    <t xml:space="preserve">077981	</t>
  </si>
  <si>
    <t xml:space="preserve">	
Alauddin Honda Servicing</t>
  </si>
  <si>
    <t>Rubel Honda Servicing</t>
  </si>
  <si>
    <t xml:space="preserve">Denso Motors	</t>
  </si>
  <si>
    <t xml:space="preserve">078004	</t>
  </si>
  <si>
    <t xml:space="preserve">078012	</t>
  </si>
  <si>
    <t xml:space="preserve">078078	</t>
  </si>
  <si>
    <t xml:space="preserve">Nahar Motors	</t>
  </si>
  <si>
    <t xml:space="preserve">Alam brathers	</t>
  </si>
  <si>
    <t xml:space="preserve">	
M/S kamal motors</t>
  </si>
  <si>
    <t xml:space="preserve">	
M/S Ma motors	</t>
  </si>
  <si>
    <t xml:space="preserve">M/S Ma motors	</t>
  </si>
  <si>
    <t>shah alam &amp; tanvirul islam</t>
  </si>
  <si>
    <t xml:space="preserve">shah alam </t>
  </si>
  <si>
    <t>sohel</t>
  </si>
  <si>
    <t xml:space="preserve">Fatema Motors	</t>
  </si>
  <si>
    <t xml:space="preserve">078168	</t>
  </si>
  <si>
    <t xml:space="preserve">	
MASUM MOTORS &amp; WORKSHOP</t>
  </si>
  <si>
    <t xml:space="preserve">078209	</t>
  </si>
  <si>
    <t xml:space="preserve">	
Forhad motor parts</t>
  </si>
  <si>
    <t>Mowshomi Lubricants</t>
  </si>
  <si>
    <t xml:space="preserve">078183	</t>
  </si>
  <si>
    <t>tanvirul islam &amp; sohel</t>
  </si>
  <si>
    <t>College Road,Kobirhat,New Bus Stand,Hospital Road,Maijdee,Noakhali</t>
  </si>
  <si>
    <t>Mozumder market, poddar bazar bishoroad</t>
  </si>
  <si>
    <t>Bitaker east side,Track station,Ramgonj	,Wairles,Stadium market,Sadar,Chandpur</t>
  </si>
  <si>
    <t>Mayer doa auto mobiles</t>
  </si>
  <si>
    <t>MASUM MOTORS &amp; WORKSHOP</t>
  </si>
  <si>
    <t xml:space="preserve">078212	</t>
  </si>
  <si>
    <t xml:space="preserve">078211	</t>
  </si>
  <si>
    <t xml:space="preserve">078213	</t>
  </si>
  <si>
    <t>petty cash bill</t>
  </si>
  <si>
    <t xml:space="preserve">077812	</t>
  </si>
  <si>
    <t>Academy Road,Gudam Quater,Feni.</t>
  </si>
  <si>
    <t>west side CNG pump, eliyetgonj, Doudkandi</t>
  </si>
  <si>
    <t xml:space="preserve">Station Road, cumilla	</t>
  </si>
  <si>
    <t>kalir bazar, choddogram.	Academy Road,Gudam Quater,Feni.</t>
  </si>
  <si>
    <t>11.12.2024- 20.12.2024</t>
  </si>
  <si>
    <t>Bill No: Cum/64/December'2024</t>
  </si>
  <si>
    <t>Month:  December-2024</t>
  </si>
  <si>
    <t xml:space="preserve">078225	</t>
  </si>
  <si>
    <t xml:space="preserve">078309	</t>
  </si>
  <si>
    <t>M/S Sahalam Motors</t>
  </si>
  <si>
    <t>Speed Up,Chandpur</t>
  </si>
  <si>
    <t xml:space="preserve">078325	</t>
  </si>
  <si>
    <t xml:space="preserve">078316	</t>
  </si>
  <si>
    <t xml:space="preserve">078318	</t>
  </si>
  <si>
    <t xml:space="preserve">078320	</t>
  </si>
  <si>
    <t xml:space="preserve">078324	</t>
  </si>
  <si>
    <t xml:space="preserve">078451	</t>
  </si>
  <si>
    <t xml:space="preserve">078404	</t>
  </si>
  <si>
    <t xml:space="preserve">Shama motors	</t>
  </si>
  <si>
    <t>M/S Bhai Bhai motors</t>
  </si>
  <si>
    <t>New Alamin Motros</t>
  </si>
  <si>
    <t>Jibon Honda Workshop</t>
  </si>
  <si>
    <t>Forhad motor parts</t>
  </si>
  <si>
    <t>2 carton jacket</t>
  </si>
  <si>
    <t>cumilla depot</t>
  </si>
  <si>
    <t xml:space="preserve">Bus ststion,Boggobondu road,Sadar,Chandpur	</t>
  </si>
  <si>
    <t>Raster Matha,Senbagh,Chorasta, Chowmuhoni,Chowrasta,hokars market, Begumganj,Baypass road,sonaimuri, Noakhali</t>
  </si>
  <si>
    <t>sohel,tanvirul islam,shah alam</t>
  </si>
  <si>
    <t>Kobirhat,New Bus,noakhali</t>
  </si>
  <si>
    <t>Bus ststion,Boggobondu road,Sadar,Chandpur</t>
  </si>
  <si>
    <t>Raster Matha,Senbagh,noakhali</t>
  </si>
  <si>
    <t>DO Number</t>
  </si>
  <si>
    <t>77791,78004,76478,78012,77990,</t>
  </si>
  <si>
    <t>78183</t>
  </si>
  <si>
    <t>78211,78212,78213</t>
  </si>
  <si>
    <t>Due to the resignation of an employee, we appoint a temporary day-based helper to ensure the continuity of office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</si>
</sst>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color theme="1"/>
      <name val="Dasans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9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2" borderId="3" xfId="0" applyFont="1" applyFill="1" applyBorder="1"/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Protection="1">
      <protection locked="0"/>
    </xf>
    <xf numFmtId="0" fontId="43" fillId="2" borderId="3" xfId="0" applyFont="1" applyFill="1" applyBorder="1" applyAlignment="1" applyProtection="1">
      <alignment horizontal="center" wrapText="1"/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vertical="center"/>
      <protection locked="0"/>
    </xf>
    <xf numFmtId="0" fontId="45" fillId="2" borderId="3" xfId="0" applyFont="1" applyFill="1" applyBorder="1" applyProtection="1">
      <protection locked="0"/>
    </xf>
    <xf numFmtId="0" fontId="44" fillId="2" borderId="3" xfId="0" applyFont="1" applyFill="1" applyBorder="1" applyProtection="1">
      <protection locked="0"/>
    </xf>
    <xf numFmtId="15" fontId="46" fillId="2" borderId="3" xfId="0" applyNumberFormat="1" applyFont="1" applyFill="1" applyBorder="1" applyAlignment="1" applyProtection="1">
      <alignment horizontal="left" wrapText="1"/>
      <protection locked="0"/>
    </xf>
    <xf numFmtId="0" fontId="43" fillId="2" borderId="3" xfId="0" applyFont="1" applyFill="1" applyBorder="1" applyAlignment="1" applyProtection="1">
      <alignment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24" fillId="9" borderId="13" xfId="0" applyFont="1" applyFill="1" applyBorder="1" applyAlignment="1">
      <alignment horizontal="center"/>
    </xf>
    <xf numFmtId="0" fontId="40" fillId="2" borderId="3" xfId="0" applyFont="1" applyFill="1" applyBorder="1"/>
    <xf numFmtId="0" fontId="24" fillId="2" borderId="13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vertical="center"/>
      <protection locked="0"/>
    </xf>
    <xf numFmtId="165" fontId="40" fillId="9" borderId="3" xfId="0" applyNumberFormat="1" applyFont="1" applyFill="1" applyBorder="1" applyAlignment="1">
      <alignment horizontal="center" vertical="center"/>
    </xf>
    <xf numFmtId="0" fontId="42" fillId="9" borderId="3" xfId="0" applyFont="1" applyFill="1" applyBorder="1" applyAlignment="1" applyProtection="1">
      <alignment horizontal="center" vertical="center"/>
      <protection locked="0"/>
    </xf>
    <xf numFmtId="0" fontId="42" fillId="9" borderId="3" xfId="0" applyFont="1" applyFill="1" applyBorder="1" applyProtection="1">
      <protection locked="0"/>
    </xf>
    <xf numFmtId="0" fontId="40" fillId="9" borderId="3" xfId="0" applyFont="1" applyFill="1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1" fillId="2" borderId="13" xfId="0" applyFont="1" applyFill="1" applyBorder="1" applyAlignment="1" applyProtection="1">
      <alignment horizontal="center" vertical="center" wrapText="1"/>
      <protection locked="0"/>
    </xf>
    <xf numFmtId="0" fontId="41" fillId="2" borderId="21" xfId="0" applyFont="1" applyFill="1" applyBorder="1" applyAlignment="1" applyProtection="1">
      <alignment horizontal="center" vertical="center" wrapText="1"/>
      <protection locked="0"/>
    </xf>
    <xf numFmtId="0" fontId="41" fillId="2" borderId="18" xfId="0" applyFont="1" applyFill="1" applyBorder="1" applyAlignment="1" applyProtection="1">
      <alignment horizontal="center" vertical="center" wrapText="1"/>
      <protection locked="0"/>
    </xf>
    <xf numFmtId="0" fontId="42" fillId="2" borderId="13" xfId="0" applyFont="1" applyFill="1" applyBorder="1" applyAlignment="1" applyProtection="1">
      <alignment horizontal="center" vertical="center"/>
      <protection locked="0"/>
    </xf>
    <xf numFmtId="0" fontId="42" fillId="2" borderId="21" xfId="0" applyFont="1" applyFill="1" applyBorder="1" applyAlignment="1" applyProtection="1">
      <alignment horizontal="center" vertical="center"/>
      <protection locked="0"/>
    </xf>
    <xf numFmtId="0" fontId="42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47" fillId="10" borderId="19" xfId="0" applyFont="1" applyFill="1" applyBorder="1" applyAlignment="1">
      <alignment horizontal="center" vertical="top" wrapText="1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 wrapText="1"/>
      <protection locked="0"/>
    </xf>
    <xf numFmtId="0" fontId="24" fillId="2" borderId="21" xfId="0" applyFont="1" applyFill="1" applyBorder="1" applyAlignment="1">
      <alignment horizontal="center" vertical="center"/>
    </xf>
    <xf numFmtId="0" fontId="49" fillId="2" borderId="3" xfId="0" applyFont="1" applyFill="1" applyBorder="1" applyAlignment="1" applyProtection="1">
      <alignment horizontal="center" vertical="center"/>
      <protection locked="0"/>
    </xf>
    <xf numFmtId="0" fontId="24" fillId="2" borderId="18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0" fontId="40" fillId="9" borderId="3" xfId="0" applyFont="1" applyFill="1" applyBorder="1" applyAlignment="1">
      <alignment horizontal="center" wrapText="1"/>
    </xf>
    <xf numFmtId="0" fontId="41" fillId="9" borderId="13" xfId="0" applyFont="1" applyFill="1" applyBorder="1" applyAlignment="1" applyProtection="1">
      <alignment horizontal="center" vertical="center" wrapText="1"/>
      <protection locked="0"/>
    </xf>
    <xf numFmtId="0" fontId="42" fillId="9" borderId="13" xfId="0" applyFont="1" applyFill="1" applyBorder="1" applyAlignment="1" applyProtection="1">
      <alignment horizontal="center" vertical="center"/>
      <protection locked="0"/>
    </xf>
    <xf numFmtId="0" fontId="41" fillId="9" borderId="21" xfId="0" applyFont="1" applyFill="1" applyBorder="1" applyAlignment="1" applyProtection="1">
      <alignment horizontal="center" vertical="center" wrapText="1"/>
      <protection locked="0"/>
    </xf>
    <xf numFmtId="0" fontId="42" fillId="9" borderId="18" xfId="0" applyFont="1" applyFill="1" applyBorder="1" applyAlignment="1" applyProtection="1">
      <alignment horizontal="center" vertical="center"/>
      <protection locked="0"/>
    </xf>
    <xf numFmtId="0" fontId="41" fillId="9" borderId="18" xfId="0" applyFont="1" applyFill="1" applyBorder="1" applyAlignment="1" applyProtection="1">
      <alignment horizontal="center" vertical="center" wrapText="1"/>
      <protection locked="0"/>
    </xf>
    <xf numFmtId="0" fontId="40" fillId="9" borderId="13" xfId="0" applyFont="1" applyFill="1" applyBorder="1" applyAlignment="1">
      <alignment horizontal="center" vertical="center"/>
    </xf>
    <xf numFmtId="0" fontId="40" fillId="9" borderId="18" xfId="0" applyFont="1" applyFill="1" applyBorder="1" applyAlignment="1">
      <alignment horizontal="center" vertical="center"/>
    </xf>
    <xf numFmtId="0" fontId="42" fillId="2" borderId="3" xfId="0" applyFont="1" applyFill="1" applyBorder="1" applyAlignment="1" applyProtection="1">
      <alignment horizontal="center"/>
      <protection locked="0"/>
    </xf>
    <xf numFmtId="0" fontId="50" fillId="2" borderId="3" xfId="0" applyFont="1" applyFill="1" applyBorder="1"/>
    <xf numFmtId="3" fontId="40" fillId="9" borderId="3" xfId="0" applyNumberFormat="1" applyFont="1" applyFill="1" applyBorder="1" applyAlignment="1">
      <alignment horizontal="center"/>
    </xf>
    <xf numFmtId="0" fontId="40" fillId="2" borderId="13" xfId="0" applyFont="1" applyFill="1" applyBorder="1" applyAlignment="1">
      <alignment horizontal="center"/>
    </xf>
    <xf numFmtId="0" fontId="40" fillId="2" borderId="13" xfId="0" applyFont="1" applyFill="1" applyBorder="1" applyAlignment="1">
      <alignment horizontal="center" wrapText="1"/>
    </xf>
    <xf numFmtId="3" fontId="24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  <xf numFmtId="49" fontId="13" fillId="0" borderId="3" xfId="0" applyNumberFormat="1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C44" sqref="C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22" t="s">
        <v>0</v>
      </c>
      <c r="B1" s="323"/>
      <c r="C1" s="323"/>
      <c r="D1" s="324"/>
    </row>
    <row r="2" spans="1:4" ht="23.25">
      <c r="A2" s="325" t="s">
        <v>1</v>
      </c>
      <c r="B2" s="326"/>
      <c r="C2" s="140" t="s">
        <v>2</v>
      </c>
      <c r="D2" s="230" t="s">
        <v>206</v>
      </c>
    </row>
    <row r="3" spans="1:4" ht="20.25">
      <c r="A3" s="4" t="s">
        <v>3</v>
      </c>
      <c r="B3" s="7" t="s">
        <v>118</v>
      </c>
      <c r="C3" s="8" t="s">
        <v>208</v>
      </c>
      <c r="D3" s="8" t="s">
        <v>207</v>
      </c>
    </row>
    <row r="4" spans="1:4" ht="33.75" customHeight="1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2"/>
    </row>
    <row r="6" spans="1:4" ht="20.25">
      <c r="A6" s="176">
        <v>2</v>
      </c>
      <c r="B6" s="3" t="s">
        <v>8</v>
      </c>
      <c r="C6" s="177">
        <f>'2. B2C'!L4</f>
        <v>18590</v>
      </c>
      <c r="D6" s="232" t="s">
        <v>129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>
      <c r="A9" s="176">
        <v>5</v>
      </c>
      <c r="B9" s="3" t="s">
        <v>11</v>
      </c>
      <c r="C9" s="177">
        <f>'5. Goods Receiving Expense'!L4</f>
        <v>80</v>
      </c>
      <c r="D9" s="232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40</v>
      </c>
      <c r="D10" s="232" t="s">
        <v>152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>
      <c r="A18" s="176">
        <v>14</v>
      </c>
      <c r="B18" s="3" t="s">
        <v>20</v>
      </c>
      <c r="C18" s="177">
        <f>'14. Conveyance'!D2</f>
        <v>270</v>
      </c>
      <c r="D18" s="232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3"/>
      <c r="G19" t="s">
        <v>127</v>
      </c>
    </row>
    <row r="20" spans="1:7" ht="20.25">
      <c r="A20" s="176"/>
      <c r="B20" s="4" t="s">
        <v>23</v>
      </c>
      <c r="C20" s="177">
        <f>SUM(C5:C19)</f>
        <v>18980</v>
      </c>
      <c r="D20" s="233"/>
    </row>
    <row r="21" spans="1:7" ht="20.25">
      <c r="A21" s="234"/>
      <c r="B21" s="235"/>
      <c r="C21" s="175"/>
      <c r="D21" s="236"/>
    </row>
    <row r="22" spans="1:7" ht="20.25">
      <c r="A22" s="234"/>
      <c r="B22" s="237"/>
      <c r="C22" s="1" t="s">
        <v>24</v>
      </c>
      <c r="D22" s="2" t="s">
        <v>25</v>
      </c>
    </row>
    <row r="23" spans="1:7" ht="20.25">
      <c r="A23" s="234"/>
      <c r="B23" s="235"/>
      <c r="C23" s="176" t="s">
        <v>26</v>
      </c>
      <c r="D23" s="238">
        <f>'1. B2B- IPP'!D4</f>
        <v>0</v>
      </c>
    </row>
    <row r="24" spans="1:7" ht="20.25">
      <c r="A24" s="234"/>
      <c r="B24" s="235"/>
      <c r="C24" s="176" t="s">
        <v>8</v>
      </c>
      <c r="D24" s="238">
        <f>'2. B2C'!D4</f>
        <v>6155</v>
      </c>
    </row>
    <row r="25" spans="1:7" ht="20.25">
      <c r="A25" s="234"/>
      <c r="B25" s="235"/>
      <c r="C25" s="176" t="s">
        <v>27</v>
      </c>
      <c r="D25" s="238">
        <f>'3. B2B-Non Power'!D4</f>
        <v>0</v>
      </c>
    </row>
    <row r="26" spans="1:7" ht="20.25">
      <c r="A26" s="234"/>
      <c r="B26" s="235"/>
      <c r="C26" s="176" t="s">
        <v>10</v>
      </c>
      <c r="D26" s="238">
        <f>'4. Goods Sending Expense'!D4</f>
        <v>0</v>
      </c>
    </row>
    <row r="27" spans="1:7" ht="20.25">
      <c r="A27" s="234"/>
      <c r="B27" s="235"/>
      <c r="C27" s="176" t="s">
        <v>28</v>
      </c>
      <c r="D27" s="238">
        <f>'5. Goods Receiving Expense'!D4</f>
        <v>18</v>
      </c>
    </row>
    <row r="28" spans="1:7" ht="20.25">
      <c r="A28" s="234"/>
      <c r="B28" s="235"/>
      <c r="C28" s="1" t="s">
        <v>29</v>
      </c>
      <c r="D28" s="239">
        <f>SUM(D23:D27)</f>
        <v>6173</v>
      </c>
    </row>
    <row r="29" spans="1:7" ht="20.25">
      <c r="A29" s="234"/>
      <c r="B29" s="235"/>
      <c r="C29" s="240"/>
      <c r="D29" s="241"/>
    </row>
    <row r="30" spans="1:7" ht="20.25">
      <c r="A30" s="234"/>
      <c r="B30" s="235"/>
      <c r="C30" s="240"/>
      <c r="D30" s="241"/>
    </row>
    <row r="31" spans="1:7" ht="20.25">
      <c r="A31" s="234"/>
      <c r="B31" s="235"/>
      <c r="C31" s="240"/>
      <c r="D31" s="241"/>
    </row>
    <row r="32" spans="1:7" ht="20.25">
      <c r="A32" s="234"/>
      <c r="B32" s="235"/>
      <c r="C32" s="240"/>
      <c r="D32" s="241"/>
    </row>
    <row r="33" spans="1:6" ht="20.25">
      <c r="A33" s="234"/>
      <c r="B33" s="235"/>
      <c r="C33" s="240"/>
      <c r="D33" s="241"/>
    </row>
    <row r="34" spans="1:6" ht="20.25">
      <c r="A34" s="234"/>
      <c r="B34" s="235"/>
      <c r="C34" s="6"/>
      <c r="D34" s="242"/>
    </row>
    <row r="35" spans="1:6" ht="20.25">
      <c r="A35" s="234"/>
      <c r="B35" s="235"/>
      <c r="C35" s="6"/>
      <c r="D35" s="242"/>
    </row>
    <row r="36" spans="1:6" ht="20.25">
      <c r="A36" s="234"/>
      <c r="B36" s="235"/>
      <c r="C36" s="6"/>
      <c r="D36" s="242"/>
    </row>
    <row r="37" spans="1:6" ht="20.25">
      <c r="A37" s="243" t="s">
        <v>30</v>
      </c>
      <c r="B37" s="5" t="s">
        <v>82</v>
      </c>
      <c r="C37" s="5" t="s">
        <v>31</v>
      </c>
      <c r="D37" s="244" t="s">
        <v>132</v>
      </c>
      <c r="F37" s="6" t="s">
        <v>127</v>
      </c>
    </row>
    <row r="38" spans="1:6" ht="20.25">
      <c r="A38" s="245"/>
      <c r="B38" s="6"/>
      <c r="C38" s="6"/>
      <c r="D38" s="246"/>
    </row>
    <row r="39" spans="1:6" ht="20.25">
      <c r="A39" s="245"/>
      <c r="B39" s="6"/>
      <c r="C39" s="6"/>
      <c r="D39" s="246"/>
    </row>
    <row r="40" spans="1:6" ht="20.25">
      <c r="A40" s="234"/>
      <c r="B40" s="235"/>
      <c r="C40" s="6"/>
      <c r="D40" s="242"/>
    </row>
    <row r="41" spans="1:6" ht="20.25">
      <c r="A41" s="234"/>
      <c r="B41" s="235"/>
      <c r="C41" s="6"/>
      <c r="D41" s="242"/>
    </row>
    <row r="42" spans="1:6" ht="20.25">
      <c r="A42" s="234"/>
      <c r="B42" s="235"/>
      <c r="C42" s="6"/>
      <c r="D42" s="242"/>
    </row>
    <row r="43" spans="1:6" ht="20.25">
      <c r="A43" s="247"/>
      <c r="B43" s="235"/>
      <c r="C43" s="6" t="s">
        <v>143</v>
      </c>
      <c r="D43" s="242"/>
    </row>
    <row r="44" spans="1:6" ht="20.25">
      <c r="A44" s="247" t="s">
        <v>133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B14" sqref="B14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65" t="s">
        <v>58</v>
      </c>
      <c r="C1" s="365"/>
      <c r="D1" s="280"/>
      <c r="E1" s="280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156</v>
      </c>
      <c r="B4" s="53" t="s">
        <v>157</v>
      </c>
      <c r="C4" s="281">
        <v>44957</v>
      </c>
      <c r="D4" s="282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81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81"/>
      <c r="N6" s="282"/>
      <c r="O6" s="55"/>
      <c r="P6" s="55"/>
      <c r="Q6" s="54"/>
    </row>
    <row r="7" spans="1:17">
      <c r="K7" s="56"/>
      <c r="L7" s="57"/>
      <c r="M7" s="281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66" t="s">
        <v>61</v>
      </c>
      <c r="B1" s="367"/>
      <c r="C1" s="367"/>
      <c r="D1" s="368"/>
      <c r="E1" s="368"/>
      <c r="F1" s="369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70" t="s">
        <v>63</v>
      </c>
      <c r="C1" s="371"/>
      <c r="D1" s="371"/>
      <c r="E1" s="371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7"/>
      <c r="B4" s="208"/>
      <c r="C4" s="209"/>
      <c r="D4" s="210"/>
      <c r="E4" s="76"/>
      <c r="F4" s="73"/>
    </row>
    <row r="5" spans="1:6">
      <c r="A5" s="207"/>
      <c r="B5" s="208"/>
      <c r="C5" s="212"/>
      <c r="D5" s="213"/>
      <c r="E5" s="76"/>
      <c r="F5" s="73"/>
    </row>
    <row r="6" spans="1:6">
      <c r="A6" s="207"/>
      <c r="F6" s="74"/>
    </row>
    <row r="7" spans="1:6">
      <c r="A7" s="207"/>
      <c r="B7" s="73"/>
      <c r="C7" s="73"/>
      <c r="D7" s="76"/>
      <c r="E7" s="76"/>
      <c r="F7" s="73"/>
    </row>
    <row r="8" spans="1:6">
      <c r="A8" s="102"/>
      <c r="B8" s="102"/>
      <c r="C8" s="102"/>
      <c r="D8" s="215"/>
      <c r="E8" s="215"/>
      <c r="F8" s="102"/>
    </row>
    <row r="9" spans="1:6">
      <c r="A9" s="102"/>
      <c r="B9" s="102"/>
      <c r="C9" s="102"/>
      <c r="D9" s="215"/>
      <c r="E9" s="215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1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72" t="s">
        <v>64</v>
      </c>
      <c r="B1" s="372"/>
      <c r="C1" s="372"/>
      <c r="D1" s="372"/>
      <c r="E1" s="372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72" t="s">
        <v>17</v>
      </c>
      <c r="B12" s="372"/>
      <c r="C12" s="372"/>
      <c r="D12" s="372"/>
      <c r="E12" s="372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H15" sqref="H15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73" t="s">
        <v>66</v>
      </c>
      <c r="B1" s="373"/>
      <c r="C1" s="374"/>
      <c r="D1" s="374"/>
      <c r="E1" s="373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75" t="s">
        <v>19</v>
      </c>
      <c r="B1" s="375"/>
      <c r="C1" s="375"/>
      <c r="D1" s="375"/>
      <c r="E1" s="375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76" t="s">
        <v>20</v>
      </c>
      <c r="B1" s="376"/>
      <c r="C1" s="376"/>
      <c r="D1" s="376"/>
      <c r="E1" s="376"/>
    </row>
    <row r="2" spans="1:5">
      <c r="A2" s="196"/>
      <c r="B2" s="97"/>
      <c r="C2" s="193" t="s">
        <v>23</v>
      </c>
      <c r="D2" s="91">
        <f>SUM(D4:D36)</f>
        <v>270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>
      <c r="A4" s="72">
        <v>45643</v>
      </c>
      <c r="B4" s="268" t="s">
        <v>183</v>
      </c>
      <c r="C4" s="195" t="s">
        <v>134</v>
      </c>
      <c r="D4" s="76">
        <v>50</v>
      </c>
      <c r="E4" s="95" t="s">
        <v>200</v>
      </c>
    </row>
    <row r="5" spans="1:5">
      <c r="A5" s="72">
        <v>45645</v>
      </c>
      <c r="B5" s="268" t="s">
        <v>126</v>
      </c>
      <c r="C5" s="195" t="s">
        <v>134</v>
      </c>
      <c r="D5" s="76">
        <v>220</v>
      </c>
      <c r="E5" s="95" t="s">
        <v>225</v>
      </c>
    </row>
    <row r="6" spans="1:5">
      <c r="A6" s="72"/>
      <c r="B6" s="94"/>
      <c r="C6" s="195"/>
      <c r="D6" s="76"/>
      <c r="E6" s="95"/>
    </row>
    <row r="7" spans="1:5">
      <c r="A7" s="72"/>
      <c r="B7" s="94"/>
      <c r="C7" s="195"/>
      <c r="D7" s="76"/>
      <c r="E7" s="95"/>
    </row>
    <row r="8" spans="1:5">
      <c r="A8" s="196"/>
      <c r="B8" s="96"/>
      <c r="C8" s="12"/>
      <c r="D8" s="55"/>
      <c r="E8" s="97"/>
    </row>
    <row r="9" spans="1:5">
      <c r="A9" s="196"/>
      <c r="B9" s="97"/>
      <c r="C9" s="12"/>
      <c r="D9" s="97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 t="s">
        <v>148</v>
      </c>
      <c r="D13" s="97"/>
      <c r="E13" s="97"/>
    </row>
    <row r="14" spans="1:5">
      <c r="A14" s="196"/>
      <c r="B14" s="97"/>
      <c r="C14" s="12"/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75" t="s">
        <v>70</v>
      </c>
      <c r="B1" s="375"/>
      <c r="C1" s="375"/>
      <c r="D1" s="375"/>
      <c r="E1" s="375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9"/>
      <c r="B4" s="73"/>
      <c r="C4" s="73"/>
      <c r="D4" s="73"/>
      <c r="E4" s="73"/>
    </row>
    <row r="5" spans="1:5">
      <c r="A5" s="219"/>
      <c r="B5" s="73"/>
      <c r="C5" s="73"/>
      <c r="D5" s="73"/>
      <c r="E5" s="73"/>
    </row>
    <row r="6" spans="1:5">
      <c r="A6" s="219"/>
      <c r="B6" s="73"/>
      <c r="C6" s="73"/>
      <c r="D6" s="73"/>
      <c r="E6" s="73"/>
    </row>
    <row r="7" spans="1:5">
      <c r="A7" s="219"/>
      <c r="B7" s="73"/>
      <c r="C7" s="73"/>
      <c r="D7" s="73"/>
      <c r="E7" s="73"/>
    </row>
    <row r="8" spans="1:5">
      <c r="A8" s="219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82" t="s">
        <v>0</v>
      </c>
      <c r="B1" s="383"/>
      <c r="C1" s="383"/>
      <c r="D1" s="383"/>
      <c r="E1" s="384"/>
      <c r="G1" s="382" t="s">
        <v>0</v>
      </c>
      <c r="H1" s="383"/>
      <c r="I1" s="383"/>
      <c r="J1" s="383"/>
      <c r="K1" s="384"/>
    </row>
    <row r="2" spans="1:11">
      <c r="A2" s="355"/>
      <c r="B2" s="343"/>
      <c r="C2" s="343"/>
      <c r="D2" s="343"/>
      <c r="E2" s="356"/>
      <c r="G2" s="355"/>
      <c r="H2" s="343"/>
      <c r="I2" s="343"/>
      <c r="J2" s="343"/>
      <c r="K2" s="356"/>
    </row>
    <row r="3" spans="1:11" ht="15.75">
      <c r="A3" s="377" t="s">
        <v>76</v>
      </c>
      <c r="B3" s="378"/>
      <c r="C3" s="103" t="s">
        <v>114</v>
      </c>
      <c r="D3" s="103"/>
      <c r="E3" s="104"/>
      <c r="G3" s="226" t="s">
        <v>131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85" t="s">
        <v>23</v>
      </c>
      <c r="H8" s="386"/>
      <c r="I8" s="386"/>
      <c r="J8" s="387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85" t="s">
        <v>23</v>
      </c>
      <c r="B12" s="386"/>
      <c r="C12" s="386"/>
      <c r="D12" s="387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82" t="s">
        <v>0</v>
      </c>
      <c r="H15" s="383"/>
      <c r="I15" s="383"/>
      <c r="J15" s="383"/>
      <c r="K15" s="384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55"/>
      <c r="H16" s="343"/>
      <c r="I16" s="343"/>
      <c r="J16" s="343"/>
      <c r="K16" s="356"/>
    </row>
    <row r="17" spans="1:11" ht="15.75">
      <c r="G17" s="377" t="s">
        <v>76</v>
      </c>
      <c r="H17" s="378"/>
      <c r="I17" s="103"/>
      <c r="J17" s="103"/>
      <c r="K17" s="104"/>
    </row>
    <row r="18" spans="1:11" ht="15.75" thickBot="1">
      <c r="G18" s="105"/>
      <c r="K18" s="106"/>
    </row>
    <row r="19" spans="1:11" ht="21">
      <c r="A19" s="382" t="s">
        <v>0</v>
      </c>
      <c r="B19" s="383"/>
      <c r="C19" s="383"/>
      <c r="D19" s="383"/>
      <c r="E19" s="384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55"/>
      <c r="B20" s="343"/>
      <c r="C20" s="343"/>
      <c r="D20" s="343"/>
      <c r="E20" s="356"/>
      <c r="G20" s="110">
        <v>1</v>
      </c>
      <c r="H20" s="111"/>
      <c r="I20" s="111"/>
      <c r="J20" s="111"/>
      <c r="K20" s="112"/>
    </row>
    <row r="21" spans="1:11" ht="15.75">
      <c r="A21" s="377" t="s">
        <v>76</v>
      </c>
      <c r="B21" s="378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79" t="s">
        <v>23</v>
      </c>
      <c r="H26" s="380"/>
      <c r="I26" s="380"/>
      <c r="J26" s="381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79" t="s">
        <v>23</v>
      </c>
      <c r="B30" s="380"/>
      <c r="C30" s="380"/>
      <c r="D30" s="381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27" t="s">
        <v>34</v>
      </c>
      <c r="D1" s="328"/>
      <c r="E1" s="32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30" t="s">
        <v>35</v>
      </c>
      <c r="I2" s="330"/>
      <c r="J2" s="330"/>
      <c r="K2" s="330"/>
      <c r="L2" s="33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0"/>
  <sheetViews>
    <sheetView topLeftCell="C1" zoomScaleNormal="100" workbookViewId="0">
      <selection activeCell="H12" sqref="H12"/>
    </sheetView>
  </sheetViews>
  <sheetFormatPr defaultRowHeight="15"/>
  <cols>
    <col min="1" max="1" width="7.7109375" customWidth="1"/>
    <col min="2" max="2" width="10.85546875" style="143" customWidth="1"/>
    <col min="3" max="3" width="35.2851562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2" t="s">
        <v>0</v>
      </c>
      <c r="B1" s="342"/>
      <c r="C1" s="342"/>
      <c r="D1" s="342"/>
      <c r="E1" s="342"/>
      <c r="F1" s="342"/>
      <c r="H1" s="342" t="s">
        <v>0</v>
      </c>
      <c r="I1" s="342"/>
      <c r="J1" s="342"/>
      <c r="K1" s="342"/>
      <c r="L1" s="342"/>
      <c r="M1" s="342"/>
    </row>
    <row r="2" spans="1:13" ht="18.75">
      <c r="A2" s="392"/>
      <c r="B2" s="392"/>
      <c r="C2" s="393" t="s">
        <v>89</v>
      </c>
      <c r="D2" s="393"/>
      <c r="E2" s="393"/>
      <c r="F2" s="139"/>
      <c r="H2" s="392"/>
      <c r="I2" s="392"/>
      <c r="J2" s="393" t="s">
        <v>122</v>
      </c>
      <c r="K2" s="393"/>
      <c r="L2" s="393"/>
      <c r="M2" s="139"/>
    </row>
    <row r="3" spans="1:13">
      <c r="A3" s="108" t="s">
        <v>77</v>
      </c>
      <c r="B3" s="178" t="s">
        <v>36</v>
      </c>
      <c r="C3" s="188" t="s">
        <v>233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123</v>
      </c>
    </row>
    <row r="4" spans="1:13" ht="33" customHeight="1">
      <c r="A4" s="135">
        <v>1</v>
      </c>
      <c r="B4" s="178">
        <v>45638</v>
      </c>
      <c r="C4" s="436" t="s">
        <v>234</v>
      </c>
      <c r="D4" s="108" t="s">
        <v>135</v>
      </c>
      <c r="E4" s="108">
        <v>500</v>
      </c>
      <c r="F4" s="108"/>
      <c r="H4" s="135">
        <v>1</v>
      </c>
      <c r="I4" s="202">
        <v>45638</v>
      </c>
      <c r="J4" s="188" t="s">
        <v>135</v>
      </c>
      <c r="K4" s="108" t="s">
        <v>134</v>
      </c>
      <c r="L4" s="108">
        <v>100</v>
      </c>
      <c r="M4" s="108" t="s">
        <v>166</v>
      </c>
    </row>
    <row r="5" spans="1:13" ht="33" customHeight="1">
      <c r="A5" s="135">
        <v>2</v>
      </c>
      <c r="B5" s="178">
        <v>45642</v>
      </c>
      <c r="C5" s="437" t="s">
        <v>235</v>
      </c>
      <c r="D5" s="108" t="s">
        <v>135</v>
      </c>
      <c r="E5" s="108">
        <v>500</v>
      </c>
      <c r="F5" s="108"/>
      <c r="H5" s="215"/>
      <c r="I5" s="202"/>
      <c r="J5" s="215"/>
      <c r="K5" s="215"/>
      <c r="L5" s="47"/>
      <c r="M5" s="47"/>
    </row>
    <row r="6" spans="1:13" ht="33" customHeight="1">
      <c r="A6" s="135">
        <v>3</v>
      </c>
      <c r="B6" s="178">
        <v>45643</v>
      </c>
      <c r="C6" s="436" t="s">
        <v>236</v>
      </c>
      <c r="D6" s="108" t="s">
        <v>135</v>
      </c>
      <c r="E6" s="108">
        <v>500</v>
      </c>
      <c r="F6" s="108"/>
      <c r="H6" s="124"/>
      <c r="I6" s="187"/>
      <c r="J6" s="189"/>
      <c r="K6" s="289" t="s">
        <v>23</v>
      </c>
      <c r="L6" s="48">
        <f>SUM(L4:L5)</f>
        <v>100</v>
      </c>
      <c r="M6" s="108"/>
    </row>
    <row r="7" spans="1:13" ht="18.75">
      <c r="A7" s="135">
        <v>2</v>
      </c>
      <c r="B7" s="178">
        <v>45645</v>
      </c>
      <c r="C7" s="33">
        <v>78451</v>
      </c>
      <c r="D7" s="108" t="s">
        <v>150</v>
      </c>
      <c r="E7" s="108">
        <v>50</v>
      </c>
      <c r="F7" s="108"/>
      <c r="I7" s="143"/>
      <c r="J7" s="151"/>
      <c r="L7" s="186"/>
    </row>
    <row r="8" spans="1:13">
      <c r="A8" s="124"/>
      <c r="B8" s="187"/>
      <c r="C8" s="189"/>
      <c r="D8" s="289" t="s">
        <v>23</v>
      </c>
      <c r="E8" s="290">
        <f>SUM(E4:E7)</f>
        <v>1550</v>
      </c>
      <c r="F8" s="108"/>
      <c r="H8" s="114"/>
      <c r="I8" s="179" t="s">
        <v>127</v>
      </c>
      <c r="J8" s="190"/>
      <c r="K8" s="114"/>
      <c r="L8" s="185"/>
      <c r="M8" s="114"/>
    </row>
    <row r="9" spans="1:13"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>
      <c r="A10" s="114"/>
      <c r="B10" s="179"/>
      <c r="C10" s="190"/>
      <c r="D10" s="114"/>
      <c r="E10" s="185"/>
      <c r="F10" s="114"/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>
      <c r="A11" s="137" t="s">
        <v>78</v>
      </c>
      <c r="B11" s="180"/>
      <c r="C11" s="191"/>
      <c r="D11" s="47" t="s">
        <v>79</v>
      </c>
      <c r="F11" s="47" t="s">
        <v>80</v>
      </c>
      <c r="I11" s="143"/>
      <c r="J11" s="151"/>
      <c r="L11" s="186"/>
    </row>
    <row r="12" spans="1:13">
      <c r="A12" s="138" t="s">
        <v>30</v>
      </c>
      <c r="B12" s="179"/>
      <c r="C12" s="190"/>
      <c r="D12" s="114" t="s">
        <v>81</v>
      </c>
      <c r="F12" s="114" t="s">
        <v>82</v>
      </c>
      <c r="I12" s="143"/>
      <c r="J12" s="151"/>
      <c r="L12" s="186"/>
    </row>
    <row r="13" spans="1:13">
      <c r="H13" s="143"/>
      <c r="I13" s="151"/>
      <c r="L13" s="186"/>
    </row>
    <row r="14" spans="1:13">
      <c r="I14" s="143"/>
      <c r="J14" s="151"/>
      <c r="L14" s="186"/>
    </row>
    <row r="15" spans="1:13" ht="58.5" customHeight="1">
      <c r="B15" s="438" t="s">
        <v>237</v>
      </c>
      <c r="C15" s="438"/>
      <c r="D15" s="438"/>
      <c r="E15"/>
      <c r="I15" s="143"/>
      <c r="J15" s="151"/>
      <c r="L15" s="186"/>
    </row>
    <row r="16" spans="1:13">
      <c r="I16" s="143"/>
      <c r="J16" s="151"/>
      <c r="L16" s="186"/>
    </row>
    <row r="17" spans="1:12">
      <c r="I17" s="143"/>
      <c r="J17" s="151"/>
      <c r="L17" s="186"/>
    </row>
    <row r="18" spans="1:12" ht="28.5">
      <c r="H18" s="391" t="s">
        <v>0</v>
      </c>
      <c r="I18" s="391"/>
      <c r="J18" s="391"/>
      <c r="K18" s="391"/>
      <c r="L18" s="391"/>
    </row>
    <row r="19" spans="1:12">
      <c r="J19" t="s">
        <v>70</v>
      </c>
    </row>
    <row r="20" spans="1:12">
      <c r="A20" s="388"/>
      <c r="B20" s="388"/>
      <c r="C20" s="388"/>
      <c r="D20" s="388"/>
      <c r="E20" s="388"/>
      <c r="F20" s="388"/>
      <c r="G20" s="108"/>
    </row>
    <row r="21" spans="1:12" ht="21">
      <c r="A21" s="342" t="s">
        <v>0</v>
      </c>
      <c r="B21" s="342"/>
      <c r="C21" s="342"/>
      <c r="D21" s="342"/>
      <c r="E21" s="342"/>
      <c r="F21" s="342"/>
      <c r="H21" s="350" t="s">
        <v>36</v>
      </c>
      <c r="I21" s="352"/>
      <c r="J21" s="102" t="s">
        <v>68</v>
      </c>
      <c r="K21" s="102" t="s">
        <v>130</v>
      </c>
      <c r="L21" s="102" t="s">
        <v>56</v>
      </c>
    </row>
    <row r="22" spans="1:12" ht="18.75">
      <c r="A22" s="392"/>
      <c r="B22" s="392"/>
      <c r="C22" s="393" t="s">
        <v>122</v>
      </c>
      <c r="D22" s="393"/>
      <c r="E22" s="393"/>
      <c r="F22" s="139"/>
      <c r="H22" s="389"/>
      <c r="I22" s="390"/>
      <c r="J22" s="102"/>
      <c r="K22" s="102"/>
      <c r="L22" s="102"/>
    </row>
    <row r="23" spans="1:12">
      <c r="A23" s="108" t="s">
        <v>77</v>
      </c>
      <c r="B23" s="178" t="s">
        <v>36</v>
      </c>
      <c r="C23" s="85" t="s">
        <v>55</v>
      </c>
      <c r="D23" s="108" t="s">
        <v>5</v>
      </c>
      <c r="E23" s="108" t="s">
        <v>56</v>
      </c>
      <c r="F23" s="108" t="s">
        <v>123</v>
      </c>
      <c r="L23" s="102"/>
    </row>
    <row r="24" spans="1:12" ht="27.95" customHeight="1">
      <c r="A24" s="135">
        <v>1</v>
      </c>
      <c r="B24" s="202">
        <v>45327</v>
      </c>
      <c r="C24" s="188" t="s">
        <v>151</v>
      </c>
      <c r="D24" s="108" t="s">
        <v>134</v>
      </c>
      <c r="E24" s="108">
        <v>200</v>
      </c>
      <c r="F24" s="108" t="s">
        <v>165</v>
      </c>
      <c r="K24" s="102" t="s">
        <v>23</v>
      </c>
      <c r="L24" s="102">
        <v>500</v>
      </c>
    </row>
    <row r="25" spans="1:12">
      <c r="B25"/>
      <c r="C25"/>
      <c r="E25"/>
    </row>
    <row r="26" spans="1:12">
      <c r="A26" s="124"/>
      <c r="B26" s="187"/>
      <c r="C26" s="189"/>
      <c r="D26" s="108" t="s">
        <v>23</v>
      </c>
      <c r="E26" s="48">
        <f>SUM(E24:E24)</f>
        <v>200</v>
      </c>
      <c r="F26" s="108"/>
      <c r="H26" s="137"/>
      <c r="I26" s="180"/>
      <c r="J26" s="47"/>
      <c r="L26" s="47"/>
    </row>
    <row r="27" spans="1:12">
      <c r="H27" s="138"/>
      <c r="I27" s="179"/>
      <c r="J27" s="114"/>
      <c r="L27" s="114"/>
    </row>
    <row r="28" spans="1:12">
      <c r="A28" s="114"/>
      <c r="B28" s="179" t="s">
        <v>127</v>
      </c>
      <c r="C28" s="190"/>
      <c r="D28" s="114"/>
      <c r="E28" s="185"/>
      <c r="F28" s="114"/>
      <c r="H28" s="137" t="s">
        <v>78</v>
      </c>
      <c r="I28" s="180"/>
      <c r="J28" s="47" t="s">
        <v>79</v>
      </c>
      <c r="L28" s="47" t="s">
        <v>80</v>
      </c>
    </row>
    <row r="29" spans="1:12">
      <c r="A29" s="137" t="s">
        <v>78</v>
      </c>
      <c r="B29" s="180"/>
      <c r="C29" s="191"/>
      <c r="D29" s="47" t="s">
        <v>79</v>
      </c>
      <c r="F29" s="47" t="s">
        <v>80</v>
      </c>
      <c r="H29" s="138" t="s">
        <v>30</v>
      </c>
      <c r="I29" s="179"/>
      <c r="J29" s="114" t="s">
        <v>81</v>
      </c>
      <c r="L29" s="114" t="s">
        <v>82</v>
      </c>
    </row>
    <row r="30" spans="1:12">
      <c r="A30" s="138" t="s">
        <v>30</v>
      </c>
      <c r="B30" s="179"/>
      <c r="C30" s="190"/>
      <c r="D30" s="114" t="s">
        <v>81</v>
      </c>
      <c r="F30" s="114" t="s">
        <v>82</v>
      </c>
    </row>
  </sheetData>
  <mergeCells count="14">
    <mergeCell ref="A20:F20"/>
    <mergeCell ref="H22:I22"/>
    <mergeCell ref="H21:I21"/>
    <mergeCell ref="H18:L18"/>
    <mergeCell ref="A1:F1"/>
    <mergeCell ref="A2:B2"/>
    <mergeCell ref="C2:E2"/>
    <mergeCell ref="H1:M1"/>
    <mergeCell ref="H2:I2"/>
    <mergeCell ref="J2:L2"/>
    <mergeCell ref="A21:F21"/>
    <mergeCell ref="A22:B22"/>
    <mergeCell ref="C22:E22"/>
    <mergeCell ref="B15:D15"/>
  </mergeCells>
  <pageMargins left="0.7" right="0.7" top="0.75" bottom="0.75" header="0.3" footer="0.3"/>
  <pageSetup scale="91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04" t="s">
        <v>91</v>
      </c>
      <c r="B1" s="405"/>
      <c r="C1" s="405"/>
      <c r="D1" s="406"/>
      <c r="F1" s="396" t="s">
        <v>106</v>
      </c>
      <c r="G1" s="397"/>
      <c r="H1" s="397"/>
      <c r="I1" s="398"/>
    </row>
    <row r="2" spans="1:9" ht="18.75">
      <c r="A2" s="407" t="s">
        <v>92</v>
      </c>
      <c r="B2" s="400"/>
      <c r="C2" s="400"/>
      <c r="D2" s="408"/>
      <c r="F2" s="399" t="s">
        <v>92</v>
      </c>
      <c r="G2" s="400"/>
      <c r="H2" s="400"/>
      <c r="I2" s="401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02" t="s">
        <v>23</v>
      </c>
      <c r="G12" s="403"/>
      <c r="H12" s="403"/>
      <c r="I12" s="112"/>
    </row>
    <row r="13" spans="1:9" ht="21">
      <c r="A13" s="409" t="s">
        <v>23</v>
      </c>
      <c r="B13" s="403"/>
      <c r="C13" s="403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96" t="s">
        <v>91</v>
      </c>
      <c r="B23" s="397"/>
      <c r="C23" s="397"/>
      <c r="D23" s="398"/>
      <c r="F23" s="162"/>
      <c r="G23" s="129"/>
      <c r="H23" s="129"/>
      <c r="I23" s="130"/>
    </row>
    <row r="24" spans="1:9" ht="18.75">
      <c r="A24" s="399" t="s">
        <v>92</v>
      </c>
      <c r="B24" s="400"/>
      <c r="C24" s="400"/>
      <c r="D24" s="401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02" t="s">
        <v>23</v>
      </c>
      <c r="B34" s="403"/>
      <c r="C34" s="403"/>
      <c r="D34" s="112">
        <f>SUM(D27:D33)</f>
        <v>200</v>
      </c>
    </row>
    <row r="35" spans="1:4">
      <c r="A35" s="156"/>
      <c r="B35" s="143"/>
      <c r="D35" s="106"/>
    </row>
    <row r="36" spans="1:4">
      <c r="A36" s="394"/>
      <c r="B36" s="345"/>
      <c r="C36" s="345"/>
      <c r="D36" s="395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96" t="s">
        <v>109</v>
      </c>
      <c r="B1" s="397"/>
      <c r="C1" s="397"/>
      <c r="D1" s="397"/>
      <c r="E1" s="397"/>
      <c r="F1" s="398"/>
      <c r="H1" s="396" t="s">
        <v>113</v>
      </c>
      <c r="I1" s="397"/>
      <c r="J1" s="397"/>
      <c r="K1" s="397"/>
      <c r="L1" s="397"/>
      <c r="M1" s="398"/>
    </row>
    <row r="2" spans="1:13" ht="18.75">
      <c r="A2" s="399" t="s">
        <v>92</v>
      </c>
      <c r="B2" s="400"/>
      <c r="C2" s="400"/>
      <c r="D2" s="400"/>
      <c r="E2" s="400"/>
      <c r="F2" s="401"/>
      <c r="H2" s="399" t="s">
        <v>92</v>
      </c>
      <c r="I2" s="400"/>
      <c r="J2" s="400"/>
      <c r="K2" s="400"/>
      <c r="L2" s="400"/>
      <c r="M2" s="401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02" t="s">
        <v>23</v>
      </c>
      <c r="I7" s="403"/>
      <c r="J7" s="403"/>
      <c r="K7" s="403"/>
      <c r="L7" s="410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02" t="s">
        <v>23</v>
      </c>
      <c r="B9" s="403"/>
      <c r="C9" s="403"/>
      <c r="D9" s="403"/>
      <c r="E9" s="410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11" activePane="bottomRight" state="frozen"/>
      <selection pane="topRight" activeCell="M1" sqref="M1"/>
      <selection pane="bottomLeft" activeCell="A5" sqref="A5"/>
      <selection pane="bottomRight" activeCell="H30" sqref="H30"/>
    </sheetView>
  </sheetViews>
  <sheetFormatPr defaultRowHeight="15"/>
  <cols>
    <col min="1" max="1" width="24.42578125" style="251" customWidth="1"/>
    <col min="2" max="2" width="18.140625" style="47" customWidth="1"/>
    <col min="3" max="3" width="31.42578125" bestFit="1" customWidth="1"/>
    <col min="4" max="4" width="27" customWidth="1"/>
    <col min="5" max="5" width="23.285156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>
      <c r="A1" s="337" t="s">
        <v>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12" s="124" customFormat="1" ht="20.25">
      <c r="A2" s="283"/>
      <c r="B2" s="1"/>
      <c r="C2" s="284"/>
      <c r="D2" s="284"/>
      <c r="E2" s="284"/>
      <c r="F2" s="284"/>
      <c r="G2" s="337" t="s">
        <v>35</v>
      </c>
      <c r="H2" s="337"/>
      <c r="I2" s="337"/>
      <c r="J2" s="337"/>
      <c r="K2" s="337"/>
      <c r="L2" s="7"/>
    </row>
    <row r="3" spans="1:12" s="124" customFormat="1" ht="40.5">
      <c r="A3" s="285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>
      <c r="A4" s="286"/>
      <c r="B4" s="287"/>
      <c r="C4" s="287"/>
      <c r="D4" s="287">
        <f>SUM(D5:D98)</f>
        <v>6155</v>
      </c>
      <c r="E4" s="287">
        <f>SUM(E6:E120)</f>
        <v>1550</v>
      </c>
      <c r="F4" s="287">
        <f>SUM(F5:F98)</f>
        <v>16020</v>
      </c>
      <c r="G4" s="287"/>
      <c r="H4" s="287">
        <f>SUM(H5:H98)</f>
        <v>920</v>
      </c>
      <c r="I4" s="287">
        <f>SUM(I6:I12)</f>
        <v>0</v>
      </c>
      <c r="J4" s="287">
        <f>SUM(J6:J111)</f>
        <v>100</v>
      </c>
      <c r="K4" s="287">
        <f>SUM(K6:K12)</f>
        <v>0</v>
      </c>
      <c r="L4" s="288">
        <f>SUM(E4,F4,H4,I4,J4,)</f>
        <v>18590</v>
      </c>
    </row>
    <row r="5" spans="1:12" s="413" customFormat="1" ht="37.5">
      <c r="A5" s="412">
        <v>45637</v>
      </c>
      <c r="B5" s="314" t="s">
        <v>167</v>
      </c>
      <c r="C5" s="315" t="s">
        <v>170</v>
      </c>
      <c r="D5" s="314">
        <v>67</v>
      </c>
      <c r="F5" s="414">
        <v>1050</v>
      </c>
      <c r="G5" s="414" t="s">
        <v>182</v>
      </c>
      <c r="H5" s="414">
        <v>220</v>
      </c>
      <c r="L5" s="415">
        <f>SUM(F5:H5)</f>
        <v>1270</v>
      </c>
    </row>
    <row r="6" spans="1:12" s="430" customFormat="1" ht="38.25" customHeight="1">
      <c r="A6" s="412">
        <v>45637</v>
      </c>
      <c r="B6" s="312" t="s">
        <v>168</v>
      </c>
      <c r="C6" s="313" t="s">
        <v>171</v>
      </c>
      <c r="D6" s="312">
        <v>67</v>
      </c>
      <c r="E6" s="416"/>
      <c r="F6" s="417"/>
      <c r="G6" s="417"/>
      <c r="H6" s="417"/>
      <c r="I6" s="418"/>
      <c r="J6" s="418"/>
      <c r="K6" s="418"/>
      <c r="L6" s="415">
        <f t="shared" ref="L6:L31" si="0">SUM(F6:H6)</f>
        <v>0</v>
      </c>
    </row>
    <row r="7" spans="1:12" s="430" customFormat="1" ht="28.5" customHeight="1">
      <c r="A7" s="412">
        <v>45637</v>
      </c>
      <c r="B7" s="314" t="s">
        <v>169</v>
      </c>
      <c r="C7" s="314" t="s">
        <v>172</v>
      </c>
      <c r="D7" s="314">
        <v>4</v>
      </c>
      <c r="E7" s="416"/>
      <c r="F7" s="419"/>
      <c r="G7" s="419"/>
      <c r="H7" s="419"/>
      <c r="I7" s="418"/>
      <c r="J7" s="418"/>
      <c r="K7" s="418"/>
      <c r="L7" s="415">
        <f t="shared" si="0"/>
        <v>0</v>
      </c>
    </row>
    <row r="8" spans="1:12" s="321" customFormat="1" ht="46.5" customHeight="1">
      <c r="A8" s="318">
        <v>45638</v>
      </c>
      <c r="B8" s="420">
        <v>77791</v>
      </c>
      <c r="C8" s="420" t="s">
        <v>176</v>
      </c>
      <c r="D8" s="431">
        <v>2</v>
      </c>
      <c r="E8" s="331">
        <v>500</v>
      </c>
      <c r="F8" s="331">
        <v>5000</v>
      </c>
      <c r="G8" s="331" t="s">
        <v>181</v>
      </c>
      <c r="H8" s="334"/>
      <c r="I8" s="319"/>
      <c r="J8" s="334">
        <v>100</v>
      </c>
      <c r="K8" s="319"/>
      <c r="L8" s="415">
        <f t="shared" si="0"/>
        <v>5000</v>
      </c>
    </row>
    <row r="9" spans="1:12" s="311" customFormat="1" ht="31.5" customHeight="1">
      <c r="A9" s="292">
        <v>45638</v>
      </c>
      <c r="B9" s="293" t="s">
        <v>173</v>
      </c>
      <c r="C9" s="294" t="s">
        <v>177</v>
      </c>
      <c r="D9" s="432">
        <v>1531</v>
      </c>
      <c r="E9" s="332"/>
      <c r="F9" s="332"/>
      <c r="G9" s="332"/>
      <c r="H9" s="335"/>
      <c r="I9" s="296"/>
      <c r="J9" s="335"/>
      <c r="K9" s="296"/>
      <c r="L9" s="415">
        <f t="shared" si="0"/>
        <v>0</v>
      </c>
    </row>
    <row r="10" spans="1:12" s="311" customFormat="1" ht="30" customHeight="1">
      <c r="A10" s="292">
        <v>45638</v>
      </c>
      <c r="B10" s="293">
        <v>76478</v>
      </c>
      <c r="C10" s="294" t="s">
        <v>177</v>
      </c>
      <c r="D10" s="293">
        <v>4</v>
      </c>
      <c r="E10" s="332"/>
      <c r="F10" s="332"/>
      <c r="G10" s="332"/>
      <c r="H10" s="335"/>
      <c r="I10" s="296"/>
      <c r="J10" s="335"/>
      <c r="K10" s="296"/>
      <c r="L10" s="415">
        <f t="shared" si="0"/>
        <v>0</v>
      </c>
    </row>
    <row r="11" spans="1:12" s="311" customFormat="1" ht="28.5" customHeight="1">
      <c r="A11" s="292">
        <v>45638</v>
      </c>
      <c r="B11" s="432" t="s">
        <v>174</v>
      </c>
      <c r="C11" s="433" t="s">
        <v>178</v>
      </c>
      <c r="D11" s="432">
        <v>27</v>
      </c>
      <c r="E11" s="332"/>
      <c r="F11" s="333"/>
      <c r="G11" s="333"/>
      <c r="H11" s="336"/>
      <c r="I11" s="296"/>
      <c r="J11" s="336"/>
      <c r="K11" s="296"/>
      <c r="L11" s="415">
        <f t="shared" si="0"/>
        <v>0</v>
      </c>
    </row>
    <row r="12" spans="1:12" s="311" customFormat="1" ht="30.75" customHeight="1">
      <c r="A12" s="292">
        <v>45638</v>
      </c>
      <c r="B12" s="293" t="s">
        <v>175</v>
      </c>
      <c r="C12" s="294" t="s">
        <v>179</v>
      </c>
      <c r="D12" s="293">
        <v>396</v>
      </c>
      <c r="E12" s="332"/>
      <c r="F12" s="331">
        <v>500</v>
      </c>
      <c r="G12" s="331" t="s">
        <v>183</v>
      </c>
      <c r="H12" s="334"/>
      <c r="I12" s="296"/>
      <c r="J12" s="296"/>
      <c r="K12" s="296"/>
      <c r="L12" s="415">
        <f t="shared" si="0"/>
        <v>500</v>
      </c>
    </row>
    <row r="13" spans="1:12" s="311" customFormat="1" ht="39.75" customHeight="1">
      <c r="A13" s="292">
        <v>45638</v>
      </c>
      <c r="B13" s="293">
        <v>77990</v>
      </c>
      <c r="C13" s="293" t="s">
        <v>180</v>
      </c>
      <c r="D13" s="293">
        <v>3</v>
      </c>
      <c r="E13" s="333"/>
      <c r="F13" s="333"/>
      <c r="G13" s="333"/>
      <c r="H13" s="336"/>
      <c r="I13" s="296"/>
      <c r="J13" s="296"/>
      <c r="K13" s="296"/>
      <c r="L13" s="415">
        <f t="shared" si="0"/>
        <v>0</v>
      </c>
    </row>
    <row r="14" spans="1:12" s="321" customFormat="1" ht="39.75" customHeight="1">
      <c r="A14" s="318">
        <v>45639</v>
      </c>
      <c r="B14" s="420" t="s">
        <v>201</v>
      </c>
      <c r="C14" s="421" t="s">
        <v>184</v>
      </c>
      <c r="D14" s="420">
        <v>390</v>
      </c>
      <c r="E14" s="306"/>
      <c r="F14" s="306">
        <v>2000</v>
      </c>
      <c r="G14" s="306" t="s">
        <v>126</v>
      </c>
      <c r="H14" s="319"/>
      <c r="I14" s="319"/>
      <c r="J14" s="319"/>
      <c r="K14" s="319"/>
      <c r="L14" s="267">
        <f t="shared" si="0"/>
        <v>2000</v>
      </c>
    </row>
    <row r="15" spans="1:12" s="321" customFormat="1" ht="32.25" customHeight="1">
      <c r="A15" s="318">
        <v>45641</v>
      </c>
      <c r="B15" s="420" t="s">
        <v>185</v>
      </c>
      <c r="C15" s="421" t="s">
        <v>186</v>
      </c>
      <c r="D15" s="420">
        <v>13</v>
      </c>
      <c r="E15" s="306"/>
      <c r="F15" s="331">
        <v>220</v>
      </c>
      <c r="G15" s="331" t="s">
        <v>126</v>
      </c>
      <c r="H15" s="334">
        <v>100</v>
      </c>
      <c r="I15" s="319"/>
      <c r="J15" s="319"/>
      <c r="K15" s="319"/>
      <c r="L15" s="267">
        <f t="shared" si="0"/>
        <v>320</v>
      </c>
    </row>
    <row r="16" spans="1:12" s="311" customFormat="1" ht="36" customHeight="1">
      <c r="A16" s="292">
        <v>45641</v>
      </c>
      <c r="B16" s="293" t="s">
        <v>187</v>
      </c>
      <c r="C16" s="294" t="s">
        <v>188</v>
      </c>
      <c r="D16" s="293">
        <v>16</v>
      </c>
      <c r="E16" s="295"/>
      <c r="F16" s="333"/>
      <c r="G16" s="333"/>
      <c r="H16" s="336"/>
      <c r="I16" s="296"/>
      <c r="J16" s="296"/>
      <c r="K16" s="296"/>
      <c r="L16" s="415">
        <f t="shared" si="0"/>
        <v>0</v>
      </c>
    </row>
    <row r="17" spans="1:12" s="321" customFormat="1" ht="48.75" customHeight="1">
      <c r="A17" s="318">
        <v>45642</v>
      </c>
      <c r="B17" s="420" t="s">
        <v>190</v>
      </c>
      <c r="C17" s="421" t="s">
        <v>189</v>
      </c>
      <c r="D17" s="420">
        <v>1045</v>
      </c>
      <c r="E17" s="306">
        <v>500</v>
      </c>
      <c r="F17" s="306">
        <v>400</v>
      </c>
      <c r="G17" s="306" t="s">
        <v>191</v>
      </c>
      <c r="H17" s="319"/>
      <c r="I17" s="319"/>
      <c r="J17" s="319"/>
      <c r="K17" s="319"/>
      <c r="L17" s="267">
        <f t="shared" si="0"/>
        <v>400</v>
      </c>
    </row>
    <row r="18" spans="1:12" s="321" customFormat="1" ht="42.75" customHeight="1">
      <c r="A18" s="318">
        <v>45643</v>
      </c>
      <c r="B18" s="308" t="s">
        <v>197</v>
      </c>
      <c r="C18" s="309" t="s">
        <v>195</v>
      </c>
      <c r="D18" s="308">
        <v>16</v>
      </c>
      <c r="E18" s="422">
        <v>500</v>
      </c>
      <c r="F18" s="331">
        <v>4200</v>
      </c>
      <c r="G18" s="331" t="s">
        <v>191</v>
      </c>
      <c r="H18" s="334"/>
      <c r="I18" s="319"/>
      <c r="J18" s="423"/>
      <c r="K18" s="319"/>
      <c r="L18" s="267">
        <f t="shared" si="0"/>
        <v>4200</v>
      </c>
    </row>
    <row r="19" spans="1:12" s="311" customFormat="1" ht="27.75" customHeight="1">
      <c r="A19" s="292">
        <v>45643</v>
      </c>
      <c r="B19" s="314" t="s">
        <v>198</v>
      </c>
      <c r="C19" s="315" t="s">
        <v>184</v>
      </c>
      <c r="D19" s="314">
        <v>1759</v>
      </c>
      <c r="E19" s="424"/>
      <c r="F19" s="333"/>
      <c r="G19" s="333"/>
      <c r="H19" s="336"/>
      <c r="I19" s="296"/>
      <c r="J19" s="425"/>
      <c r="K19" s="296"/>
      <c r="L19" s="267">
        <f t="shared" si="0"/>
        <v>0</v>
      </c>
    </row>
    <row r="20" spans="1:12" s="311" customFormat="1" ht="34.5" customHeight="1">
      <c r="A20" s="292">
        <v>45643</v>
      </c>
      <c r="B20" s="314" t="s">
        <v>199</v>
      </c>
      <c r="C20" s="315" t="s">
        <v>196</v>
      </c>
      <c r="D20" s="314">
        <v>14</v>
      </c>
      <c r="E20" s="426"/>
      <c r="F20" s="295">
        <v>100</v>
      </c>
      <c r="G20" s="295" t="s">
        <v>126</v>
      </c>
      <c r="H20" s="296">
        <v>100</v>
      </c>
      <c r="I20" s="296"/>
      <c r="J20" s="296"/>
      <c r="K20" s="296"/>
      <c r="L20" s="267">
        <f t="shared" si="0"/>
        <v>200</v>
      </c>
    </row>
    <row r="21" spans="1:12" s="321" customFormat="1" ht="28.5" customHeight="1">
      <c r="A21" s="318">
        <v>45644</v>
      </c>
      <c r="B21" s="308" t="s">
        <v>209</v>
      </c>
      <c r="C21" s="308" t="s">
        <v>211</v>
      </c>
      <c r="D21" s="308">
        <v>82</v>
      </c>
      <c r="E21" s="306"/>
      <c r="F21" s="427">
        <v>580</v>
      </c>
      <c r="G21" s="422" t="s">
        <v>126</v>
      </c>
      <c r="H21" s="423">
        <v>210</v>
      </c>
      <c r="I21" s="319"/>
      <c r="J21" s="319"/>
      <c r="K21" s="319"/>
      <c r="L21" s="267">
        <f t="shared" si="0"/>
        <v>790</v>
      </c>
    </row>
    <row r="22" spans="1:12" s="311" customFormat="1" ht="28.5" customHeight="1">
      <c r="A22" s="292">
        <v>45644</v>
      </c>
      <c r="B22" s="314" t="s">
        <v>210</v>
      </c>
      <c r="C22" s="314" t="s">
        <v>212</v>
      </c>
      <c r="D22" s="434">
        <v>13</v>
      </c>
      <c r="E22" s="295"/>
      <c r="F22" s="428"/>
      <c r="G22" s="426"/>
      <c r="H22" s="425"/>
      <c r="I22" s="429"/>
      <c r="J22" s="296"/>
      <c r="K22" s="297"/>
      <c r="L22" s="267">
        <f t="shared" si="0"/>
        <v>0</v>
      </c>
    </row>
    <row r="23" spans="1:12" s="321" customFormat="1" ht="27.75" customHeight="1">
      <c r="A23" s="318">
        <v>45645</v>
      </c>
      <c r="B23" s="308" t="s">
        <v>213</v>
      </c>
      <c r="C23" s="309" t="s">
        <v>220</v>
      </c>
      <c r="D23" s="310">
        <v>4</v>
      </c>
      <c r="E23" s="306"/>
      <c r="F23" s="331">
        <v>1320</v>
      </c>
      <c r="G23" s="331" t="s">
        <v>126</v>
      </c>
      <c r="H23" s="334">
        <v>190</v>
      </c>
      <c r="I23" s="320"/>
      <c r="J23" s="319"/>
      <c r="K23" s="320"/>
      <c r="L23" s="267">
        <f t="shared" si="0"/>
        <v>1510</v>
      </c>
    </row>
    <row r="24" spans="1:12" s="311" customFormat="1" ht="25.5" customHeight="1">
      <c r="A24" s="292">
        <v>45645</v>
      </c>
      <c r="B24" s="312" t="s">
        <v>214</v>
      </c>
      <c r="C24" s="313" t="s">
        <v>221</v>
      </c>
      <c r="D24" s="312">
        <v>13</v>
      </c>
      <c r="E24" s="295"/>
      <c r="F24" s="332"/>
      <c r="G24" s="332"/>
      <c r="H24" s="335"/>
      <c r="I24" s="297"/>
      <c r="J24" s="296"/>
      <c r="K24" s="297"/>
      <c r="L24" s="267">
        <f t="shared" si="0"/>
        <v>0</v>
      </c>
    </row>
    <row r="25" spans="1:12" s="311" customFormat="1" ht="28.5" customHeight="1">
      <c r="A25" s="292">
        <v>45645</v>
      </c>
      <c r="B25" s="314" t="s">
        <v>215</v>
      </c>
      <c r="C25" s="315" t="s">
        <v>222</v>
      </c>
      <c r="D25" s="314">
        <v>18</v>
      </c>
      <c r="E25" s="295"/>
      <c r="F25" s="332"/>
      <c r="G25" s="332"/>
      <c r="H25" s="335"/>
      <c r="I25" s="297"/>
      <c r="J25" s="297"/>
      <c r="K25" s="297"/>
      <c r="L25" s="267">
        <f t="shared" si="0"/>
        <v>0</v>
      </c>
    </row>
    <row r="26" spans="1:12" s="311" customFormat="1" ht="38.25" customHeight="1">
      <c r="A26" s="292">
        <v>45645</v>
      </c>
      <c r="B26" s="314" t="s">
        <v>216</v>
      </c>
      <c r="C26" s="315" t="s">
        <v>220</v>
      </c>
      <c r="D26" s="314">
        <v>8</v>
      </c>
      <c r="E26" s="295"/>
      <c r="F26" s="332"/>
      <c r="G26" s="332"/>
      <c r="H26" s="335"/>
      <c r="I26" s="297"/>
      <c r="J26" s="297"/>
      <c r="K26" s="297"/>
      <c r="L26" s="267">
        <f t="shared" si="0"/>
        <v>0</v>
      </c>
    </row>
    <row r="27" spans="1:12" s="311" customFormat="1" ht="37.5" customHeight="1">
      <c r="A27" s="292">
        <v>45645</v>
      </c>
      <c r="B27" s="314" t="s">
        <v>217</v>
      </c>
      <c r="C27" s="314" t="s">
        <v>223</v>
      </c>
      <c r="D27" s="314">
        <v>148</v>
      </c>
      <c r="E27" s="295"/>
      <c r="F27" s="333"/>
      <c r="G27" s="333"/>
      <c r="H27" s="336"/>
      <c r="I27" s="297"/>
      <c r="J27" s="297"/>
      <c r="K27" s="297"/>
      <c r="L27" s="267">
        <f t="shared" si="0"/>
        <v>0</v>
      </c>
    </row>
    <row r="28" spans="1:12" s="311" customFormat="1" ht="31.5" customHeight="1">
      <c r="A28" s="292">
        <v>45645</v>
      </c>
      <c r="B28" s="315" t="s">
        <v>218</v>
      </c>
      <c r="C28" s="411" t="s">
        <v>180</v>
      </c>
      <c r="D28" s="314">
        <v>499</v>
      </c>
      <c r="E28" s="295">
        <v>50</v>
      </c>
      <c r="F28" s="295">
        <v>550</v>
      </c>
      <c r="G28" s="295" t="s">
        <v>183</v>
      </c>
      <c r="H28" s="296"/>
      <c r="I28" s="297"/>
      <c r="J28" s="297"/>
      <c r="K28" s="297"/>
      <c r="L28" s="267">
        <f t="shared" si="0"/>
        <v>550</v>
      </c>
    </row>
    <row r="29" spans="1:12" s="311" customFormat="1" ht="33" customHeight="1">
      <c r="A29" s="292">
        <v>45645</v>
      </c>
      <c r="B29" s="314" t="s">
        <v>219</v>
      </c>
      <c r="C29" s="315" t="s">
        <v>224</v>
      </c>
      <c r="D29" s="314">
        <v>16</v>
      </c>
      <c r="E29" s="295"/>
      <c r="F29" s="295">
        <v>100</v>
      </c>
      <c r="G29" s="295" t="s">
        <v>183</v>
      </c>
      <c r="H29" s="296">
        <v>100</v>
      </c>
      <c r="I29" s="297"/>
      <c r="J29" s="297"/>
      <c r="K29" s="297"/>
      <c r="L29" s="267">
        <f t="shared" si="0"/>
        <v>200</v>
      </c>
    </row>
    <row r="30" spans="1:12" s="311" customFormat="1" ht="70.5" customHeight="1">
      <c r="A30" s="292"/>
      <c r="B30" s="294"/>
      <c r="C30" s="294"/>
      <c r="D30" s="293"/>
      <c r="E30" s="295"/>
      <c r="F30" s="295"/>
      <c r="G30" s="295"/>
      <c r="H30" s="296"/>
      <c r="I30" s="297"/>
      <c r="J30" s="297"/>
      <c r="K30" s="297"/>
      <c r="L30" s="267">
        <f t="shared" si="0"/>
        <v>0</v>
      </c>
    </row>
    <row r="31" spans="1:12" s="311" customFormat="1" ht="18.75">
      <c r="A31" s="292"/>
      <c r="B31" s="293"/>
      <c r="C31" s="293"/>
      <c r="D31" s="316"/>
      <c r="E31" s="295"/>
      <c r="F31" s="295"/>
      <c r="G31" s="295"/>
      <c r="H31" s="317"/>
      <c r="I31" s="297"/>
      <c r="J31" s="297"/>
      <c r="K31" s="297"/>
      <c r="L31" s="267">
        <f t="shared" si="0"/>
        <v>0</v>
      </c>
    </row>
    <row r="32" spans="1:12" s="291" customFormat="1" ht="18">
      <c r="A32" s="303"/>
      <c r="B32" s="298"/>
      <c r="C32" s="304"/>
      <c r="D32" s="298"/>
      <c r="E32" s="299"/>
      <c r="F32" s="299"/>
      <c r="G32" s="299"/>
      <c r="H32" s="300"/>
      <c r="I32" s="301"/>
      <c r="J32" s="302"/>
      <c r="K32" s="302"/>
      <c r="L32" s="295"/>
    </row>
    <row r="33" spans="1:12" s="291" customFormat="1" ht="18">
      <c r="A33" s="303"/>
      <c r="B33" s="298"/>
      <c r="C33" s="304"/>
      <c r="D33" s="298"/>
      <c r="E33" s="299"/>
      <c r="F33" s="299"/>
      <c r="G33" s="299"/>
      <c r="H33" s="300"/>
      <c r="I33" s="301"/>
      <c r="J33" s="302"/>
      <c r="K33" s="302"/>
      <c r="L33" s="295"/>
    </row>
    <row r="34" spans="1:12" s="291" customFormat="1" ht="18">
      <c r="A34" s="303"/>
      <c r="B34" s="298"/>
      <c r="C34" s="304"/>
      <c r="D34" s="298"/>
      <c r="E34" s="299"/>
      <c r="F34" s="299"/>
      <c r="G34" s="299"/>
      <c r="H34" s="300"/>
      <c r="I34" s="301"/>
      <c r="J34" s="302"/>
      <c r="K34" s="302"/>
      <c r="L34" s="295"/>
    </row>
    <row r="35" spans="1:12" s="291" customFormat="1" ht="18">
      <c r="A35" s="303"/>
      <c r="B35" s="298"/>
      <c r="C35" s="304"/>
      <c r="D35" s="298"/>
      <c r="E35" s="299"/>
      <c r="F35" s="299"/>
      <c r="G35" s="299"/>
      <c r="H35" s="300"/>
      <c r="I35" s="301"/>
      <c r="J35" s="302"/>
      <c r="K35" s="302"/>
      <c r="L35" s="295"/>
    </row>
    <row r="36" spans="1:12" s="291" customFormat="1" ht="18">
      <c r="A36" s="303"/>
      <c r="B36" s="298"/>
      <c r="C36" s="304"/>
      <c r="D36" s="298"/>
      <c r="E36" s="299"/>
      <c r="F36" s="299"/>
      <c r="G36" s="299"/>
      <c r="H36" s="305"/>
      <c r="I36" s="301"/>
      <c r="J36" s="302"/>
      <c r="K36" s="302"/>
      <c r="L36" s="295"/>
    </row>
    <row r="37" spans="1:12" s="291" customFormat="1" ht="18">
      <c r="A37" s="303"/>
      <c r="B37" s="298"/>
      <c r="C37" s="304"/>
      <c r="D37" s="298"/>
      <c r="E37" s="299"/>
      <c r="F37" s="299"/>
      <c r="G37" s="299"/>
      <c r="H37" s="300"/>
      <c r="I37" s="301"/>
      <c r="J37" s="302"/>
      <c r="K37" s="302"/>
      <c r="L37" s="295"/>
    </row>
    <row r="38" spans="1:12" s="291" customFormat="1" ht="18">
      <c r="A38" s="303"/>
      <c r="B38" s="298"/>
      <c r="C38" s="304"/>
      <c r="D38" s="298"/>
      <c r="E38" s="299"/>
      <c r="F38" s="299"/>
      <c r="G38" s="299"/>
      <c r="H38" s="305"/>
      <c r="I38" s="301"/>
      <c r="J38" s="302"/>
      <c r="K38" s="302"/>
      <c r="L38" s="295"/>
    </row>
    <row r="39" spans="1:12" s="291" customFormat="1" ht="18">
      <c r="A39" s="303"/>
      <c r="B39" s="298"/>
      <c r="C39" s="304"/>
      <c r="D39" s="298"/>
      <c r="E39" s="299"/>
      <c r="F39" s="299"/>
      <c r="G39" s="299"/>
      <c r="H39" s="300"/>
      <c r="I39" s="301"/>
      <c r="J39" s="302"/>
      <c r="K39" s="302"/>
      <c r="L39" s="295"/>
    </row>
    <row r="40" spans="1:12" s="291" customFormat="1" ht="18">
      <c r="A40" s="303"/>
      <c r="B40" s="298"/>
      <c r="C40" s="304"/>
      <c r="D40" s="298"/>
      <c r="E40" s="299"/>
      <c r="F40" s="299"/>
      <c r="G40" s="299"/>
      <c r="H40" s="300"/>
      <c r="I40" s="301"/>
      <c r="J40" s="302"/>
      <c r="K40" s="302"/>
      <c r="L40" s="295"/>
    </row>
    <row r="41" spans="1:12" s="291" customFormat="1" ht="18">
      <c r="A41" s="303"/>
      <c r="B41" s="298"/>
      <c r="C41" s="304"/>
      <c r="D41" s="298"/>
      <c r="E41" s="299"/>
      <c r="F41" s="299"/>
      <c r="G41" s="299"/>
      <c r="H41" s="300"/>
      <c r="I41" s="301"/>
      <c r="J41" s="302"/>
      <c r="K41" s="302"/>
      <c r="L41" s="295"/>
    </row>
    <row r="42" spans="1:12" s="291" customFormat="1" ht="18">
      <c r="A42" s="303"/>
      <c r="B42" s="298"/>
      <c r="C42" s="304"/>
      <c r="D42" s="298"/>
      <c r="E42" s="299"/>
      <c r="F42" s="299"/>
      <c r="G42" s="299"/>
      <c r="H42" s="300"/>
      <c r="I42" s="301"/>
      <c r="J42" s="302"/>
      <c r="K42" s="302"/>
      <c r="L42" s="295"/>
    </row>
    <row r="43" spans="1:12" s="291" customFormat="1" ht="18">
      <c r="A43" s="303"/>
      <c r="B43" s="298"/>
      <c r="C43" s="304"/>
      <c r="D43" s="298"/>
      <c r="E43" s="299"/>
      <c r="F43" s="299"/>
      <c r="G43" s="299"/>
      <c r="H43" s="305"/>
      <c r="I43" s="301"/>
      <c r="J43" s="302"/>
      <c r="K43" s="302"/>
      <c r="L43" s="295"/>
    </row>
    <row r="44" spans="1:12" s="291" customFormat="1" ht="18">
      <c r="A44" s="303"/>
      <c r="B44" s="298"/>
      <c r="C44" s="304"/>
      <c r="D44" s="298"/>
      <c r="E44" s="299"/>
      <c r="F44" s="299"/>
      <c r="G44" s="299"/>
      <c r="H44" s="300"/>
      <c r="I44" s="301"/>
      <c r="J44" s="302"/>
      <c r="K44" s="302"/>
      <c r="L44" s="295"/>
    </row>
    <row r="45" spans="1:12" s="291" customFormat="1" ht="18">
      <c r="A45" s="303"/>
      <c r="B45" s="298"/>
      <c r="C45" s="304"/>
      <c r="D45" s="298"/>
      <c r="E45" s="299"/>
      <c r="F45" s="299"/>
      <c r="G45" s="299"/>
      <c r="H45" s="300"/>
      <c r="I45" s="301"/>
      <c r="J45" s="302"/>
      <c r="K45" s="302"/>
      <c r="L45" s="306">
        <f t="shared" ref="L45:L53" si="1">SUM(F45+H45)</f>
        <v>0</v>
      </c>
    </row>
    <row r="46" spans="1:12" s="291" customFormat="1" ht="18">
      <c r="A46" s="303"/>
      <c r="B46" s="298"/>
      <c r="C46" s="304"/>
      <c r="D46" s="298"/>
      <c r="E46" s="299"/>
      <c r="F46" s="299"/>
      <c r="G46" s="299"/>
      <c r="H46" s="300"/>
      <c r="I46" s="301"/>
      <c r="J46" s="302"/>
      <c r="K46" s="302"/>
      <c r="L46" s="306">
        <f t="shared" si="1"/>
        <v>0</v>
      </c>
    </row>
    <row r="47" spans="1:12" s="291" customFormat="1" ht="18">
      <c r="A47" s="303"/>
      <c r="B47" s="298"/>
      <c r="C47" s="304"/>
      <c r="D47" s="298"/>
      <c r="E47" s="299"/>
      <c r="F47" s="299"/>
      <c r="G47" s="299"/>
      <c r="H47" s="300"/>
      <c r="I47" s="301"/>
      <c r="J47" s="302"/>
      <c r="K47" s="302"/>
      <c r="L47" s="306">
        <f t="shared" si="1"/>
        <v>0</v>
      </c>
    </row>
    <row r="48" spans="1:12" s="291" customFormat="1" ht="18">
      <c r="A48" s="303"/>
      <c r="B48" s="298"/>
      <c r="C48" s="304"/>
      <c r="D48" s="298"/>
      <c r="E48" s="299"/>
      <c r="F48" s="299"/>
      <c r="G48" s="299"/>
      <c r="H48" s="305"/>
      <c r="I48" s="307"/>
      <c r="J48" s="305"/>
      <c r="K48" s="305"/>
      <c r="L48" s="306">
        <f t="shared" si="1"/>
        <v>0</v>
      </c>
    </row>
    <row r="49" spans="1:12" s="291" customFormat="1" ht="18">
      <c r="A49" s="303"/>
      <c r="B49" s="298"/>
      <c r="C49" s="304"/>
      <c r="D49" s="298"/>
      <c r="E49" s="299"/>
      <c r="F49" s="299"/>
      <c r="G49" s="299"/>
      <c r="H49" s="305"/>
      <c r="I49" s="307"/>
      <c r="J49" s="305"/>
      <c r="K49" s="305"/>
      <c r="L49" s="306">
        <f t="shared" si="1"/>
        <v>0</v>
      </c>
    </row>
    <row r="50" spans="1:12" s="198" customFormat="1" ht="18">
      <c r="A50" s="265"/>
      <c r="B50" s="275"/>
      <c r="C50" s="277"/>
      <c r="D50" s="275"/>
      <c r="E50" s="276"/>
      <c r="F50" s="276"/>
      <c r="G50" s="276"/>
      <c r="H50" s="278"/>
      <c r="I50" s="279"/>
      <c r="J50" s="278"/>
      <c r="K50" s="278"/>
      <c r="L50" s="267">
        <f t="shared" si="1"/>
        <v>0</v>
      </c>
    </row>
    <row r="51" spans="1:12" s="198" customFormat="1" ht="18">
      <c r="A51" s="265"/>
      <c r="B51" s="275"/>
      <c r="C51" s="277"/>
      <c r="D51" s="275"/>
      <c r="E51" s="276"/>
      <c r="F51" s="276"/>
      <c r="G51" s="276"/>
      <c r="H51" s="278"/>
      <c r="I51" s="279"/>
      <c r="J51" s="278"/>
      <c r="K51" s="278"/>
      <c r="L51" s="267">
        <f t="shared" si="1"/>
        <v>0</v>
      </c>
    </row>
    <row r="52" spans="1:12" ht="18">
      <c r="A52" s="269"/>
      <c r="B52" s="270"/>
      <c r="C52" s="271"/>
      <c r="D52" s="270"/>
      <c r="E52" s="272"/>
      <c r="F52" s="272"/>
      <c r="G52" s="272"/>
      <c r="H52" s="273"/>
      <c r="I52" s="274"/>
      <c r="J52" s="273"/>
      <c r="K52" s="273"/>
      <c r="L52" s="267">
        <f t="shared" si="1"/>
        <v>0</v>
      </c>
    </row>
    <row r="53" spans="1:12" ht="18">
      <c r="A53" s="265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7">
        <f t="shared" si="1"/>
        <v>0</v>
      </c>
    </row>
    <row r="54" spans="1:12" ht="15.75">
      <c r="A54" s="265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>
      <c r="A55" s="265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>
      <c r="A56" s="265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>
      <c r="A57" s="265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>
      <c r="A58" s="265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>
      <c r="A59" s="265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>
      <c r="A60" s="265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>
      <c r="A61" s="265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>
      <c r="A62" s="265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>
      <c r="A63" s="265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>
      <c r="A64" s="265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>
      <c r="A65" s="265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>
      <c r="A66" s="265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>
      <c r="A67" s="265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>
      <c r="A68" s="265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>
      <c r="A69" s="265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>
      <c r="A70" s="265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>
      <c r="A71" s="265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>
      <c r="A72" s="265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>
      <c r="A73" s="265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>
      <c r="A74" s="265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>
      <c r="A75" s="265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>
      <c r="A76" s="265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27">
    <mergeCell ref="G15:G16"/>
    <mergeCell ref="F15:F16"/>
    <mergeCell ref="H15:H16"/>
    <mergeCell ref="E8:E13"/>
    <mergeCell ref="A1:L1"/>
    <mergeCell ref="G2:K2"/>
    <mergeCell ref="G5:G7"/>
    <mergeCell ref="F5:F7"/>
    <mergeCell ref="H5:H7"/>
    <mergeCell ref="J8:J11"/>
    <mergeCell ref="G8:G11"/>
    <mergeCell ref="F8:F11"/>
    <mergeCell ref="H8:H11"/>
    <mergeCell ref="G12:G13"/>
    <mergeCell ref="F12:F13"/>
    <mergeCell ref="H12:H13"/>
    <mergeCell ref="J18:J19"/>
    <mergeCell ref="G18:G19"/>
    <mergeCell ref="F18:F19"/>
    <mergeCell ref="H18:H19"/>
    <mergeCell ref="E18:E20"/>
    <mergeCell ref="G21:G22"/>
    <mergeCell ref="F21:F22"/>
    <mergeCell ref="H21:H22"/>
    <mergeCell ref="G23:G27"/>
    <mergeCell ref="F23:F27"/>
    <mergeCell ref="H23:H27"/>
  </mergeCells>
  <dataValidations count="1">
    <dataValidation type="whole" allowBlank="1" showInputMessage="1" showErrorMessage="1" sqref="E21:E65 F31:F65 F20 E14:E18 D31:D65 F15 F17 E6:E8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38" t="s">
        <v>52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25"/>
      <c r="B2" s="26"/>
      <c r="C2" s="26"/>
      <c r="D2" s="26"/>
      <c r="E2" s="27"/>
      <c r="F2" s="27"/>
      <c r="G2" s="339" t="s">
        <v>35</v>
      </c>
      <c r="H2" s="340"/>
      <c r="I2" s="340"/>
      <c r="J2" s="340"/>
      <c r="K2" s="341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38" t="s">
        <v>51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25"/>
      <c r="B2" s="26"/>
      <c r="C2" s="26"/>
      <c r="D2" s="26"/>
      <c r="E2" s="27"/>
      <c r="F2" s="27"/>
      <c r="G2" s="339" t="s">
        <v>35</v>
      </c>
      <c r="H2" s="340"/>
      <c r="I2" s="340"/>
      <c r="J2" s="340"/>
      <c r="K2" s="341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6"/>
  <sheetViews>
    <sheetView topLeftCell="A13" zoomScale="89" zoomScaleNormal="89" workbookViewId="0">
      <selection sqref="A1:G25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2" t="s">
        <v>0</v>
      </c>
      <c r="B1" s="342"/>
      <c r="C1" s="342"/>
      <c r="D1" s="342"/>
      <c r="E1" s="342"/>
      <c r="F1" s="342"/>
      <c r="G1" s="342"/>
      <c r="I1" s="342" t="s">
        <v>0</v>
      </c>
      <c r="J1" s="342"/>
      <c r="K1" s="342"/>
      <c r="L1" s="342"/>
      <c r="M1" s="342"/>
      <c r="N1" s="342"/>
      <c r="O1" s="342"/>
    </row>
    <row r="2" spans="1:15">
      <c r="A2" s="343"/>
      <c r="B2" s="343"/>
      <c r="C2" s="343"/>
      <c r="D2" s="343"/>
      <c r="E2" s="343"/>
      <c r="F2" s="343"/>
      <c r="G2" s="343"/>
      <c r="I2" s="343"/>
      <c r="J2" s="343"/>
      <c r="K2" s="343"/>
      <c r="L2" s="343"/>
      <c r="M2" s="343"/>
      <c r="N2" s="343"/>
      <c r="O2" s="343"/>
    </row>
    <row r="3" spans="1:15" ht="18.75">
      <c r="A3" s="344" t="s">
        <v>83</v>
      </c>
      <c r="B3" s="344"/>
      <c r="C3" s="131" t="s">
        <v>229</v>
      </c>
      <c r="D3" s="131"/>
      <c r="E3" s="132"/>
      <c r="F3" s="133" t="s">
        <v>84</v>
      </c>
      <c r="G3" s="132" t="s">
        <v>120</v>
      </c>
      <c r="I3" s="344" t="s">
        <v>83</v>
      </c>
      <c r="J3" s="344"/>
      <c r="K3" s="131" t="s">
        <v>119</v>
      </c>
      <c r="L3" s="131"/>
      <c r="M3" s="132"/>
      <c r="N3" s="133" t="s">
        <v>84</v>
      </c>
      <c r="O3" s="132" t="s">
        <v>117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45">
      <c r="A6" s="135">
        <v>1</v>
      </c>
      <c r="B6" s="228">
        <v>45637</v>
      </c>
      <c r="C6" s="108" t="s">
        <v>134</v>
      </c>
      <c r="D6" s="145" t="s">
        <v>192</v>
      </c>
      <c r="E6" s="108" t="s">
        <v>135</v>
      </c>
      <c r="F6" s="108" t="s">
        <v>137</v>
      </c>
      <c r="G6" s="108">
        <v>1050</v>
      </c>
      <c r="I6" s="135"/>
      <c r="J6" s="178"/>
      <c r="K6" s="108"/>
      <c r="L6" s="145"/>
      <c r="M6" s="108"/>
      <c r="N6" s="108"/>
      <c r="O6" s="108"/>
    </row>
    <row r="7" spans="1:15" ht="45">
      <c r="A7" s="135">
        <f>SUM(A6+1)</f>
        <v>2</v>
      </c>
      <c r="B7" s="228">
        <v>45638</v>
      </c>
      <c r="C7" s="108" t="s">
        <v>134</v>
      </c>
      <c r="D7" s="145" t="s">
        <v>194</v>
      </c>
      <c r="E7" s="108" t="s">
        <v>135</v>
      </c>
      <c r="F7" s="108" t="s">
        <v>136</v>
      </c>
      <c r="G7" s="108">
        <v>5000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:A15" si="0">SUM(A7+1)</f>
        <v>3</v>
      </c>
      <c r="B8" s="228">
        <v>45638</v>
      </c>
      <c r="C8" s="108" t="s">
        <v>134</v>
      </c>
      <c r="D8" s="145" t="s">
        <v>193</v>
      </c>
      <c r="E8" s="108" t="s">
        <v>135</v>
      </c>
      <c r="F8" s="108" t="s">
        <v>137</v>
      </c>
      <c r="G8" s="108">
        <v>500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228">
        <v>45639</v>
      </c>
      <c r="C9" s="108" t="s">
        <v>134</v>
      </c>
      <c r="D9" s="145" t="s">
        <v>202</v>
      </c>
      <c r="E9" s="108" t="s">
        <v>135</v>
      </c>
      <c r="F9" s="108" t="s">
        <v>136</v>
      </c>
      <c r="G9" s="108">
        <v>2000</v>
      </c>
      <c r="I9" s="135"/>
      <c r="J9" s="178"/>
      <c r="K9" s="108"/>
      <c r="L9" s="108"/>
      <c r="M9" s="108"/>
      <c r="N9" s="108"/>
      <c r="O9" s="108"/>
    </row>
    <row r="10" spans="1:15" ht="29.25" customHeight="1">
      <c r="A10" s="135">
        <f t="shared" si="0"/>
        <v>5</v>
      </c>
      <c r="B10" s="228">
        <v>45641</v>
      </c>
      <c r="C10" s="108" t="s">
        <v>134</v>
      </c>
      <c r="D10" s="145" t="s">
        <v>203</v>
      </c>
      <c r="E10" s="108" t="s">
        <v>135</v>
      </c>
      <c r="F10" s="108" t="s">
        <v>137</v>
      </c>
      <c r="G10" s="108">
        <v>220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8">
        <v>45642</v>
      </c>
      <c r="C11" s="108" t="s">
        <v>142</v>
      </c>
      <c r="D11" s="145" t="s">
        <v>204</v>
      </c>
      <c r="E11" s="108" t="s">
        <v>135</v>
      </c>
      <c r="F11" s="108" t="s">
        <v>136</v>
      </c>
      <c r="G11" s="108">
        <v>400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8">
        <v>45643</v>
      </c>
      <c r="C12" s="108" t="s">
        <v>134</v>
      </c>
      <c r="D12" s="145" t="s">
        <v>205</v>
      </c>
      <c r="E12" s="108" t="s">
        <v>135</v>
      </c>
      <c r="F12" s="108" t="s">
        <v>136</v>
      </c>
      <c r="G12" s="108">
        <v>4200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28">
        <v>45643</v>
      </c>
      <c r="C13" s="108" t="s">
        <v>134</v>
      </c>
      <c r="D13" s="145" t="s">
        <v>203</v>
      </c>
      <c r="E13" s="108" t="s">
        <v>135</v>
      </c>
      <c r="F13" s="108" t="s">
        <v>139</v>
      </c>
      <c r="G13" s="108">
        <v>100</v>
      </c>
      <c r="I13" s="135"/>
      <c r="J13" s="178"/>
      <c r="K13" s="108"/>
      <c r="L13" s="108"/>
      <c r="M13" s="108"/>
      <c r="N13" s="108"/>
      <c r="O13" s="108"/>
    </row>
    <row r="14" spans="1:15" ht="30">
      <c r="A14" s="135">
        <f t="shared" si="0"/>
        <v>9</v>
      </c>
      <c r="B14" s="228">
        <v>45644</v>
      </c>
      <c r="C14" s="108" t="s">
        <v>134</v>
      </c>
      <c r="D14" s="145" t="s">
        <v>227</v>
      </c>
      <c r="E14" s="108" t="s">
        <v>135</v>
      </c>
      <c r="F14" s="108" t="s">
        <v>137</v>
      </c>
      <c r="G14" s="108">
        <v>580</v>
      </c>
      <c r="I14" s="135"/>
      <c r="J14" s="178"/>
      <c r="K14" s="108"/>
      <c r="L14" s="108"/>
      <c r="M14" s="108"/>
      <c r="N14" s="108"/>
      <c r="O14" s="108"/>
    </row>
    <row r="15" spans="1:15" ht="69.75" customHeight="1">
      <c r="A15" s="135">
        <f t="shared" si="0"/>
        <v>10</v>
      </c>
      <c r="B15" s="228">
        <v>45645</v>
      </c>
      <c r="C15" s="108" t="s">
        <v>134</v>
      </c>
      <c r="D15" s="145" t="s">
        <v>228</v>
      </c>
      <c r="E15" s="108" t="s">
        <v>135</v>
      </c>
      <c r="F15" s="108" t="s">
        <v>137</v>
      </c>
      <c r="G15" s="108">
        <v>1320</v>
      </c>
      <c r="I15" s="252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228">
        <v>45645</v>
      </c>
      <c r="C16" s="108" t="s">
        <v>134</v>
      </c>
      <c r="D16" s="145" t="s">
        <v>193</v>
      </c>
      <c r="E16" s="108" t="s">
        <v>135</v>
      </c>
      <c r="F16" s="108" t="s">
        <v>137</v>
      </c>
      <c r="G16" s="108">
        <v>550</v>
      </c>
      <c r="I16" s="252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228">
        <v>45645</v>
      </c>
      <c r="C17" s="108" t="s">
        <v>134</v>
      </c>
      <c r="D17" s="145" t="s">
        <v>203</v>
      </c>
      <c r="E17" s="108" t="s">
        <v>135</v>
      </c>
      <c r="F17" s="108" t="s">
        <v>137</v>
      </c>
      <c r="G17" s="108">
        <v>100</v>
      </c>
      <c r="I17" s="135"/>
      <c r="J17" s="178"/>
      <c r="K17" s="108"/>
      <c r="L17" s="108"/>
      <c r="M17" s="108"/>
      <c r="N17" s="108"/>
      <c r="O17" s="108"/>
    </row>
    <row r="18" spans="1:15">
      <c r="C18" s="345"/>
      <c r="D18" s="345"/>
      <c r="E18" s="345"/>
      <c r="G18" s="229"/>
      <c r="I18" s="124"/>
      <c r="J18" s="187"/>
      <c r="K18" s="124"/>
      <c r="L18" s="124"/>
      <c r="M18" s="124"/>
      <c r="N18" s="108"/>
      <c r="O18" s="134"/>
    </row>
    <row r="19" spans="1:15">
      <c r="C19" s="345"/>
      <c r="D19" s="345"/>
      <c r="E19" s="345"/>
      <c r="F19" s="108" t="s">
        <v>23</v>
      </c>
      <c r="G19" s="108">
        <f>SUM(G6:G17)</f>
        <v>16020</v>
      </c>
    </row>
    <row r="20" spans="1:15">
      <c r="B20" s="187"/>
      <c r="C20" s="345"/>
      <c r="D20" s="345"/>
      <c r="E20" s="345"/>
      <c r="F20" s="346"/>
      <c r="G20" s="346"/>
      <c r="I20" s="114"/>
      <c r="J20" s="179"/>
      <c r="K20" s="114"/>
      <c r="L20" s="114"/>
      <c r="M20" s="114"/>
      <c r="N20" s="114"/>
      <c r="O20" s="114"/>
    </row>
    <row r="21" spans="1:15">
      <c r="B21" s="187"/>
      <c r="C21" s="47"/>
      <c r="D21" s="47"/>
      <c r="E21" s="47"/>
      <c r="F21" s="435"/>
      <c r="G21" s="435"/>
      <c r="I21" s="114"/>
      <c r="J21" s="179"/>
      <c r="K21" s="114"/>
      <c r="L21" s="114"/>
      <c r="M21" s="114"/>
      <c r="N21" s="114"/>
      <c r="O21" s="114"/>
    </row>
    <row r="22" spans="1:15">
      <c r="F22" s="343"/>
      <c r="G22" s="343"/>
      <c r="I22" s="137" t="s">
        <v>78</v>
      </c>
      <c r="J22" s="180"/>
      <c r="K22" s="47"/>
      <c r="L22" s="47" t="s">
        <v>79</v>
      </c>
      <c r="M22" s="47"/>
      <c r="N22" s="47" t="s">
        <v>80</v>
      </c>
      <c r="O22" s="47"/>
    </row>
    <row r="23" spans="1:15">
      <c r="A23" s="137"/>
      <c r="B23" s="179"/>
      <c r="C23" s="114"/>
      <c r="D23" s="114"/>
      <c r="E23" s="114"/>
      <c r="F23" s="343"/>
      <c r="G23" s="343"/>
      <c r="I23" s="138" t="s">
        <v>30</v>
      </c>
      <c r="J23" s="179"/>
      <c r="K23" s="114"/>
      <c r="L23" s="114" t="s">
        <v>81</v>
      </c>
      <c r="N23" s="114" t="s">
        <v>82</v>
      </c>
    </row>
    <row r="24" spans="1:15">
      <c r="A24" s="137" t="s">
        <v>78</v>
      </c>
      <c r="B24" s="179"/>
      <c r="C24" s="47"/>
      <c r="D24" s="47" t="s">
        <v>79</v>
      </c>
      <c r="E24" s="47"/>
      <c r="F24" s="47" t="s">
        <v>80</v>
      </c>
      <c r="G24" s="47"/>
    </row>
    <row r="25" spans="1:15">
      <c r="A25" s="138" t="s">
        <v>30</v>
      </c>
      <c r="C25" s="224"/>
      <c r="D25" s="114" t="s">
        <v>81</v>
      </c>
      <c r="F25" s="114" t="s">
        <v>82</v>
      </c>
    </row>
    <row r="26" spans="1:15">
      <c r="B26" s="224"/>
      <c r="C26" s="224"/>
    </row>
  </sheetData>
  <mergeCells count="8">
    <mergeCell ref="I1:O1"/>
    <mergeCell ref="I2:O2"/>
    <mergeCell ref="I3:J3"/>
    <mergeCell ref="C18:E20"/>
    <mergeCell ref="F20:G2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8"/>
  <sheetViews>
    <sheetView topLeftCell="A69" workbookViewId="0">
      <selection activeCell="I84" sqref="I84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57" t="s">
        <v>0</v>
      </c>
      <c r="B1" s="358"/>
      <c r="C1" s="358"/>
      <c r="D1" s="358"/>
      <c r="E1" s="358"/>
      <c r="F1" s="358"/>
      <c r="G1" s="359"/>
      <c r="I1" s="357" t="s">
        <v>0</v>
      </c>
      <c r="J1" s="358"/>
      <c r="K1" s="358"/>
      <c r="L1" s="358"/>
      <c r="M1" s="358"/>
      <c r="N1" s="358"/>
      <c r="O1" s="359"/>
    </row>
    <row r="2" spans="1:15">
      <c r="A2" s="355"/>
      <c r="B2" s="343"/>
      <c r="C2" s="343"/>
      <c r="D2" s="343"/>
      <c r="E2" s="343"/>
      <c r="F2" s="343"/>
      <c r="G2" s="356"/>
      <c r="I2" s="355"/>
      <c r="J2" s="343"/>
      <c r="K2" s="343"/>
      <c r="L2" s="343"/>
      <c r="M2" s="343"/>
      <c r="N2" s="343"/>
      <c r="O2" s="356"/>
    </row>
    <row r="3" spans="1:15">
      <c r="A3" s="353" t="s">
        <v>83</v>
      </c>
      <c r="B3" s="354"/>
      <c r="C3" s="123" t="s">
        <v>144</v>
      </c>
      <c r="D3" s="123"/>
      <c r="E3" s="124"/>
      <c r="F3" s="125" t="s">
        <v>84</v>
      </c>
      <c r="G3" s="126" t="s">
        <v>117</v>
      </c>
      <c r="I3" s="353" t="s">
        <v>83</v>
      </c>
      <c r="J3" s="354"/>
      <c r="K3" s="123" t="s">
        <v>124</v>
      </c>
      <c r="L3" s="123"/>
      <c r="M3" s="124"/>
      <c r="N3" s="125" t="s">
        <v>84</v>
      </c>
      <c r="O3" s="126" t="s">
        <v>121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45637</v>
      </c>
      <c r="C6" s="145"/>
      <c r="D6" s="111" t="s">
        <v>134</v>
      </c>
      <c r="E6" s="167" t="s">
        <v>135</v>
      </c>
      <c r="F6" s="108" t="s">
        <v>137</v>
      </c>
      <c r="G6" s="112"/>
      <c r="I6" s="107">
        <v>1</v>
      </c>
      <c r="J6" s="228">
        <v>44964</v>
      </c>
      <c r="K6" s="145" t="s">
        <v>164</v>
      </c>
      <c r="L6" s="111" t="s">
        <v>134</v>
      </c>
      <c r="M6" s="197" t="s">
        <v>135</v>
      </c>
      <c r="N6" s="108" t="s">
        <v>147</v>
      </c>
      <c r="O6" s="112">
        <v>60</v>
      </c>
    </row>
    <row r="7" spans="1:15">
      <c r="A7" s="110">
        <v>2</v>
      </c>
      <c r="B7" s="147">
        <v>45328</v>
      </c>
      <c r="C7" s="145"/>
      <c r="D7" s="111" t="s">
        <v>134</v>
      </c>
      <c r="E7" s="167" t="s">
        <v>135</v>
      </c>
      <c r="F7" s="108" t="s">
        <v>137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45329</v>
      </c>
      <c r="C8" s="160"/>
      <c r="D8" s="111" t="s">
        <v>134</v>
      </c>
      <c r="E8" s="111" t="s">
        <v>135</v>
      </c>
      <c r="F8" s="108" t="s">
        <v>137</v>
      </c>
      <c r="G8" s="112"/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57" t="s">
        <v>0</v>
      </c>
      <c r="J13" s="358"/>
      <c r="K13" s="358"/>
      <c r="L13" s="358"/>
      <c r="M13" s="358"/>
      <c r="N13" s="358"/>
      <c r="O13" s="359"/>
    </row>
    <row r="14" spans="1:15" ht="15.75" thickBot="1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355"/>
      <c r="J14" s="343"/>
      <c r="K14" s="343"/>
      <c r="L14" s="343"/>
      <c r="M14" s="343"/>
      <c r="N14" s="343"/>
      <c r="O14" s="356"/>
    </row>
    <row r="15" spans="1:15" ht="15.75" thickBot="1">
      <c r="I15" s="353" t="s">
        <v>83</v>
      </c>
      <c r="J15" s="354"/>
      <c r="K15" s="123" t="s">
        <v>125</v>
      </c>
      <c r="L15" s="123"/>
      <c r="M15" s="124"/>
      <c r="N15" s="125" t="s">
        <v>84</v>
      </c>
      <c r="O15" s="126" t="s">
        <v>117</v>
      </c>
    </row>
    <row r="16" spans="1:15">
      <c r="A16" s="357" t="s">
        <v>0</v>
      </c>
      <c r="B16" s="358"/>
      <c r="C16" s="358"/>
      <c r="D16" s="358"/>
      <c r="E16" s="358"/>
      <c r="F16" s="358"/>
      <c r="G16" s="359"/>
      <c r="I16" s="105"/>
      <c r="O16" s="106"/>
    </row>
    <row r="17" spans="1:15">
      <c r="A17" s="355"/>
      <c r="B17" s="343"/>
      <c r="C17" s="343"/>
      <c r="D17" s="343"/>
      <c r="E17" s="343"/>
      <c r="F17" s="343"/>
      <c r="G17" s="35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53" t="s">
        <v>83</v>
      </c>
      <c r="B18" s="354"/>
      <c r="C18" s="123" t="s">
        <v>183</v>
      </c>
      <c r="D18" s="123"/>
      <c r="E18" s="124"/>
      <c r="F18" s="125" t="s">
        <v>84</v>
      </c>
      <c r="G18" s="126" t="s">
        <v>146</v>
      </c>
      <c r="I18" s="110">
        <v>1</v>
      </c>
      <c r="J18" s="228">
        <v>45202</v>
      </c>
      <c r="K18" s="145" t="s">
        <v>141</v>
      </c>
      <c r="L18" s="111" t="s">
        <v>134</v>
      </c>
      <c r="M18" s="167" t="s">
        <v>135</v>
      </c>
      <c r="N18" s="108" t="s">
        <v>137</v>
      </c>
      <c r="O18" s="112"/>
    </row>
    <row r="19" spans="1:15">
      <c r="A19" s="105"/>
      <c r="G19" s="106"/>
      <c r="I19" s="110">
        <v>2</v>
      </c>
      <c r="J19" s="228">
        <v>45203</v>
      </c>
      <c r="K19" s="108" t="s">
        <v>140</v>
      </c>
      <c r="L19" s="111" t="s">
        <v>134</v>
      </c>
      <c r="M19" s="167" t="s">
        <v>135</v>
      </c>
      <c r="N19" s="108" t="s">
        <v>138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8"/>
      <c r="K20" s="102"/>
      <c r="L20" s="102"/>
      <c r="M20" s="102"/>
      <c r="N20" s="102"/>
      <c r="O20" s="102"/>
    </row>
    <row r="21" spans="1:15" ht="30">
      <c r="A21" s="107"/>
      <c r="B21" s="228">
        <v>45645</v>
      </c>
      <c r="C21" s="145" t="s">
        <v>203</v>
      </c>
      <c r="D21" s="111" t="s">
        <v>134</v>
      </c>
      <c r="E21" s="222" t="s">
        <v>135</v>
      </c>
      <c r="F21" s="108" t="s">
        <v>147</v>
      </c>
      <c r="G21" s="109">
        <v>100</v>
      </c>
      <c r="I21" s="360"/>
      <c r="J21" s="361"/>
      <c r="K21" s="361"/>
      <c r="L21" s="361"/>
      <c r="M21" s="362"/>
      <c r="N21" s="216" t="s">
        <v>23</v>
      </c>
      <c r="O21" s="217"/>
    </row>
    <row r="22" spans="1:15" ht="15.75" thickBot="1">
      <c r="A22" s="266"/>
      <c r="G22" s="217"/>
      <c r="I22" s="127" t="s">
        <v>30</v>
      </c>
      <c r="J22" s="192"/>
      <c r="K22" s="128"/>
      <c r="L22" s="128" t="s">
        <v>81</v>
      </c>
      <c r="M22" s="129"/>
      <c r="N22" s="128" t="s">
        <v>82</v>
      </c>
      <c r="O22" s="130"/>
    </row>
    <row r="23" spans="1:15">
      <c r="A23" s="363"/>
      <c r="B23" s="364"/>
      <c r="C23" s="364"/>
      <c r="D23" s="364"/>
      <c r="E23" s="364"/>
      <c r="F23" s="111" t="s">
        <v>23</v>
      </c>
      <c r="G23" s="112">
        <f>SUM(G21:G21)</f>
        <v>100</v>
      </c>
    </row>
    <row r="24" spans="1:15" ht="15.75" thickBot="1">
      <c r="A24" s="360"/>
      <c r="B24" s="361"/>
      <c r="C24" s="361"/>
      <c r="D24" s="361"/>
      <c r="E24" s="361"/>
      <c r="G24" s="106"/>
    </row>
    <row r="25" spans="1:15">
      <c r="A25" s="113"/>
      <c r="B25" s="179"/>
      <c r="C25" s="114"/>
      <c r="D25" s="114"/>
      <c r="E25" s="114"/>
      <c r="F25" s="114"/>
      <c r="G25" s="115"/>
      <c r="I25" s="357" t="s">
        <v>0</v>
      </c>
      <c r="J25" s="358"/>
      <c r="K25" s="358"/>
      <c r="L25" s="358"/>
      <c r="M25" s="358"/>
      <c r="N25" s="358"/>
      <c r="O25" s="359"/>
    </row>
    <row r="26" spans="1:15">
      <c r="A26" s="116" t="s">
        <v>78</v>
      </c>
      <c r="B26" s="180"/>
      <c r="C26" s="47"/>
      <c r="D26" s="47" t="s">
        <v>79</v>
      </c>
      <c r="E26" s="47"/>
      <c r="F26" s="47" t="s">
        <v>80</v>
      </c>
      <c r="G26" s="117"/>
      <c r="I26" s="355" t="s">
        <v>128</v>
      </c>
      <c r="J26" s="343"/>
      <c r="K26" s="343"/>
      <c r="L26" s="343"/>
      <c r="M26" s="343"/>
      <c r="N26" s="343"/>
      <c r="O26" s="356"/>
    </row>
    <row r="27" spans="1:15" ht="15.75" thickBot="1">
      <c r="A27" s="127" t="s">
        <v>30</v>
      </c>
      <c r="B27" s="192"/>
      <c r="C27" s="128"/>
      <c r="D27" s="128" t="s">
        <v>81</v>
      </c>
      <c r="E27" s="129"/>
      <c r="F27" s="128" t="s">
        <v>82</v>
      </c>
      <c r="G27" s="130"/>
      <c r="I27" s="353" t="s">
        <v>83</v>
      </c>
      <c r="J27" s="354"/>
      <c r="K27" s="123" t="s">
        <v>124</v>
      </c>
      <c r="L27" s="123"/>
      <c r="M27" s="124"/>
      <c r="N27" s="125" t="s">
        <v>84</v>
      </c>
      <c r="O27" s="126" t="s">
        <v>121</v>
      </c>
    </row>
    <row r="28" spans="1:15" ht="15.75" thickBot="1">
      <c r="I28" s="105"/>
      <c r="O28" s="106"/>
    </row>
    <row r="29" spans="1:15">
      <c r="A29" s="357" t="s">
        <v>0</v>
      </c>
      <c r="B29" s="358"/>
      <c r="C29" s="358"/>
      <c r="D29" s="358"/>
      <c r="E29" s="358"/>
      <c r="F29" s="358"/>
      <c r="G29" s="359"/>
      <c r="H29" s="199" t="s">
        <v>127</v>
      </c>
      <c r="I29" s="107" t="s">
        <v>77</v>
      </c>
      <c r="J29" s="178" t="s">
        <v>36</v>
      </c>
      <c r="K29" s="108" t="s">
        <v>85</v>
      </c>
      <c r="L29" s="108" t="s">
        <v>86</v>
      </c>
      <c r="M29" s="108" t="s">
        <v>5</v>
      </c>
      <c r="N29" s="108" t="s">
        <v>87</v>
      </c>
      <c r="O29" s="109" t="s">
        <v>56</v>
      </c>
    </row>
    <row r="30" spans="1:15">
      <c r="A30" s="355"/>
      <c r="B30" s="343"/>
      <c r="C30" s="343"/>
      <c r="D30" s="343"/>
      <c r="E30" s="343"/>
      <c r="F30" s="343"/>
      <c r="G30" s="356"/>
      <c r="I30" s="110">
        <v>1</v>
      </c>
      <c r="J30" s="147"/>
      <c r="K30" s="145"/>
      <c r="L30" s="111"/>
      <c r="M30" s="197"/>
      <c r="N30" s="108"/>
      <c r="O30" s="112"/>
    </row>
    <row r="31" spans="1:15">
      <c r="A31" s="353" t="s">
        <v>83</v>
      </c>
      <c r="B31" s="354"/>
      <c r="C31" s="123" t="s">
        <v>126</v>
      </c>
      <c r="D31" s="123"/>
      <c r="E31" s="124"/>
      <c r="F31" s="125" t="s">
        <v>84</v>
      </c>
      <c r="G31" s="126" t="s">
        <v>117</v>
      </c>
      <c r="I31" s="110">
        <v>2</v>
      </c>
      <c r="J31" s="147"/>
      <c r="K31" s="108"/>
      <c r="L31" s="111"/>
      <c r="M31" s="197"/>
      <c r="N31" s="108"/>
      <c r="O31" s="112"/>
    </row>
    <row r="32" spans="1:15">
      <c r="A32" s="105"/>
      <c r="G32" s="106"/>
      <c r="I32" s="110"/>
      <c r="J32" s="147"/>
      <c r="K32" s="145"/>
      <c r="L32" s="111"/>
      <c r="M32" s="197"/>
      <c r="N32" s="108"/>
      <c r="O32" s="112"/>
    </row>
    <row r="33" spans="1:15">
      <c r="A33" s="107" t="s">
        <v>77</v>
      </c>
      <c r="B33" s="178" t="s">
        <v>36</v>
      </c>
      <c r="C33" s="108" t="s">
        <v>85</v>
      </c>
      <c r="D33" s="108" t="s">
        <v>86</v>
      </c>
      <c r="E33" s="108" t="s">
        <v>5</v>
      </c>
      <c r="F33" s="108" t="s">
        <v>87</v>
      </c>
      <c r="G33" s="109" t="s">
        <v>56</v>
      </c>
      <c r="I33" s="110"/>
      <c r="J33" s="221"/>
      <c r="K33" s="222"/>
      <c r="L33" s="222"/>
      <c r="M33" s="197"/>
      <c r="N33" s="220"/>
      <c r="O33" s="223"/>
    </row>
    <row r="34" spans="1:15">
      <c r="A34" s="107"/>
      <c r="B34" s="178">
        <v>45637</v>
      </c>
      <c r="C34" s="145" t="s">
        <v>230</v>
      </c>
      <c r="D34" s="108" t="s">
        <v>134</v>
      </c>
      <c r="E34" s="108" t="s">
        <v>135</v>
      </c>
      <c r="F34" s="108" t="s">
        <v>137</v>
      </c>
      <c r="G34" s="109">
        <v>220</v>
      </c>
      <c r="I34" s="110"/>
      <c r="J34" s="218"/>
      <c r="K34" s="102"/>
      <c r="L34" s="102"/>
      <c r="M34" s="102"/>
      <c r="N34" s="102"/>
      <c r="O34" s="102"/>
    </row>
    <row r="35" spans="1:15" ht="30">
      <c r="A35" s="110">
        <v>1</v>
      </c>
      <c r="B35" s="178">
        <v>45641</v>
      </c>
      <c r="C35" s="145" t="s">
        <v>203</v>
      </c>
      <c r="D35" s="111" t="s">
        <v>134</v>
      </c>
      <c r="E35" s="167" t="s">
        <v>135</v>
      </c>
      <c r="F35" s="108" t="s">
        <v>139</v>
      </c>
      <c r="G35" s="112">
        <v>100</v>
      </c>
      <c r="I35" s="110"/>
      <c r="J35" s="147"/>
      <c r="K35" s="111"/>
      <c r="L35" s="111"/>
      <c r="M35" s="111"/>
      <c r="N35" s="111" t="s">
        <v>23</v>
      </c>
      <c r="O35" s="112">
        <f>SUM(O30:O33)</f>
        <v>0</v>
      </c>
    </row>
    <row r="36" spans="1:15" ht="30">
      <c r="A36" s="110">
        <v>2</v>
      </c>
      <c r="B36" s="178">
        <v>45643</v>
      </c>
      <c r="C36" s="145" t="s">
        <v>203</v>
      </c>
      <c r="D36" s="111" t="s">
        <v>134</v>
      </c>
      <c r="E36" s="167" t="s">
        <v>135</v>
      </c>
      <c r="F36" s="108" t="s">
        <v>137</v>
      </c>
      <c r="G36" s="112">
        <v>100</v>
      </c>
      <c r="I36" s="105"/>
      <c r="O36" s="106"/>
    </row>
    <row r="37" spans="1:15" ht="30">
      <c r="A37" s="110">
        <v>3</v>
      </c>
      <c r="B37" s="178">
        <v>45644</v>
      </c>
      <c r="C37" s="145" t="s">
        <v>231</v>
      </c>
      <c r="D37" s="111" t="s">
        <v>134</v>
      </c>
      <c r="E37" s="167" t="s">
        <v>135</v>
      </c>
      <c r="F37" s="108" t="s">
        <v>137</v>
      </c>
      <c r="G37" s="112">
        <v>210</v>
      </c>
      <c r="I37" s="105"/>
      <c r="O37" s="106"/>
    </row>
    <row r="38" spans="1:15" ht="30">
      <c r="A38" s="110">
        <v>4</v>
      </c>
      <c r="B38" s="178">
        <v>45645</v>
      </c>
      <c r="C38" s="145" t="s">
        <v>232</v>
      </c>
      <c r="D38" s="111" t="s">
        <v>134</v>
      </c>
      <c r="E38" s="167" t="s">
        <v>135</v>
      </c>
      <c r="F38" s="108" t="s">
        <v>137</v>
      </c>
      <c r="G38" s="112">
        <v>190</v>
      </c>
      <c r="I38" s="105"/>
      <c r="O38" s="106"/>
    </row>
    <row r="39" spans="1:15">
      <c r="A39" s="110"/>
      <c r="B39" s="178"/>
      <c r="C39" s="145"/>
      <c r="D39" s="111"/>
      <c r="E39" s="167"/>
      <c r="F39" s="108"/>
      <c r="G39" s="112"/>
      <c r="I39" s="105"/>
      <c r="O39" s="106"/>
    </row>
    <row r="40" spans="1:15">
      <c r="A40" s="347"/>
      <c r="B40" s="348"/>
      <c r="C40" s="348"/>
      <c r="D40" s="348"/>
      <c r="E40" s="349"/>
      <c r="F40" s="111" t="s">
        <v>23</v>
      </c>
      <c r="G40" s="112">
        <f>SUM(G34:G39)</f>
        <v>820</v>
      </c>
      <c r="I40" s="116" t="s">
        <v>78</v>
      </c>
      <c r="J40" s="180"/>
      <c r="K40" s="47"/>
      <c r="L40" s="47" t="s">
        <v>79</v>
      </c>
      <c r="M40" s="47"/>
      <c r="N40" s="47" t="s">
        <v>80</v>
      </c>
      <c r="O40" s="117"/>
    </row>
    <row r="41" spans="1:15" ht="15.75" thickBot="1">
      <c r="A41" s="105"/>
      <c r="G41" s="106"/>
      <c r="I41" s="127" t="s">
        <v>30</v>
      </c>
      <c r="J41" s="192"/>
      <c r="K41" s="128"/>
      <c r="L41" s="128" t="s">
        <v>81</v>
      </c>
      <c r="M41" s="129"/>
      <c r="N41" s="128" t="s">
        <v>82</v>
      </c>
      <c r="O41" s="130"/>
    </row>
    <row r="42" spans="1:15">
      <c r="A42" s="113"/>
      <c r="B42" s="179"/>
      <c r="D42" s="114"/>
      <c r="E42" s="114"/>
      <c r="F42" s="114"/>
      <c r="G42" s="115"/>
    </row>
    <row r="43" spans="1:15">
      <c r="A43" s="116" t="s">
        <v>78</v>
      </c>
      <c r="B43" s="180"/>
      <c r="C43" s="47"/>
      <c r="D43" s="47" t="s">
        <v>79</v>
      </c>
      <c r="E43" s="47"/>
      <c r="F43" s="47" t="s">
        <v>80</v>
      </c>
      <c r="G43" s="117"/>
    </row>
    <row r="44" spans="1:15" ht="15.75" thickBot="1">
      <c r="A44" s="127" t="s">
        <v>30</v>
      </c>
      <c r="B44" s="192"/>
      <c r="C44" s="128"/>
      <c r="D44" s="128" t="s">
        <v>81</v>
      </c>
      <c r="E44" s="129"/>
      <c r="F44" s="128" t="s">
        <v>82</v>
      </c>
      <c r="G44" s="130"/>
    </row>
    <row r="45" spans="1:15" ht="15.75" thickBot="1"/>
    <row r="46" spans="1:15">
      <c r="A46" s="357" t="s">
        <v>0</v>
      </c>
      <c r="B46" s="358"/>
      <c r="C46" s="358"/>
      <c r="D46" s="358"/>
      <c r="E46" s="358"/>
      <c r="F46" s="358"/>
      <c r="G46" s="359"/>
    </row>
    <row r="47" spans="1:15">
      <c r="A47" s="355"/>
      <c r="B47" s="343"/>
      <c r="C47" s="343"/>
      <c r="D47" s="343"/>
      <c r="E47" s="343"/>
      <c r="F47" s="343"/>
      <c r="G47" s="356"/>
    </row>
    <row r="48" spans="1:15">
      <c r="A48" s="353" t="s">
        <v>83</v>
      </c>
      <c r="B48" s="354"/>
      <c r="C48" s="123" t="s">
        <v>124</v>
      </c>
      <c r="D48" s="123"/>
      <c r="E48" s="124"/>
      <c r="F48" s="125" t="s">
        <v>84</v>
      </c>
      <c r="G48" s="126" t="s">
        <v>121</v>
      </c>
    </row>
    <row r="49" spans="1:7">
      <c r="A49" s="105"/>
      <c r="G49" s="106"/>
    </row>
    <row r="50" spans="1:7">
      <c r="A50" s="107" t="s">
        <v>77</v>
      </c>
      <c r="B50" s="178" t="s">
        <v>36</v>
      </c>
      <c r="C50" s="108" t="s">
        <v>85</v>
      </c>
      <c r="D50" s="108" t="s">
        <v>86</v>
      </c>
      <c r="E50" s="108" t="s">
        <v>5</v>
      </c>
      <c r="F50" s="108" t="s">
        <v>87</v>
      </c>
      <c r="G50" s="109" t="s">
        <v>56</v>
      </c>
    </row>
    <row r="51" spans="1:7">
      <c r="A51" s="107">
        <v>1</v>
      </c>
      <c r="B51" s="228">
        <v>44964</v>
      </c>
      <c r="C51" s="145"/>
      <c r="D51" s="111" t="s">
        <v>134</v>
      </c>
      <c r="E51" s="197" t="s">
        <v>135</v>
      </c>
      <c r="F51" s="108" t="s">
        <v>147</v>
      </c>
      <c r="G51" s="112"/>
    </row>
    <row r="52" spans="1:7">
      <c r="A52" s="110"/>
      <c r="B52" s="228"/>
      <c r="C52" s="108"/>
      <c r="D52" s="111"/>
      <c r="E52" s="167"/>
      <c r="F52" s="108"/>
      <c r="G52" s="112"/>
    </row>
    <row r="53" spans="1:7">
      <c r="A53" s="111"/>
      <c r="B53" s="218"/>
      <c r="C53" s="102"/>
      <c r="D53" s="102"/>
      <c r="E53" s="102"/>
      <c r="F53" s="102"/>
      <c r="G53" s="102"/>
    </row>
    <row r="54" spans="1:7">
      <c r="A54" s="360"/>
      <c r="B54" s="361"/>
      <c r="C54" s="361"/>
      <c r="D54" s="361"/>
      <c r="E54" s="362"/>
      <c r="F54" s="216" t="s">
        <v>23</v>
      </c>
      <c r="G54" s="217">
        <f>SUM(G51:G52)</f>
        <v>0</v>
      </c>
    </row>
    <row r="55" spans="1:7">
      <c r="A55" s="105"/>
      <c r="G55" s="106"/>
    </row>
    <row r="56" spans="1:7">
      <c r="A56" s="113"/>
      <c r="B56" s="179"/>
      <c r="C56" s="114"/>
      <c r="D56" s="114"/>
      <c r="E56" s="114"/>
      <c r="F56" s="114"/>
      <c r="G56" s="115"/>
    </row>
    <row r="57" spans="1:7">
      <c r="A57" s="116" t="s">
        <v>78</v>
      </c>
      <c r="B57" s="180"/>
      <c r="C57" s="47"/>
      <c r="D57" s="47" t="s">
        <v>79</v>
      </c>
      <c r="E57" s="47"/>
      <c r="F57" s="47" t="s">
        <v>80</v>
      </c>
      <c r="G57" s="117"/>
    </row>
    <row r="58" spans="1:7" ht="15.75" thickBot="1">
      <c r="A58" s="127" t="s">
        <v>30</v>
      </c>
      <c r="B58" s="192"/>
      <c r="C58" s="128"/>
      <c r="D58" s="128" t="s">
        <v>81</v>
      </c>
      <c r="E58" s="129"/>
      <c r="F58" s="128" t="s">
        <v>82</v>
      </c>
      <c r="G58" s="130"/>
    </row>
    <row r="59" spans="1:7" ht="15.75" thickBot="1"/>
    <row r="60" spans="1:7">
      <c r="A60" s="357" t="s">
        <v>0</v>
      </c>
      <c r="B60" s="358"/>
      <c r="C60" s="358"/>
      <c r="D60" s="358"/>
      <c r="E60" s="358"/>
      <c r="F60" s="358"/>
      <c r="G60" s="359"/>
    </row>
    <row r="61" spans="1:7">
      <c r="A61" s="355" t="s">
        <v>53</v>
      </c>
      <c r="B61" s="343"/>
      <c r="C61" s="343"/>
      <c r="D61" s="343"/>
      <c r="E61" s="343"/>
      <c r="F61" s="343"/>
      <c r="G61" s="356"/>
    </row>
    <row r="62" spans="1:7">
      <c r="A62" s="353" t="s">
        <v>83</v>
      </c>
      <c r="B62" s="354"/>
      <c r="C62" s="123" t="s">
        <v>126</v>
      </c>
      <c r="D62" s="123"/>
      <c r="E62" s="124"/>
      <c r="F62" s="125" t="s">
        <v>84</v>
      </c>
      <c r="G62" s="126" t="s">
        <v>117</v>
      </c>
    </row>
    <row r="63" spans="1:7">
      <c r="A63" s="105"/>
      <c r="G63" s="106"/>
    </row>
    <row r="64" spans="1:7">
      <c r="A64" s="107" t="s">
        <v>77</v>
      </c>
      <c r="B64" s="178" t="s">
        <v>36</v>
      </c>
      <c r="C64" s="108" t="s">
        <v>85</v>
      </c>
      <c r="D64" s="108" t="s">
        <v>86</v>
      </c>
      <c r="E64" s="108" t="s">
        <v>5</v>
      </c>
      <c r="F64" s="108" t="s">
        <v>87</v>
      </c>
      <c r="G64" s="109" t="s">
        <v>56</v>
      </c>
    </row>
    <row r="65" spans="1:7" ht="15.75">
      <c r="A65" s="107">
        <v>1</v>
      </c>
      <c r="B65" s="31">
        <v>45644</v>
      </c>
      <c r="C65" s="145" t="s">
        <v>134</v>
      </c>
      <c r="D65" s="111" t="s">
        <v>142</v>
      </c>
      <c r="E65" s="167" t="s">
        <v>149</v>
      </c>
      <c r="F65" s="108" t="s">
        <v>138</v>
      </c>
      <c r="G65" s="112">
        <v>40</v>
      </c>
    </row>
    <row r="66" spans="1:7" ht="15.75">
      <c r="A66" s="110">
        <v>2</v>
      </c>
      <c r="B66" s="31">
        <v>45644</v>
      </c>
      <c r="C66" s="111" t="s">
        <v>142</v>
      </c>
      <c r="D66" s="215" t="s">
        <v>134</v>
      </c>
      <c r="E66" s="102" t="s">
        <v>149</v>
      </c>
      <c r="F66" s="215" t="s">
        <v>138</v>
      </c>
      <c r="G66" s="215">
        <v>40</v>
      </c>
    </row>
    <row r="67" spans="1:7">
      <c r="A67" s="110"/>
      <c r="B67" s="147"/>
      <c r="C67" s="111"/>
      <c r="D67" s="111"/>
      <c r="E67" s="111"/>
      <c r="F67" s="111" t="s">
        <v>23</v>
      </c>
      <c r="G67" s="112">
        <f>SUM(G65:G66)</f>
        <v>80</v>
      </c>
    </row>
    <row r="68" spans="1:7">
      <c r="A68" s="105"/>
      <c r="G68" s="106"/>
    </row>
    <row r="69" spans="1:7">
      <c r="A69" s="113"/>
      <c r="B69" s="179"/>
      <c r="C69" s="114"/>
      <c r="D69" s="114"/>
      <c r="E69" s="114"/>
      <c r="F69" s="114"/>
      <c r="G69" s="115"/>
    </row>
    <row r="70" spans="1:7">
      <c r="A70" s="116" t="s">
        <v>78</v>
      </c>
      <c r="B70" s="180"/>
      <c r="C70" s="47"/>
      <c r="D70" s="47" t="s">
        <v>79</v>
      </c>
      <c r="E70" s="47"/>
      <c r="F70" s="47" t="s">
        <v>80</v>
      </c>
      <c r="G70" s="117"/>
    </row>
    <row r="71" spans="1:7" ht="15.75" thickBot="1">
      <c r="A71" s="127" t="s">
        <v>30</v>
      </c>
      <c r="B71" s="192"/>
      <c r="C71" s="128"/>
      <c r="D71" s="128" t="s">
        <v>81</v>
      </c>
      <c r="E71" s="129"/>
      <c r="F71" s="128" t="s">
        <v>82</v>
      </c>
      <c r="G71" s="130"/>
    </row>
    <row r="72" spans="1:7" ht="15.75" thickBot="1"/>
    <row r="73" spans="1:7">
      <c r="A73" s="357" t="s">
        <v>0</v>
      </c>
      <c r="B73" s="358"/>
      <c r="C73" s="358"/>
      <c r="D73" s="358"/>
      <c r="E73" s="358"/>
      <c r="F73" s="358"/>
      <c r="G73" s="359"/>
    </row>
    <row r="74" spans="1:7">
      <c r="A74" s="355" t="s">
        <v>128</v>
      </c>
      <c r="B74" s="343"/>
      <c r="C74" s="343"/>
      <c r="D74" s="343"/>
      <c r="E74" s="343"/>
      <c r="F74" s="343"/>
      <c r="G74" s="356"/>
    </row>
    <row r="75" spans="1:7">
      <c r="A75" s="353" t="s">
        <v>83</v>
      </c>
      <c r="B75" s="354"/>
      <c r="C75" s="123" t="s">
        <v>154</v>
      </c>
      <c r="D75" s="123"/>
      <c r="E75" s="124"/>
      <c r="F75" s="125" t="s">
        <v>84</v>
      </c>
      <c r="G75" s="126" t="s">
        <v>155</v>
      </c>
    </row>
    <row r="76" spans="1:7">
      <c r="A76" s="105"/>
      <c r="G76" s="106"/>
    </row>
    <row r="77" spans="1:7">
      <c r="A77" s="107" t="s">
        <v>77</v>
      </c>
      <c r="B77" s="178" t="s">
        <v>36</v>
      </c>
      <c r="C77" s="108" t="s">
        <v>85</v>
      </c>
      <c r="D77" s="108" t="s">
        <v>86</v>
      </c>
      <c r="E77" s="108" t="s">
        <v>5</v>
      </c>
      <c r="F77" s="108" t="s">
        <v>87</v>
      </c>
      <c r="G77" s="109" t="s">
        <v>56</v>
      </c>
    </row>
    <row r="78" spans="1:7">
      <c r="A78" s="110">
        <v>1</v>
      </c>
      <c r="B78" s="147">
        <v>45643</v>
      </c>
      <c r="C78" s="145" t="s">
        <v>134</v>
      </c>
      <c r="D78" s="111" t="s">
        <v>142</v>
      </c>
      <c r="E78" s="197" t="s">
        <v>134</v>
      </c>
      <c r="F78" s="108" t="s">
        <v>138</v>
      </c>
      <c r="G78" s="112">
        <v>50</v>
      </c>
    </row>
    <row r="79" spans="1:7">
      <c r="A79" s="110">
        <v>2</v>
      </c>
      <c r="B79" s="147">
        <v>45645</v>
      </c>
      <c r="C79" s="145" t="s">
        <v>134</v>
      </c>
      <c r="D79" s="111" t="s">
        <v>142</v>
      </c>
      <c r="E79" s="197" t="s">
        <v>134</v>
      </c>
      <c r="F79" s="108" t="s">
        <v>138</v>
      </c>
      <c r="G79" s="112">
        <v>40</v>
      </c>
    </row>
    <row r="80" spans="1:7">
      <c r="A80" s="110">
        <v>3</v>
      </c>
      <c r="B80" s="147">
        <v>45645</v>
      </c>
      <c r="C80" s="111" t="s">
        <v>142</v>
      </c>
      <c r="D80" s="111" t="s">
        <v>134</v>
      </c>
      <c r="E80" s="197" t="s">
        <v>134</v>
      </c>
      <c r="F80" s="108" t="s">
        <v>138</v>
      </c>
      <c r="G80" s="112">
        <v>180</v>
      </c>
    </row>
    <row r="81" spans="1:7">
      <c r="A81" s="350"/>
      <c r="B81" s="351"/>
      <c r="C81" s="351"/>
      <c r="D81" s="351"/>
      <c r="E81" s="351"/>
      <c r="F81" s="352"/>
      <c r="G81" s="102"/>
    </row>
    <row r="82" spans="1:7">
      <c r="A82" s="105"/>
      <c r="C82" s="185"/>
      <c r="D82" s="114"/>
      <c r="E82" s="165"/>
      <c r="F82" s="199" t="s">
        <v>145</v>
      </c>
      <c r="G82" s="117">
        <f>SUM(G78:G80)</f>
        <v>270</v>
      </c>
    </row>
    <row r="83" spans="1:7">
      <c r="A83" s="105"/>
      <c r="C83" s="185"/>
      <c r="D83" s="114"/>
      <c r="E83" s="165"/>
      <c r="G83" s="106"/>
    </row>
    <row r="84" spans="1:7">
      <c r="A84" s="105"/>
      <c r="C84" s="185"/>
      <c r="D84" s="114"/>
      <c r="E84" s="165"/>
      <c r="G84" s="106"/>
    </row>
    <row r="85" spans="1:7">
      <c r="A85" s="105"/>
      <c r="C85" s="185"/>
      <c r="D85" s="114"/>
      <c r="E85" s="165"/>
      <c r="G85" s="106"/>
    </row>
    <row r="86" spans="1:7">
      <c r="A86" s="113"/>
      <c r="B86" s="179"/>
      <c r="C86" s="114"/>
      <c r="D86" s="114"/>
      <c r="E86" s="114"/>
      <c r="F86" s="114"/>
      <c r="G86" s="115"/>
    </row>
    <row r="87" spans="1:7">
      <c r="A87" s="116" t="s">
        <v>78</v>
      </c>
      <c r="B87" s="180"/>
      <c r="C87" s="47"/>
      <c r="D87" s="47" t="s">
        <v>79</v>
      </c>
      <c r="E87" s="47"/>
      <c r="F87" s="47" t="s">
        <v>80</v>
      </c>
      <c r="G87" s="117"/>
    </row>
    <row r="88" spans="1:7" ht="15.75" thickBot="1">
      <c r="A88" s="127" t="s">
        <v>30</v>
      </c>
      <c r="B88" s="192"/>
      <c r="C88" s="128"/>
      <c r="D88" s="128" t="s">
        <v>81</v>
      </c>
      <c r="E88" s="129"/>
      <c r="F88" s="128" t="s">
        <v>82</v>
      </c>
      <c r="G88" s="130"/>
    </row>
  </sheetData>
  <mergeCells count="32">
    <mergeCell ref="I21:M21"/>
    <mergeCell ref="I25:O25"/>
    <mergeCell ref="I26:O26"/>
    <mergeCell ref="I27:J27"/>
    <mergeCell ref="A23:E24"/>
    <mergeCell ref="A31:B31"/>
    <mergeCell ref="A30:G30"/>
    <mergeCell ref="A29:G29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0:E40"/>
    <mergeCell ref="A81:F81"/>
    <mergeCell ref="A75:B75"/>
    <mergeCell ref="A74:G74"/>
    <mergeCell ref="A46:G46"/>
    <mergeCell ref="A47:G47"/>
    <mergeCell ref="A48:B48"/>
    <mergeCell ref="A54:E54"/>
    <mergeCell ref="A73:G73"/>
    <mergeCell ref="A62:B62"/>
    <mergeCell ref="A61:G61"/>
    <mergeCell ref="A60:G60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M13" sqref="M13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38" t="s">
        <v>53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25"/>
      <c r="B2" s="26"/>
      <c r="C2" s="26"/>
      <c r="D2" s="26"/>
      <c r="E2" s="27"/>
      <c r="F2" s="27"/>
      <c r="G2" s="339" t="s">
        <v>35</v>
      </c>
      <c r="H2" s="340"/>
      <c r="I2" s="340"/>
      <c r="J2" s="340"/>
      <c r="K2" s="341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18</v>
      </c>
      <c r="E4" s="30">
        <f>SUM(E5:E101)</f>
        <v>0</v>
      </c>
      <c r="F4" s="30">
        <f t="shared" ref="F4" si="0">SUM(F6:F101)</f>
        <v>0</v>
      </c>
      <c r="G4" s="30"/>
      <c r="H4" s="30">
        <f>SUM(H5:H101)</f>
        <v>80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80</v>
      </c>
    </row>
    <row r="5" spans="1:12" s="251" customFormat="1" ht="26.25" customHeight="1">
      <c r="A5" s="256">
        <v>45644</v>
      </c>
      <c r="B5" s="250">
        <v>8919</v>
      </c>
      <c r="C5" s="250" t="s">
        <v>226</v>
      </c>
      <c r="D5" s="250">
        <v>18</v>
      </c>
      <c r="E5" s="250"/>
      <c r="F5" s="250"/>
      <c r="G5" s="250" t="s">
        <v>126</v>
      </c>
      <c r="H5" s="250">
        <v>80</v>
      </c>
      <c r="I5" s="250"/>
      <c r="J5" s="250"/>
      <c r="K5" s="250"/>
      <c r="L5" s="250"/>
    </row>
    <row r="6" spans="1:12">
      <c r="A6" s="256"/>
      <c r="B6" s="257"/>
      <c r="C6" s="258"/>
      <c r="D6" s="257"/>
      <c r="E6" s="257"/>
      <c r="F6" s="257"/>
      <c r="G6" s="257"/>
      <c r="H6" s="259"/>
      <c r="I6" s="259"/>
      <c r="J6" s="259"/>
      <c r="K6" s="259"/>
      <c r="L6" s="260"/>
    </row>
    <row r="7" spans="1:12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G12" sqref="G12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65" t="s">
        <v>54</v>
      </c>
      <c r="C1" s="365"/>
      <c r="D1" s="365"/>
      <c r="E1" s="46"/>
    </row>
    <row r="2" spans="1:6">
      <c r="A2" s="45"/>
      <c r="B2" s="365"/>
      <c r="C2" s="365"/>
      <c r="D2" s="365"/>
      <c r="E2" s="46"/>
    </row>
    <row r="3" spans="1:6">
      <c r="A3" s="47"/>
      <c r="B3" s="47"/>
      <c r="C3" s="48" t="s">
        <v>23</v>
      </c>
      <c r="D3" s="48">
        <f>SUM(D5:D37)</f>
        <v>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>
      <c r="A5" s="262">
        <v>45643</v>
      </c>
      <c r="B5" s="263" t="s">
        <v>152</v>
      </c>
      <c r="C5" s="263" t="s">
        <v>134</v>
      </c>
      <c r="D5" s="263">
        <v>40</v>
      </c>
      <c r="E5" s="254"/>
    </row>
    <row r="6" spans="1:6" ht="32.25" customHeight="1">
      <c r="A6" s="262"/>
      <c r="B6" s="263"/>
      <c r="C6" s="263"/>
      <c r="D6" s="263"/>
      <c r="E6" s="254"/>
    </row>
    <row r="7" spans="1:6">
      <c r="A7" s="262"/>
      <c r="B7" s="263"/>
      <c r="C7" s="263"/>
      <c r="D7" s="263"/>
      <c r="E7" s="264"/>
    </row>
    <row r="8" spans="1:6">
      <c r="A8" s="261"/>
      <c r="B8" s="253"/>
      <c r="C8" s="253"/>
      <c r="D8" s="253"/>
      <c r="E8" s="254"/>
    </row>
    <row r="9" spans="1:6">
      <c r="A9" s="227"/>
      <c r="B9" s="102"/>
      <c r="C9" s="102"/>
      <c r="D9" s="215"/>
      <c r="E9" s="54"/>
    </row>
    <row r="10" spans="1:6">
      <c r="A10" s="227"/>
      <c r="B10" s="102"/>
      <c r="C10" s="102"/>
      <c r="D10" s="215"/>
      <c r="E10" s="76"/>
    </row>
    <row r="11" spans="1:6">
      <c r="A11" s="227"/>
      <c r="B11" s="214"/>
      <c r="C11" s="212"/>
      <c r="D11" s="255"/>
      <c r="E11" s="75"/>
    </row>
    <row r="12" spans="1:6">
      <c r="A12" s="227"/>
      <c r="B12" s="204"/>
      <c r="C12" s="205"/>
      <c r="D12" s="206"/>
      <c r="E12" s="54"/>
      <c r="F12" s="73"/>
    </row>
    <row r="13" spans="1:6">
      <c r="A13" s="227"/>
      <c r="B13" s="204"/>
      <c r="C13" s="205"/>
      <c r="D13" s="206"/>
      <c r="E13" s="54"/>
      <c r="F13" s="73"/>
    </row>
    <row r="14" spans="1:6">
      <c r="A14" s="203"/>
      <c r="B14" s="204"/>
      <c r="C14" s="205"/>
      <c r="D14" s="206"/>
      <c r="E14" s="54"/>
      <c r="F14" s="73"/>
    </row>
    <row r="15" spans="1:6">
      <c r="A15" s="211"/>
      <c r="B15" s="212"/>
      <c r="C15" s="212"/>
      <c r="D15" s="213"/>
      <c r="E15" s="76"/>
    </row>
    <row r="16" spans="1:6">
      <c r="A16" s="211"/>
      <c r="B16" s="212"/>
      <c r="C16" s="212"/>
      <c r="D16" s="213"/>
      <c r="E16" s="76"/>
    </row>
    <row r="17" spans="1:5">
      <c r="A17" s="211"/>
      <c r="B17" s="212"/>
      <c r="C17" s="212"/>
      <c r="D17" s="213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2024-12-22T06:03:19Z</cp:lastPrinted>
  <dcterms:created xsi:type="dcterms:W3CDTF">2023-01-08T05:51:58Z</dcterms:created>
  <dcterms:modified xsi:type="dcterms:W3CDTF">2024-12-22T06:24:35Z</dcterms:modified>
</cp:coreProperties>
</file>