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102-24 TO 30-10-2024\15-10-2024 TO 31-10-2024\"/>
    </mc:Choice>
  </mc:AlternateContent>
  <xr:revisionPtr revIDLastSave="0" documentId="13_ncr:1_{AD120A6E-2920-4488-8C5C-CE7E295F17BA}" xr6:coauthVersionLast="47" xr6:coauthVersionMax="47" xr10:uidLastSave="{00000000-0000-0000-0000-000000000000}"/>
  <bookViews>
    <workbookView xWindow="-120" yWindow="-120" windowWidth="20730" windowHeight="11160" tabRatio="863" activeTab="2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Conveyance Voucher" sheetId="18" r:id="rId6"/>
    <sheet name="Goods Delivery Voucher" sheetId="19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5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9" l="1"/>
  <c r="E7" i="20"/>
  <c r="E20" i="20"/>
  <c r="G11" i="18"/>
  <c r="A26" i="19"/>
  <c r="A27" i="19" s="1"/>
  <c r="L28" i="3" l="1"/>
  <c r="L41" i="3"/>
  <c r="L42" i="3"/>
  <c r="L43" i="3"/>
  <c r="L44" i="3"/>
  <c r="L34" i="3"/>
  <c r="L35" i="3"/>
  <c r="L36" i="3"/>
  <c r="L37" i="3"/>
  <c r="L38" i="3"/>
  <c r="L39" i="3"/>
  <c r="L40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29" i="3" l="1"/>
  <c r="L30" i="3"/>
  <c r="L31" i="3"/>
  <c r="L33" i="3"/>
  <c r="L24" i="3"/>
  <c r="L25" i="3"/>
  <c r="L26" i="3"/>
  <c r="L27" i="3"/>
  <c r="L21" i="3"/>
  <c r="L20" i="3"/>
  <c r="L22" i="3"/>
  <c r="L23" i="3"/>
  <c r="E4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H4" i="6" l="1"/>
  <c r="F4" i="6"/>
  <c r="L6" i="3"/>
  <c r="L5" i="3"/>
  <c r="G85" i="18"/>
  <c r="D3" i="7"/>
  <c r="L7" i="20"/>
  <c r="G71" i="18"/>
  <c r="G44" i="18"/>
  <c r="H4" i="3"/>
  <c r="F4" i="3"/>
  <c r="D4" i="3"/>
  <c r="J4" i="3" l="1"/>
  <c r="G28" i="18"/>
  <c r="J4" i="6"/>
  <c r="E4" i="6"/>
  <c r="D4" i="6"/>
  <c r="A7" i="19"/>
  <c r="A9" i="19" s="1"/>
  <c r="A10" i="19" s="1"/>
  <c r="A11" i="19" s="1"/>
  <c r="A12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G58" i="18" l="1"/>
  <c r="O7" i="18" l="1"/>
  <c r="E2" i="10" l="1"/>
  <c r="C13" i="1" s="1"/>
  <c r="O40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3" l="1"/>
  <c r="C6" i="1" s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<sst xmlns="http://schemas.openxmlformats.org/spreadsheetml/2006/main" count="955" uniqueCount="309">
  <si>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</si>
  <si>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</si>
  <si>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</si>
  <si>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</si>
  <si>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</si>
  <si>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</si>
  <si>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</si>
  <si>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</si>
  <si>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</si>
  <si>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</si>
  <si>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</si>
  <si>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</si>
  <si>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</si>
  <si>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</si>
  <si>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</si>
  <si>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</si>
  <si>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</si>
  <si>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</si>
  <si>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</si>
  <si>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</si>
  <si>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</si>
  <si>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</si>
  <si>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</si>
  <si>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</si>
  <si>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</si>
  <si>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</si>
  <si>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</si>
  <si>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</si>
  <si>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</si>
  <si>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</si>
  <si>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</si>
  <si>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</si>
  <si>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</si>
  <si>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</si>
  <si>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</si>
  <si>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</si>
  <si>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</si>
  <si>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</si>
  <si>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</si>
  <si>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</si>
  <si>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</si>
  <si>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</si>
  <si>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</si>
  <si>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</si>
  <si>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</si>
  <si>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</si>
  <si>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</si>
  <si>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</si>
  <si>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</si>
  <si>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</si>
  <si>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</si>
  <si>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</si>
  <si>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</si>
  <si>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</si>
  <si>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</si>
  <si>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</si>
  <si>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</si>
  <si>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</si>
  <si>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</si>
  <si>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</si>
  <si>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</si>
  <si>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</si>
  <si>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</si>
  <si>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</si>
  <si>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</si>
  <si>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</si>
  <si>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</si>
  <si>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</si>
  <si>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</si>
  <si>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</si>
  <si>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</si>
  <si>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</si>
  <si>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</si>
  <si>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</si>
  <si>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</si>
  <si>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</si>
  <si>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</si>
  <si>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</si>
  <si>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</si>
  <si>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</si>
  <si>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</si>
  <si>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</si>
  <si>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</si>
  <si>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</si>
  <si>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</si>
  <si>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</si>
  <si>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</si>
  <si>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</si>
  <si>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</si>
  <si>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</si>
  <si>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</si>
  <si>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</si>
  <si>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</si>
  <si>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</si>
  <si>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</si>
  <si>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</si>
  <si>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</si>
  <si>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</si>
  <si>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</si>
  <si>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</si>
  <si>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</si>
  <si>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</si>
  <si>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</si>
  <si>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</si>
  <si>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</si>
  <si>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</si>
  <si>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</si>
  <si>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</si>
  <si>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</si>
  <si>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</si>
  <si>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</si>
  <si>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</si>
  <si>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</si>
  <si>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</si>
  <si>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</si>
  <si>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</si>
  <si>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</si>
  <si>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</si>
  <si>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</si>
  <si>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</si>
  <si>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</si>
  <si>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</si>
  <si>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</si>
  <si>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</si>
  <si>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</si>
  <si>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</si>
  <si>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</si>
  <si>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</si>
  <si>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</si>
  <si>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</si>
  <si>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</si>
  <si>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</si>
  <si>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</si>
  <si>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</si>
  <si>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</si>
  <si>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</si>
  <si>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</si>
  <si>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</si>
  <si>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</si>
  <si>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</si>
  <si>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</si>
  <si>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</si>
  <si>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</si>
  <si>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</si>
  <si>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</si>
  <si>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</si>
  <si>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</si>
  <si>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</si>
  <si>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</si>
  <si>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</si>
  <si>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</si>
  <si>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</si>
  <si>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</si>
  <si>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</si>
  <si>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</si>
  <si>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</si>
  <si>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</si>
  <si>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</si>
  <si>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</si>
  <si>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</si>
  <si>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</si>
  <si>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</si>
  <si>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</si>
  <si>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</si>
  <si>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</si>
  <si>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</si>
  <si>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</si>
  <si>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>shanto,sohel,arif,shah alam</t>
  </si>
  <si>
    <t xml:space="preserve">071200	</t>
  </si>
  <si>
    <t xml:space="preserve">071165	</t>
  </si>
  <si>
    <t xml:space="preserve">071197	</t>
  </si>
  <si>
    <t xml:space="preserve">069360	</t>
  </si>
  <si>
    <t xml:space="preserve">071758	</t>
  </si>
  <si>
    <t xml:space="preserve">071254	</t>
  </si>
  <si>
    <t xml:space="preserve">071708	</t>
  </si>
  <si>
    <t xml:space="preserve">071731	</t>
  </si>
  <si>
    <t xml:space="preserve">N R Z Station	</t>
  </si>
  <si>
    <t xml:space="preserve">Fatema Motors	</t>
  </si>
  <si>
    <t>Al Islah Auto</t>
  </si>
  <si>
    <t>Garda Shield Security Serviece Ltd</t>
  </si>
  <si>
    <t>The ACME Laboratories Ltd</t>
  </si>
  <si>
    <t>Jibon Honda Workshop</t>
  </si>
  <si>
    <t>Fatema Motors</t>
  </si>
  <si>
    <t>shah alam &amp;shanto</t>
  </si>
  <si>
    <t>shanto</t>
  </si>
  <si>
    <t xml:space="preserve">shah alam </t>
  </si>
  <si>
    <t>shah alam&amp;shanto</t>
  </si>
  <si>
    <t>SHAH ALAM</t>
  </si>
  <si>
    <t>shah alam &amp;sohel</t>
  </si>
  <si>
    <t xml:space="preserve">071938	</t>
  </si>
  <si>
    <t xml:space="preserve">072094	</t>
  </si>
  <si>
    <t xml:space="preserve">072095	</t>
  </si>
  <si>
    <t xml:space="preserve">	
M/S Ma motors	</t>
  </si>
  <si>
    <t>MASUM MOTORS &amp; WORKSHOP</t>
  </si>
  <si>
    <t xml:space="preserve">	
MASUM MOTORS &amp; WORKSHOP</t>
  </si>
  <si>
    <t xml:space="preserve">071626	</t>
  </si>
  <si>
    <t>Rubel Honda Servicing</t>
  </si>
  <si>
    <t xml:space="preserve">Denso Motors	</t>
  </si>
  <si>
    <t xml:space="preserve">072101	</t>
  </si>
  <si>
    <t>Naim Tyre N Lube House</t>
  </si>
  <si>
    <t>cumilla depot</t>
  </si>
  <si>
    <t xml:space="preserve">072245	</t>
  </si>
  <si>
    <t xml:space="preserve">072194	</t>
  </si>
  <si>
    <t xml:space="preserve">	
M A Enterprise	</t>
  </si>
  <si>
    <t>Rashid colony main Road Maizdee</t>
  </si>
  <si>
    <t>Academy Road,Gudam Quarter,mizan road,Feni.</t>
  </si>
  <si>
    <t xml:space="preserve">071729	</t>
  </si>
  <si>
    <t>feni</t>
  </si>
  <si>
    <t>Academy Road,Gudam Quarter feni,Hospital Road,</t>
  </si>
  <si>
    <t>Maijdee,Raster Matha,Senbagh,Noakhali,</t>
  </si>
  <si>
    <t>Mozumder market, poddar bazar bishoroad</t>
  </si>
  <si>
    <t>west side CNG pump, eliyetgonj, Doudkandi</t>
  </si>
  <si>
    <t>station road, cumilla sadar, cumilla</t>
  </si>
  <si>
    <t xml:space="preserve">072243	</t>
  </si>
  <si>
    <t xml:space="preserve">072227	</t>
  </si>
  <si>
    <t xml:space="preserve">072341	</t>
  </si>
  <si>
    <t xml:space="preserve">072180	</t>
  </si>
  <si>
    <t xml:space="preserve">072184	</t>
  </si>
  <si>
    <t xml:space="preserve">072363	</t>
  </si>
  <si>
    <t xml:space="preserve">M/S Ma motors	</t>
  </si>
  <si>
    <t>Furious Moto Shop</t>
  </si>
  <si>
    <t>M/S R A Traders</t>
  </si>
  <si>
    <t>Mayar Dowa Honda Servicing Center</t>
  </si>
  <si>
    <t xml:space="preserve">	
Alam brathers	</t>
  </si>
  <si>
    <t>Alam brathers</t>
  </si>
  <si>
    <t xml:space="preserve">072343	</t>
  </si>
  <si>
    <t xml:space="preserve">072236	</t>
  </si>
  <si>
    <t xml:space="preserve">072342	</t>
  </si>
  <si>
    <t xml:space="preserve">072384	</t>
  </si>
  <si>
    <t xml:space="preserve">072382	</t>
  </si>
  <si>
    <t xml:space="preserve">072373	</t>
  </si>
  <si>
    <t xml:space="preserve">072474	</t>
  </si>
  <si>
    <t>Forhad Enterprise</t>
  </si>
  <si>
    <t xml:space="preserve">Motor Mujiam	</t>
  </si>
  <si>
    <t>Kazi Enterprise</t>
  </si>
  <si>
    <t>Mayar Dowa Motors</t>
  </si>
  <si>
    <t xml:space="preserve">072410	</t>
  </si>
  <si>
    <t xml:space="preserve">		
Rubel Honda Servicing</t>
  </si>
  <si>
    <t xml:space="preserve">	
Hazi Auto	</t>
  </si>
  <si>
    <t>Ayesha Auto Mobiles</t>
  </si>
  <si>
    <t xml:space="preserve">072386	</t>
  </si>
  <si>
    <t>Fatema Automobile parts</t>
  </si>
  <si>
    <t xml:space="preserve">072480	</t>
  </si>
  <si>
    <t>Khan Motors Parts</t>
  </si>
  <si>
    <t xml:space="preserve">072481	</t>
  </si>
  <si>
    <t>sohel</t>
  </si>
  <si>
    <t>shop visited,and mechanic apps active</t>
  </si>
  <si>
    <t>asojong,b-bariya</t>
  </si>
  <si>
    <t>van</t>
  </si>
  <si>
    <t>zila,school road,cumilla</t>
  </si>
  <si>
    <t>Zumur Bus station,Sadar,Ramgonj,raipur,Lakshimpur,chandpur,hazijong</t>
  </si>
  <si>
    <t xml:space="preserve">Raster Matha,Senbagh,Near Delta Gate,Chawmuhoni,Hospital Road,Maijdee,Noakhali.	</t>
  </si>
  <si>
    <t xml:space="preserve">Korikandi bazar, Titas, Cumilla,Banshgari Steel Bridge, Bancharampur, B-Baria	</t>
  </si>
  <si>
    <t xml:space="preserve">072608	</t>
  </si>
  <si>
    <t>Bismillah Auto Parts</t>
  </si>
  <si>
    <t>chair repair bill</t>
  </si>
  <si>
    <t>gas welding</t>
  </si>
  <si>
    <t>A4 paper</t>
  </si>
  <si>
    <t>pen</t>
  </si>
  <si>
    <t>pin remover</t>
  </si>
  <si>
    <t>A4 envelop</t>
  </si>
  <si>
    <t xml:space="preserve">072841	</t>
  </si>
  <si>
    <t xml:space="preserve">072837	</t>
  </si>
  <si>
    <t xml:space="preserve">072838	</t>
  </si>
  <si>
    <t xml:space="preserve">072839	</t>
  </si>
  <si>
    <t xml:space="preserve">	
M/S Modina Autoz</t>
  </si>
  <si>
    <t xml:space="preserve">	
M/S Mohabbat brothers</t>
  </si>
  <si>
    <t>S M Auto Mobil</t>
  </si>
  <si>
    <t>Takiya motors</t>
  </si>
  <si>
    <t xml:space="preserve">College road, Barura, Cumilla	</t>
  </si>
  <si>
    <t xml:space="preserve">projucti, University road,bangla bazar,baypas,Flat Road,Maijdee,sonaimuri,Noakhali	</t>
  </si>
  <si>
    <t xml:space="preserve">Bilbari,Hajigonj, Chandpur	</t>
  </si>
  <si>
    <t>shah alam&amp; sohel</t>
  </si>
  <si>
    <t>shohel &amp; sohel</t>
  </si>
  <si>
    <t xml:space="preserve">073132	</t>
  </si>
  <si>
    <t xml:space="preserve">073124	</t>
  </si>
  <si>
    <t xml:space="preserve">073121	</t>
  </si>
  <si>
    <t>Sami Sadi Engineering</t>
  </si>
  <si>
    <t xml:space="preserve">073225	</t>
  </si>
  <si>
    <t xml:space="preserve">073228	</t>
  </si>
  <si>
    <t xml:space="preserve">073202	</t>
  </si>
  <si>
    <t xml:space="preserve">073320	</t>
  </si>
  <si>
    <t xml:space="preserve">Modina Autoz	</t>
  </si>
  <si>
    <t>Noakhali Motors Parts</t>
  </si>
  <si>
    <t>New Abu Taher Auto</t>
  </si>
  <si>
    <t>Mayer doa auto mobiles</t>
  </si>
  <si>
    <t>west side CNG pump, eliyetgonj, Doudkandi,Gowripur Bus stand, daudkandi</t>
  </si>
  <si>
    <t xml:space="preserve">old bazar,sonapur,Near White Hall,Maijdee,Chatkhil bazar, Chatkhil, Noakhali,	</t>
  </si>
  <si>
    <t xml:space="preserve">kalir bazar, choddogram.	</t>
  </si>
  <si>
    <t>Gowripur Bus stand, daudkandi</t>
  </si>
  <si>
    <t>shah alam &amp; sohel &amp;Shanto</t>
  </si>
  <si>
    <t xml:space="preserve"> poddar bazar bishoroad</t>
  </si>
  <si>
    <t>eliyetgonj, Doudkandi</t>
  </si>
  <si>
    <t>Banshgari Steel Bridge, Bancharampur, B-Baria</t>
  </si>
  <si>
    <t>kalir bazar, choddogram.</t>
  </si>
  <si>
    <t xml:space="preserve"> Maizdee.noakhali</t>
  </si>
  <si>
    <t>Maijdee,sonaimuri,Noakhali</t>
  </si>
  <si>
    <t xml:space="preserve"> Chatkhil, Noakhali,	</t>
  </si>
  <si>
    <t>DO Number</t>
  </si>
  <si>
    <t>8698,8701,8700</t>
  </si>
  <si>
    <t>8750,8747</t>
  </si>
  <si>
    <t>8696</t>
  </si>
  <si>
    <t>hend wash</t>
  </si>
  <si>
    <t xml:space="preserve">Banshgari Steel Bridge, Bancharampur, B-Baria	</t>
  </si>
  <si>
    <t>Pen,A4 paper,pin remover,A4 envelop</t>
  </si>
  <si>
    <t>courier,hend wash</t>
  </si>
  <si>
    <t>16.10.2024-31.10.2024</t>
  </si>
  <si>
    <t>Month:  October-2024</t>
  </si>
  <si>
    <t>Bill No: Cum/58/October,y'2024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</si>
</sst>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Dasans"/>
    </font>
    <font>
      <b/>
      <sz val="16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4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165" fontId="8" fillId="9" borderId="3" xfId="0" applyNumberFormat="1" applyFont="1" applyFill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wrapText="1"/>
      <protection locked="0"/>
    </xf>
    <xf numFmtId="0" fontId="5" fillId="9" borderId="3" xfId="0" applyFont="1" applyFill="1" applyBorder="1" applyAlignment="1" applyProtection="1">
      <alignment horizontal="center" vertical="center"/>
      <protection locked="0"/>
    </xf>
    <xf numFmtId="0" fontId="5" fillId="9" borderId="3" xfId="0" applyFont="1" applyFill="1" applyBorder="1" applyProtection="1">
      <protection locked="0"/>
    </xf>
    <xf numFmtId="0" fontId="8" fillId="9" borderId="3" xfId="0" applyFont="1" applyFill="1" applyBorder="1"/>
    <xf numFmtId="0" fontId="35" fillId="0" borderId="18" xfId="0" applyFont="1" applyBorder="1" applyAlignment="1" applyProtection="1">
      <alignment horizontal="center" vertical="center" wrapText="1"/>
      <protection locked="0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164" fontId="2" fillId="3" borderId="3" xfId="0" applyNumberFormat="1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165" fontId="8" fillId="2" borderId="3" xfId="0" applyNumberFormat="1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38" fillId="2" borderId="18" xfId="0" applyFont="1" applyFill="1" applyBorder="1" applyAlignment="1" applyProtection="1">
      <alignment horizontal="center" vertical="center" wrapText="1"/>
      <protection locked="0"/>
    </xf>
    <xf numFmtId="0" fontId="39" fillId="2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Protection="1">
      <protection locked="0"/>
    </xf>
    <xf numFmtId="0" fontId="39" fillId="10" borderId="19" xfId="0" applyFont="1" applyFill="1" applyBorder="1" applyAlignment="1">
      <alignment horizontal="center" vertical="top" wrapText="1"/>
    </xf>
    <xf numFmtId="0" fontId="8" fillId="2" borderId="13" xfId="0" applyFont="1" applyFill="1" applyBorder="1" applyAlignment="1">
      <alignment horizontal="center"/>
    </xf>
    <xf numFmtId="0" fontId="38" fillId="9" borderId="3" xfId="0" applyFont="1" applyFill="1" applyBorder="1" applyAlignment="1" applyProtection="1">
      <alignment wrapText="1"/>
      <protection locked="0"/>
    </xf>
    <xf numFmtId="0" fontId="5" fillId="9" borderId="3" xfId="0" applyFont="1" applyFill="1" applyBorder="1" applyAlignment="1" applyProtection="1">
      <alignment vertical="center"/>
      <protection locked="0"/>
    </xf>
    <xf numFmtId="15" fontId="5" fillId="2" borderId="3" xfId="0" applyNumberFormat="1" applyFont="1" applyFill="1" applyBorder="1" applyAlignment="1" applyProtection="1">
      <alignment horizontal="left" wrapText="1"/>
      <protection locked="0"/>
    </xf>
    <xf numFmtId="15" fontId="5" fillId="2" borderId="18" xfId="0" applyNumberFormat="1" applyFont="1" applyFill="1" applyBorder="1" applyAlignment="1" applyProtection="1">
      <alignment horizontal="left" wrapText="1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40" fillId="2" borderId="3" xfId="0" applyFont="1" applyFill="1" applyBorder="1"/>
    <xf numFmtId="0" fontId="8" fillId="2" borderId="3" xfId="0" applyFont="1" applyFill="1" applyBorder="1"/>
    <xf numFmtId="0" fontId="8" fillId="2" borderId="13" xfId="0" applyFont="1" applyFill="1" applyBorder="1" applyAlignment="1">
      <alignment horizontal="center" wrapText="1"/>
    </xf>
    <xf numFmtId="0" fontId="38" fillId="2" borderId="3" xfId="0" applyFont="1" applyFill="1" applyBorder="1" applyAlignment="1" applyProtection="1">
      <alignment horizontal="center" wrapText="1"/>
      <protection locked="0"/>
    </xf>
    <xf numFmtId="0" fontId="38" fillId="2" borderId="3" xfId="0" applyFont="1" applyFill="1" applyBorder="1" applyAlignment="1" applyProtection="1">
      <alignment wrapText="1"/>
      <protection locked="0"/>
    </xf>
    <xf numFmtId="0" fontId="38" fillId="0" borderId="18" xfId="0" applyFont="1" applyBorder="1" applyAlignment="1" applyProtection="1">
      <alignment horizontal="center" wrapText="1"/>
      <protection locked="0"/>
    </xf>
    <xf numFmtId="0" fontId="38" fillId="0" borderId="18" xfId="0" applyFont="1" applyBorder="1" applyAlignment="1" applyProtection="1">
      <alignment wrapText="1"/>
      <protection locked="0"/>
    </xf>
    <xf numFmtId="0" fontId="38" fillId="0" borderId="18" xfId="0" applyFont="1" applyBorder="1" applyAlignment="1" applyProtection="1">
      <alignment horizontal="center" vertical="center" wrapText="1"/>
      <protection locked="0"/>
    </xf>
    <xf numFmtId="0" fontId="8" fillId="0" borderId="0" xfId="0" applyFont="1"/>
    <xf numFmtId="0" fontId="38" fillId="0" borderId="3" xfId="0" applyFont="1" applyBorder="1" applyAlignment="1" applyProtection="1">
      <alignment horizontal="center" wrapText="1"/>
      <protection locked="0"/>
    </xf>
    <xf numFmtId="0" fontId="38" fillId="0" borderId="3" xfId="0" applyFont="1" applyBorder="1" applyAlignment="1" applyProtection="1">
      <alignment wrapText="1"/>
      <protection locked="0"/>
    </xf>
    <xf numFmtId="0" fontId="38" fillId="0" borderId="3" xfId="0" applyFont="1" applyBorder="1" applyAlignment="1" applyProtection="1">
      <alignment horizontal="center" vertical="center" wrapText="1"/>
      <protection locked="0"/>
    </xf>
    <xf numFmtId="49" fontId="13" fillId="0" borderId="3" xfId="0" applyNumberFormat="1" applyFont="1" applyBorder="1" applyAlignment="1" applyProtection="1">
      <alignment wrapText="1"/>
      <protection locked="0"/>
    </xf>
    <xf numFmtId="0" fontId="0" fillId="0" borderId="0" xfId="0" applyAlignment="1">
      <alignment horizontal="center" vertical="center" wrapText="1"/>
    </xf>
    <xf numFmtId="164" fontId="2" fillId="2" borderId="18" xfId="0" applyNumberFormat="1" applyFont="1" applyFill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8" fillId="2" borderId="13" xfId="0" applyFont="1" applyFill="1" applyBorder="1" applyAlignment="1" applyProtection="1">
      <alignment horizontal="center" vertical="center" wrapText="1"/>
      <protection locked="0"/>
    </xf>
    <xf numFmtId="0" fontId="38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38" fillId="2" borderId="21" xfId="0" applyFont="1" applyFill="1" applyBorder="1" applyAlignment="1" applyProtection="1">
      <alignment horizontal="center" vertical="center" wrapText="1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3" fillId="0" borderId="13" xfId="0" applyFont="1" applyBorder="1" applyAlignment="1" applyProtection="1">
      <alignment horizontal="center" vertical="center"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8" xfId="0" applyFont="1" applyBorder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35" fillId="0" borderId="18" xfId="0" applyFont="1" applyBorder="1" applyAlignment="1" applyProtection="1">
      <alignment horizontal="center" vertical="center" wrapText="1"/>
      <protection locked="0"/>
    </xf>
    <xf numFmtId="0" fontId="35" fillId="0" borderId="21" xfId="0" applyFont="1" applyBorder="1" applyAlignment="1" applyProtection="1">
      <alignment horizontal="center" vertical="center" wrapText="1"/>
      <protection locked="0"/>
    </xf>
    <xf numFmtId="0" fontId="14" fillId="0" borderId="21" xfId="0" applyFont="1" applyBorder="1" applyAlignment="1" applyProtection="1">
      <alignment horizontal="center" vertical="center" wrapText="1"/>
      <protection locked="0"/>
    </xf>
    <xf numFmtId="0" fontId="17" fillId="2" borderId="3" xfId="0" applyFont="1" applyFill="1" applyBorder="1" applyAlignment="1" applyProtection="1">
      <alignment horizontal="center" vertical="center"/>
      <protection locked="0"/>
    </xf>
    <xf numFmtId="164" fontId="0" fillId="2" borderId="13" xfId="0" applyNumberFormat="1" applyFill="1" applyBorder="1" applyAlignment="1" applyProtection="1">
      <alignment horizontal="center"/>
      <protection locked="0"/>
    </xf>
    <xf numFmtId="164" fontId="0" fillId="2" borderId="18" xfId="0" applyNumberForma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8" fillId="11" borderId="3" xfId="0" applyNumberFormat="1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wrapText="1"/>
    </xf>
    <xf numFmtId="0" fontId="8" fillId="11" borderId="3" xfId="0" applyFont="1" applyFill="1" applyBorder="1" applyAlignment="1">
      <alignment horizontal="center"/>
    </xf>
    <xf numFmtId="0" fontId="38" fillId="11" borderId="3" xfId="0" applyFont="1" applyFill="1" applyBorder="1" applyAlignment="1" applyProtection="1">
      <alignment horizontal="center" vertical="center" wrapText="1"/>
      <protection locked="0"/>
    </xf>
    <xf numFmtId="0" fontId="5" fillId="11" borderId="3" xfId="0" applyFont="1" applyFill="1" applyBorder="1" applyAlignment="1" applyProtection="1">
      <alignment horizontal="center" vertical="center"/>
      <protection locked="0"/>
    </xf>
    <xf numFmtId="0" fontId="5" fillId="11" borderId="3" xfId="0" applyFont="1" applyFill="1" applyBorder="1" applyProtection="1">
      <protection locked="0"/>
    </xf>
    <xf numFmtId="0" fontId="8" fillId="11" borderId="3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zoomScale="91" zoomScaleNormal="112" zoomScaleSheetLayoutView="91" workbookViewId="0">
      <selection activeCell="G6" sqref="G6:G24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19" t="s">
        <v>0</v>
      </c>
      <c r="B1" s="320"/>
      <c r="C1" s="320"/>
      <c r="D1" s="321"/>
    </row>
    <row r="2" spans="1:4" ht="23.25">
      <c r="A2" s="322" t="s">
        <v>1</v>
      </c>
      <c r="B2" s="323"/>
      <c r="C2" s="140" t="s">
        <v>2</v>
      </c>
      <c r="D2" s="225" t="s">
        <v>306</v>
      </c>
    </row>
    <row r="3" spans="1:4" ht="20.25">
      <c r="A3" s="4" t="s">
        <v>3</v>
      </c>
      <c r="B3" s="7" t="s">
        <v>118</v>
      </c>
      <c r="C3" s="8" t="s">
        <v>307</v>
      </c>
      <c r="D3" s="8" t="s">
        <v>308</v>
      </c>
    </row>
    <row r="4" spans="1:4" ht="33.75" customHeight="1">
      <c r="A4" s="1" t="s">
        <v>4</v>
      </c>
      <c r="B4" s="1" t="s">
        <v>5</v>
      </c>
      <c r="C4" s="2" t="s">
        <v>6</v>
      </c>
      <c r="D4" s="226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27"/>
    </row>
    <row r="6" spans="1:4" ht="20.25">
      <c r="A6" s="176">
        <v>2</v>
      </c>
      <c r="B6" s="3" t="s">
        <v>8</v>
      </c>
      <c r="C6" s="177">
        <f>'2. B2C'!L4</f>
        <v>28090</v>
      </c>
      <c r="D6" s="227" t="s">
        <v>129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27"/>
    </row>
    <row r="8" spans="1:4" ht="20.25">
      <c r="A8" s="176">
        <v>4</v>
      </c>
      <c r="B8" s="3" t="s">
        <v>10</v>
      </c>
      <c r="C8" s="177">
        <f>'4. Goods Sending Expense'!L4</f>
        <v>0</v>
      </c>
      <c r="D8" s="227"/>
    </row>
    <row r="9" spans="1:4" ht="20.25">
      <c r="A9" s="176">
        <v>5</v>
      </c>
      <c r="B9" s="3" t="s">
        <v>11</v>
      </c>
      <c r="C9" s="177">
        <f>'5. Goods Receiving Expense'!L4</f>
        <v>1570</v>
      </c>
      <c r="D9" s="227" t="s">
        <v>153</v>
      </c>
    </row>
    <row r="10" spans="1:4" ht="20.25">
      <c r="A10" s="176">
        <v>6</v>
      </c>
      <c r="B10" s="3" t="s">
        <v>12</v>
      </c>
      <c r="C10" s="177">
        <f>'6.WH-Depot Maintenance'!D3</f>
        <v>350</v>
      </c>
      <c r="D10" s="227" t="s">
        <v>305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27"/>
    </row>
    <row r="12" spans="1:4" ht="20.25">
      <c r="A12" s="176">
        <v>8</v>
      </c>
      <c r="B12" s="3" t="s">
        <v>14</v>
      </c>
      <c r="C12" s="177">
        <f>'8. Printing'!E2</f>
        <v>0</v>
      </c>
      <c r="D12" s="227"/>
    </row>
    <row r="13" spans="1:4" ht="20.25">
      <c r="A13" s="176">
        <v>9</v>
      </c>
      <c r="B13" s="3" t="s">
        <v>15</v>
      </c>
      <c r="C13" s="177">
        <f>'9. Stationary'!E2</f>
        <v>1480</v>
      </c>
      <c r="D13" s="227" t="s">
        <v>304</v>
      </c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27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27"/>
    </row>
    <row r="16" spans="1:4" ht="20.25">
      <c r="A16" s="176">
        <v>12</v>
      </c>
      <c r="B16" s="3" t="s">
        <v>18</v>
      </c>
      <c r="C16" s="177">
        <f>'12. Entertainment'!D2</f>
        <v>0</v>
      </c>
      <c r="D16" s="227"/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27"/>
    </row>
    <row r="18" spans="1:7" ht="20.25">
      <c r="A18" s="176">
        <v>14</v>
      </c>
      <c r="B18" s="3" t="s">
        <v>20</v>
      </c>
      <c r="C18" s="177">
        <f>'14. Conveyance'!D2</f>
        <v>270</v>
      </c>
      <c r="D18" s="227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28"/>
      <c r="G19" t="s">
        <v>127</v>
      </c>
    </row>
    <row r="20" spans="1:7" ht="20.25">
      <c r="A20" s="176"/>
      <c r="B20" s="4" t="s">
        <v>23</v>
      </c>
      <c r="C20" s="177">
        <f>SUM(C5:C19)</f>
        <v>31760</v>
      </c>
      <c r="D20" s="228"/>
    </row>
    <row r="21" spans="1:7" ht="20.25">
      <c r="A21" s="229"/>
      <c r="B21" s="230"/>
      <c r="C21" s="175"/>
      <c r="D21" s="231"/>
    </row>
    <row r="22" spans="1:7" ht="20.25">
      <c r="A22" s="229"/>
      <c r="B22" s="232"/>
      <c r="C22" s="1" t="s">
        <v>24</v>
      </c>
      <c r="D22" s="2" t="s">
        <v>25</v>
      </c>
    </row>
    <row r="23" spans="1:7" ht="20.25">
      <c r="A23" s="229"/>
      <c r="B23" s="230"/>
      <c r="C23" s="176" t="s">
        <v>26</v>
      </c>
      <c r="D23" s="233">
        <f>'1. B2B- IPP'!D4</f>
        <v>0</v>
      </c>
    </row>
    <row r="24" spans="1:7" ht="20.25">
      <c r="A24" s="229"/>
      <c r="B24" s="230"/>
      <c r="C24" s="176" t="s">
        <v>8</v>
      </c>
      <c r="D24" s="233">
        <f>'2. B2C'!D4</f>
        <v>5833</v>
      </c>
    </row>
    <row r="25" spans="1:7" ht="20.25">
      <c r="A25" s="229"/>
      <c r="B25" s="230"/>
      <c r="C25" s="176" t="s">
        <v>27</v>
      </c>
      <c r="D25" s="233">
        <f>'3. B2B-Non Power'!D4</f>
        <v>0</v>
      </c>
    </row>
    <row r="26" spans="1:7" ht="20.25">
      <c r="A26" s="229"/>
      <c r="B26" s="230"/>
      <c r="C26" s="176" t="s">
        <v>10</v>
      </c>
      <c r="D26" s="233">
        <f>'4. Goods Sending Expense'!D4</f>
        <v>0</v>
      </c>
    </row>
    <row r="27" spans="1:7" ht="20.25">
      <c r="A27" s="229"/>
      <c r="B27" s="230"/>
      <c r="C27" s="176" t="s">
        <v>28</v>
      </c>
      <c r="D27" s="233">
        <f>'5. Goods Receiving Expense'!D4</f>
        <v>12322</v>
      </c>
    </row>
    <row r="28" spans="1:7" ht="20.25">
      <c r="A28" s="229"/>
      <c r="B28" s="230"/>
      <c r="C28" s="1" t="s">
        <v>29</v>
      </c>
      <c r="D28" s="234">
        <f>SUM(D23:D27)</f>
        <v>18155</v>
      </c>
    </row>
    <row r="29" spans="1:7" ht="20.25">
      <c r="A29" s="229"/>
      <c r="B29" s="230"/>
      <c r="C29" s="235"/>
      <c r="D29" s="236"/>
    </row>
    <row r="30" spans="1:7" ht="20.25">
      <c r="A30" s="229"/>
      <c r="B30" s="230"/>
      <c r="C30" s="235"/>
      <c r="D30" s="236"/>
    </row>
    <row r="31" spans="1:7" ht="20.25">
      <c r="A31" s="229"/>
      <c r="B31" s="230"/>
      <c r="C31" s="235"/>
      <c r="D31" s="236"/>
    </row>
    <row r="32" spans="1:7" ht="20.25">
      <c r="A32" s="229"/>
      <c r="B32" s="230"/>
      <c r="C32" s="235"/>
      <c r="D32" s="236"/>
    </row>
    <row r="33" spans="1:6" ht="20.25">
      <c r="A33" s="229"/>
      <c r="B33" s="230"/>
      <c r="C33" s="235"/>
      <c r="D33" s="236"/>
    </row>
    <row r="34" spans="1:6" ht="20.25">
      <c r="A34" s="229"/>
      <c r="B34" s="230"/>
      <c r="C34" s="6"/>
      <c r="D34" s="237"/>
    </row>
    <row r="35" spans="1:6" ht="20.25">
      <c r="A35" s="229"/>
      <c r="B35" s="230"/>
      <c r="C35" s="6"/>
      <c r="D35" s="237"/>
    </row>
    <row r="36" spans="1:6" ht="20.25">
      <c r="A36" s="229"/>
      <c r="B36" s="230"/>
      <c r="C36" s="6"/>
      <c r="D36" s="237"/>
    </row>
    <row r="37" spans="1:6" ht="20.25">
      <c r="A37" s="238" t="s">
        <v>30</v>
      </c>
      <c r="B37" s="5" t="s">
        <v>82</v>
      </c>
      <c r="C37" s="5" t="s">
        <v>31</v>
      </c>
      <c r="D37" s="239" t="s">
        <v>132</v>
      </c>
      <c r="F37" s="6" t="s">
        <v>127</v>
      </c>
    </row>
    <row r="38" spans="1:6" ht="20.25">
      <c r="A38" s="240"/>
      <c r="B38" s="6"/>
      <c r="C38" s="6"/>
      <c r="D38" s="241"/>
    </row>
    <row r="39" spans="1:6" ht="20.25">
      <c r="A39" s="240"/>
      <c r="B39" s="6"/>
      <c r="C39" s="6"/>
      <c r="D39" s="241"/>
    </row>
    <row r="40" spans="1:6" ht="20.25">
      <c r="A40" s="229"/>
      <c r="B40" s="230"/>
      <c r="C40" s="6"/>
      <c r="D40" s="237"/>
    </row>
    <row r="41" spans="1:6" ht="20.25">
      <c r="A41" s="229"/>
      <c r="B41" s="230"/>
      <c r="C41" s="6"/>
      <c r="D41" s="237"/>
    </row>
    <row r="42" spans="1:6" ht="20.25">
      <c r="A42" s="229"/>
      <c r="B42" s="230"/>
      <c r="C42" s="6"/>
      <c r="D42" s="237"/>
    </row>
    <row r="43" spans="1:6" ht="20.25">
      <c r="A43" s="242"/>
      <c r="B43" s="230"/>
      <c r="C43" s="6" t="s">
        <v>143</v>
      </c>
      <c r="D43" s="237"/>
    </row>
    <row r="44" spans="1:6" ht="20.25">
      <c r="A44" s="242" t="s">
        <v>133</v>
      </c>
      <c r="B44" s="243"/>
      <c r="C44" s="243" t="s">
        <v>32</v>
      </c>
      <c r="D44" s="244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E15" sqref="E15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381" t="s">
        <v>58</v>
      </c>
      <c r="C1" s="381"/>
      <c r="D1" s="262"/>
      <c r="E1" s="262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>
      <c r="A4" s="52" t="s">
        <v>156</v>
      </c>
      <c r="B4" s="53" t="s">
        <v>157</v>
      </c>
      <c r="C4" s="263">
        <v>44957</v>
      </c>
      <c r="D4" s="264" t="s">
        <v>158</v>
      </c>
      <c r="E4" s="55" t="s">
        <v>159</v>
      </c>
      <c r="F4" s="55"/>
      <c r="G4" s="54" t="s">
        <v>160</v>
      </c>
    </row>
    <row r="5" spans="1:17">
      <c r="A5" s="56" t="s">
        <v>161</v>
      </c>
      <c r="B5" s="57" t="s">
        <v>162</v>
      </c>
      <c r="C5" s="263">
        <v>44957</v>
      </c>
      <c r="D5" s="54"/>
      <c r="E5" s="54"/>
      <c r="F5" s="55"/>
      <c r="G5" s="54" t="s">
        <v>160</v>
      </c>
    </row>
    <row r="6" spans="1:17">
      <c r="K6" s="52"/>
      <c r="L6" s="53"/>
      <c r="M6" s="263"/>
      <c r="N6" s="264"/>
      <c r="O6" s="55"/>
      <c r="P6" s="55"/>
      <c r="Q6" s="54"/>
    </row>
    <row r="7" spans="1:17">
      <c r="K7" s="56"/>
      <c r="L7" s="57"/>
      <c r="M7" s="263"/>
      <c r="N7" s="54"/>
      <c r="O7" s="54"/>
      <c r="P7" s="55"/>
      <c r="Q7" s="54"/>
    </row>
    <row r="9" spans="1:17">
      <c r="F9" t="s">
        <v>163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82" t="s">
        <v>61</v>
      </c>
      <c r="B1" s="383"/>
      <c r="C1" s="383"/>
      <c r="D1" s="384"/>
      <c r="E1" s="384"/>
      <c r="F1" s="385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B7" sqref="B7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86" t="s">
        <v>63</v>
      </c>
      <c r="C1" s="387"/>
      <c r="D1" s="387"/>
      <c r="E1" s="387"/>
      <c r="F1" s="67"/>
    </row>
    <row r="2" spans="1:6" ht="21">
      <c r="A2" s="65"/>
      <c r="B2" s="66"/>
      <c r="C2" s="65"/>
      <c r="D2" s="68" t="s">
        <v>23</v>
      </c>
      <c r="E2" s="69">
        <f>SUM(E4:E23)</f>
        <v>1480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54">
        <v>45595</v>
      </c>
      <c r="B4" s="255" t="s">
        <v>257</v>
      </c>
      <c r="C4" s="255" t="s">
        <v>134</v>
      </c>
      <c r="D4" s="47">
        <v>3</v>
      </c>
      <c r="E4" s="255">
        <v>1110</v>
      </c>
      <c r="F4" s="73"/>
    </row>
    <row r="5" spans="1:6">
      <c r="A5" s="254">
        <v>45595</v>
      </c>
      <c r="B5" s="205" t="s">
        <v>258</v>
      </c>
      <c r="C5" s="255" t="s">
        <v>134</v>
      </c>
      <c r="D5" s="208">
        <v>12</v>
      </c>
      <c r="E5" s="76">
        <v>60</v>
      </c>
      <c r="F5" s="73"/>
    </row>
    <row r="6" spans="1:6">
      <c r="A6" s="254">
        <v>45595</v>
      </c>
      <c r="B6" t="s">
        <v>259</v>
      </c>
      <c r="C6" s="255" t="s">
        <v>134</v>
      </c>
      <c r="D6" s="47">
        <v>1</v>
      </c>
      <c r="E6" s="47">
        <v>60</v>
      </c>
      <c r="F6" s="74"/>
    </row>
    <row r="7" spans="1:6">
      <c r="A7" s="254">
        <v>45595</v>
      </c>
      <c r="B7" s="73" t="s">
        <v>260</v>
      </c>
      <c r="C7" s="255" t="s">
        <v>134</v>
      </c>
      <c r="D7" s="76">
        <v>50</v>
      </c>
      <c r="E7" s="76">
        <v>250</v>
      </c>
      <c r="F7" s="73"/>
    </row>
    <row r="8" spans="1:6">
      <c r="A8" s="102"/>
      <c r="B8" s="102"/>
      <c r="C8" s="102"/>
      <c r="D8" s="210"/>
      <c r="E8" s="210"/>
      <c r="F8" s="102"/>
    </row>
    <row r="9" spans="1:6">
      <c r="A9" s="102"/>
      <c r="B9" s="102"/>
      <c r="C9" s="102"/>
      <c r="D9" s="210"/>
      <c r="E9" s="210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199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88" t="s">
        <v>64</v>
      </c>
      <c r="B1" s="388"/>
      <c r="C1" s="388"/>
      <c r="D1" s="388"/>
      <c r="E1" s="388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88" t="s">
        <v>17</v>
      </c>
      <c r="B12" s="388"/>
      <c r="C12" s="388"/>
      <c r="D12" s="388"/>
      <c r="E12" s="388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K10" sqref="K10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89" t="s">
        <v>66</v>
      </c>
      <c r="B1" s="389"/>
      <c r="C1" s="390"/>
      <c r="D1" s="390"/>
      <c r="E1" s="389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91" t="s">
        <v>19</v>
      </c>
      <c r="B1" s="391"/>
      <c r="C1" s="391"/>
      <c r="D1" s="391"/>
      <c r="E1" s="391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5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392" t="s">
        <v>20</v>
      </c>
      <c r="B1" s="392"/>
      <c r="C1" s="392"/>
      <c r="D1" s="392"/>
      <c r="E1" s="392"/>
    </row>
    <row r="2" spans="1:5">
      <c r="A2" s="195"/>
      <c r="B2" s="97"/>
      <c r="C2" s="192" t="s">
        <v>23</v>
      </c>
      <c r="D2" s="91">
        <f>SUM(D4:D36)</f>
        <v>270</v>
      </c>
      <c r="E2" s="64"/>
    </row>
    <row r="3" spans="1:5">
      <c r="A3" s="92" t="s">
        <v>67</v>
      </c>
      <c r="B3" s="93" t="s">
        <v>68</v>
      </c>
      <c r="C3" s="193" t="s">
        <v>5</v>
      </c>
      <c r="D3" s="93" t="s">
        <v>56</v>
      </c>
      <c r="E3" s="93" t="s">
        <v>57</v>
      </c>
    </row>
    <row r="4" spans="1:5">
      <c r="A4" s="72">
        <v>45588</v>
      </c>
      <c r="B4" s="261" t="s">
        <v>245</v>
      </c>
      <c r="C4" s="194" t="s">
        <v>134</v>
      </c>
      <c r="D4" s="76">
        <v>50</v>
      </c>
      <c r="E4" s="12" t="s">
        <v>152</v>
      </c>
    </row>
    <row r="5" spans="1:5" ht="42.75" customHeight="1">
      <c r="A5" s="72">
        <v>45590</v>
      </c>
      <c r="B5" s="261" t="s">
        <v>245</v>
      </c>
      <c r="C5" s="194" t="s">
        <v>134</v>
      </c>
      <c r="D5" s="76">
        <v>220</v>
      </c>
      <c r="E5" s="23" t="s">
        <v>246</v>
      </c>
    </row>
    <row r="6" spans="1:5">
      <c r="A6" s="72"/>
      <c r="B6" s="94"/>
      <c r="C6" s="194"/>
      <c r="D6" s="76"/>
      <c r="E6" s="95"/>
    </row>
    <row r="7" spans="1:5">
      <c r="A7" s="72"/>
      <c r="B7" s="94"/>
      <c r="C7" s="194"/>
      <c r="D7" s="76"/>
      <c r="E7" s="95"/>
    </row>
    <row r="8" spans="1:5">
      <c r="A8" s="195"/>
      <c r="B8" s="96"/>
      <c r="C8" s="12"/>
      <c r="D8" s="55"/>
      <c r="E8" s="97"/>
    </row>
    <row r="9" spans="1:5">
      <c r="A9" s="195"/>
      <c r="B9" s="97"/>
      <c r="C9" s="12"/>
      <c r="D9" s="97"/>
      <c r="E9" s="97"/>
    </row>
    <row r="10" spans="1:5">
      <c r="A10" s="195"/>
      <c r="B10" s="97"/>
      <c r="C10" s="12"/>
      <c r="D10" s="97"/>
      <c r="E10" s="97"/>
    </row>
    <row r="11" spans="1:5">
      <c r="A11" s="195"/>
      <c r="B11" s="97"/>
      <c r="C11" s="12"/>
      <c r="D11" s="97"/>
      <c r="E11" s="97"/>
    </row>
    <row r="12" spans="1:5">
      <c r="A12" s="195"/>
      <c r="B12" s="97"/>
      <c r="C12" s="12"/>
      <c r="D12" s="97"/>
      <c r="E12" s="97"/>
    </row>
    <row r="13" spans="1:5">
      <c r="A13" s="195"/>
      <c r="B13" s="97"/>
      <c r="C13" s="12" t="s">
        <v>148</v>
      </c>
      <c r="D13" s="97"/>
      <c r="E13" s="97"/>
    </row>
    <row r="14" spans="1:5">
      <c r="A14" s="195"/>
      <c r="B14" s="97"/>
      <c r="C14" s="12"/>
      <c r="D14" s="97"/>
      <c r="E14" s="97"/>
    </row>
    <row r="15" spans="1:5">
      <c r="A15" s="195"/>
      <c r="B15" s="97"/>
      <c r="C15" s="12"/>
      <c r="D15" s="97"/>
      <c r="E15" s="97"/>
    </row>
    <row r="16" spans="1:5">
      <c r="A16" s="195"/>
      <c r="B16" s="97"/>
      <c r="C16" s="12"/>
      <c r="D16" s="97"/>
      <c r="E16" s="97"/>
    </row>
    <row r="17" spans="1:5">
      <c r="A17" s="195"/>
      <c r="B17" s="97"/>
      <c r="C17" s="12"/>
      <c r="D17" s="97"/>
      <c r="E17" s="97"/>
    </row>
    <row r="18" spans="1:5">
      <c r="A18" s="195"/>
      <c r="B18" s="97"/>
      <c r="C18" s="12"/>
      <c r="D18" s="97"/>
      <c r="E18" s="97"/>
    </row>
    <row r="19" spans="1:5">
      <c r="A19" s="195"/>
      <c r="B19" s="97"/>
      <c r="C19" s="12"/>
      <c r="D19" s="97"/>
      <c r="E19" s="97"/>
    </row>
    <row r="20" spans="1:5">
      <c r="A20" s="195"/>
      <c r="B20" s="97"/>
      <c r="C20" s="12"/>
      <c r="D20" s="97"/>
      <c r="E20" s="97"/>
    </row>
    <row r="21" spans="1:5">
      <c r="A21" s="195"/>
      <c r="B21" s="97"/>
      <c r="C21" s="12"/>
      <c r="D21" s="97"/>
      <c r="E21" s="97"/>
    </row>
    <row r="22" spans="1:5">
      <c r="A22" s="195"/>
      <c r="B22" s="97"/>
      <c r="C22" s="12"/>
      <c r="D22" s="97"/>
      <c r="E22" s="97"/>
    </row>
    <row r="23" spans="1:5">
      <c r="A23" s="195"/>
      <c r="B23" s="97"/>
      <c r="C23" s="12"/>
      <c r="D23" s="97"/>
      <c r="E23" s="97"/>
    </row>
    <row r="24" spans="1:5">
      <c r="A24" s="195"/>
      <c r="B24" s="97"/>
      <c r="C24" s="12"/>
      <c r="D24" s="97"/>
      <c r="E24" s="97"/>
    </row>
    <row r="25" spans="1:5">
      <c r="A25" s="195"/>
      <c r="B25" s="97"/>
      <c r="C25" s="12"/>
      <c r="D25" s="97"/>
      <c r="E25" s="97"/>
    </row>
    <row r="26" spans="1:5">
      <c r="A26" s="195"/>
      <c r="B26" s="97"/>
      <c r="C26" s="12"/>
      <c r="D26" s="97"/>
      <c r="E26" s="97"/>
    </row>
    <row r="27" spans="1:5">
      <c r="A27" s="195"/>
      <c r="B27" s="97"/>
      <c r="C27" s="12"/>
      <c r="D27" s="97"/>
      <c r="E27" s="97"/>
    </row>
    <row r="28" spans="1:5">
      <c r="A28" s="195"/>
      <c r="B28" s="97"/>
      <c r="C28" s="12"/>
      <c r="D28" s="97"/>
      <c r="E28" s="97"/>
    </row>
    <row r="29" spans="1:5">
      <c r="A29" s="195"/>
      <c r="B29" s="97"/>
      <c r="C29" s="12"/>
      <c r="D29" s="97"/>
      <c r="E29" s="97"/>
    </row>
    <row r="30" spans="1:5">
      <c r="A30" s="195"/>
      <c r="B30" s="97"/>
      <c r="C30" s="12"/>
      <c r="D30" s="97"/>
      <c r="E30" s="97"/>
    </row>
    <row r="31" spans="1:5">
      <c r="A31" s="195"/>
      <c r="B31" s="97"/>
      <c r="C31" s="12"/>
      <c r="D31" s="97"/>
      <c r="E31" s="97"/>
    </row>
    <row r="32" spans="1:5">
      <c r="A32" s="195"/>
      <c r="B32" s="97"/>
      <c r="C32" s="12"/>
      <c r="D32" s="97"/>
      <c r="E32" s="97"/>
    </row>
    <row r="33" spans="1:5">
      <c r="A33" s="195"/>
      <c r="B33" s="97"/>
      <c r="C33" s="12"/>
      <c r="D33" s="97"/>
      <c r="E33" s="97"/>
    </row>
    <row r="34" spans="1:5">
      <c r="A34" s="195"/>
      <c r="B34" s="97"/>
      <c r="C34" s="12"/>
      <c r="D34" s="97"/>
      <c r="E34" s="97"/>
    </row>
    <row r="35" spans="1:5">
      <c r="A35" s="195"/>
      <c r="B35" s="97"/>
      <c r="C35" s="12"/>
      <c r="D35" s="97"/>
      <c r="E35" s="97"/>
    </row>
    <row r="36" spans="1:5">
      <c r="A36" s="195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91" t="s">
        <v>70</v>
      </c>
      <c r="B1" s="391"/>
      <c r="C1" s="391"/>
      <c r="D1" s="391"/>
      <c r="E1" s="391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4"/>
      <c r="B4" s="73"/>
      <c r="C4" s="73"/>
      <c r="D4" s="73"/>
      <c r="E4" s="73"/>
    </row>
    <row r="5" spans="1:5">
      <c r="A5" s="214"/>
      <c r="B5" s="73"/>
      <c r="C5" s="73"/>
      <c r="D5" s="73"/>
      <c r="E5" s="73"/>
    </row>
    <row r="6" spans="1:5">
      <c r="A6" s="214"/>
      <c r="B6" s="73"/>
      <c r="C6" s="73"/>
      <c r="D6" s="73"/>
      <c r="E6" s="73"/>
    </row>
    <row r="7" spans="1:5">
      <c r="A7" s="214"/>
      <c r="B7" s="73"/>
      <c r="C7" s="73"/>
      <c r="D7" s="73"/>
      <c r="E7" s="73"/>
    </row>
    <row r="8" spans="1:5">
      <c r="A8" s="214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98" t="s">
        <v>0</v>
      </c>
      <c r="B1" s="399"/>
      <c r="C1" s="399"/>
      <c r="D1" s="399"/>
      <c r="E1" s="400"/>
      <c r="G1" s="398" t="s">
        <v>0</v>
      </c>
      <c r="H1" s="399"/>
      <c r="I1" s="399"/>
      <c r="J1" s="399"/>
      <c r="K1" s="400"/>
    </row>
    <row r="2" spans="1:11">
      <c r="A2" s="356"/>
      <c r="B2" s="346"/>
      <c r="C2" s="346"/>
      <c r="D2" s="346"/>
      <c r="E2" s="357"/>
      <c r="G2" s="356"/>
      <c r="H2" s="346"/>
      <c r="I2" s="346"/>
      <c r="J2" s="346"/>
      <c r="K2" s="357"/>
    </row>
    <row r="3" spans="1:11" ht="15.75">
      <c r="A3" s="393" t="s">
        <v>76</v>
      </c>
      <c r="B3" s="394"/>
      <c r="C3" s="103" t="s">
        <v>114</v>
      </c>
      <c r="D3" s="103"/>
      <c r="E3" s="104"/>
      <c r="G3" s="221" t="s">
        <v>131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0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401" t="s">
        <v>23</v>
      </c>
      <c r="H8" s="402"/>
      <c r="I8" s="402"/>
      <c r="J8" s="403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401" t="s">
        <v>23</v>
      </c>
      <c r="B12" s="402"/>
      <c r="C12" s="402"/>
      <c r="D12" s="403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398" t="s">
        <v>0</v>
      </c>
      <c r="H15" s="399"/>
      <c r="I15" s="399"/>
      <c r="J15" s="399"/>
      <c r="K15" s="400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356"/>
      <c r="H16" s="346"/>
      <c r="I16" s="346"/>
      <c r="J16" s="346"/>
      <c r="K16" s="357"/>
    </row>
    <row r="17" spans="1:11" ht="15.75">
      <c r="G17" s="393" t="s">
        <v>76</v>
      </c>
      <c r="H17" s="394"/>
      <c r="I17" s="103"/>
      <c r="J17" s="103"/>
      <c r="K17" s="104"/>
    </row>
    <row r="18" spans="1:11" ht="15.75" thickBot="1">
      <c r="G18" s="105"/>
      <c r="K18" s="106"/>
    </row>
    <row r="19" spans="1:11" ht="21">
      <c r="A19" s="398" t="s">
        <v>0</v>
      </c>
      <c r="B19" s="399"/>
      <c r="C19" s="399"/>
      <c r="D19" s="399"/>
      <c r="E19" s="400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356"/>
      <c r="B20" s="346"/>
      <c r="C20" s="346"/>
      <c r="D20" s="346"/>
      <c r="E20" s="357"/>
      <c r="G20" s="110">
        <v>1</v>
      </c>
      <c r="H20" s="111"/>
      <c r="I20" s="111"/>
      <c r="J20" s="111"/>
      <c r="K20" s="112"/>
    </row>
    <row r="21" spans="1:11" ht="15.75">
      <c r="A21" s="393" t="s">
        <v>76</v>
      </c>
      <c r="B21" s="394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395" t="s">
        <v>23</v>
      </c>
      <c r="H26" s="396"/>
      <c r="I26" s="396"/>
      <c r="J26" s="397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395" t="s">
        <v>23</v>
      </c>
      <c r="B30" s="396"/>
      <c r="C30" s="396"/>
      <c r="D30" s="397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24" t="s">
        <v>34</v>
      </c>
      <c r="D1" s="325"/>
      <c r="E1" s="326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27" t="s">
        <v>35</v>
      </c>
      <c r="I2" s="327"/>
      <c r="J2" s="327"/>
      <c r="K2" s="327"/>
      <c r="L2" s="327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5"/>
  <sheetViews>
    <sheetView topLeftCell="A9" zoomScaleNormal="100" workbookViewId="0">
      <selection activeCell="G19" sqref="G19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5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45" t="s">
        <v>0</v>
      </c>
      <c r="B1" s="345"/>
      <c r="C1" s="345"/>
      <c r="D1" s="345"/>
      <c r="E1" s="345"/>
      <c r="F1" s="345"/>
      <c r="H1" s="345" t="s">
        <v>0</v>
      </c>
      <c r="I1" s="345"/>
      <c r="J1" s="345"/>
      <c r="K1" s="345"/>
      <c r="L1" s="345"/>
      <c r="M1" s="345"/>
    </row>
    <row r="2" spans="1:13" ht="18.75">
      <c r="A2" s="408"/>
      <c r="B2" s="408"/>
      <c r="C2" s="409" t="s">
        <v>89</v>
      </c>
      <c r="D2" s="409"/>
      <c r="E2" s="409"/>
      <c r="F2" s="139"/>
      <c r="H2" s="408"/>
      <c r="I2" s="408"/>
      <c r="J2" s="409" t="s">
        <v>122</v>
      </c>
      <c r="K2" s="409"/>
      <c r="L2" s="409"/>
      <c r="M2" s="139"/>
    </row>
    <row r="3" spans="1:13">
      <c r="A3" s="108" t="s">
        <v>77</v>
      </c>
      <c r="B3" s="178" t="s">
        <v>36</v>
      </c>
      <c r="C3" s="187" t="s">
        <v>298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123</v>
      </c>
    </row>
    <row r="4" spans="1:13" ht="18.75">
      <c r="A4" s="135">
        <v>1</v>
      </c>
      <c r="B4" s="178">
        <v>45584</v>
      </c>
      <c r="C4" s="187" t="s">
        <v>301</v>
      </c>
      <c r="D4" s="108" t="s">
        <v>150</v>
      </c>
      <c r="E4" s="108">
        <v>50</v>
      </c>
      <c r="F4" s="108"/>
      <c r="H4" s="108"/>
      <c r="I4" s="178"/>
      <c r="J4" s="85"/>
      <c r="K4" s="108"/>
      <c r="L4" s="108"/>
      <c r="M4" s="108"/>
    </row>
    <row r="5" spans="1:13" ht="18.75">
      <c r="A5" s="135">
        <v>2</v>
      </c>
      <c r="B5" s="178">
        <v>45587</v>
      </c>
      <c r="C5" s="316" t="s">
        <v>299</v>
      </c>
      <c r="D5" s="108" t="s">
        <v>150</v>
      </c>
      <c r="E5" s="108">
        <v>300</v>
      </c>
      <c r="F5" s="108"/>
      <c r="H5" s="135">
        <v>1</v>
      </c>
      <c r="I5" s="200">
        <v>45589</v>
      </c>
      <c r="J5" s="187" t="s">
        <v>135</v>
      </c>
      <c r="K5" s="108" t="s">
        <v>134</v>
      </c>
      <c r="L5" s="108">
        <v>200</v>
      </c>
      <c r="M5" s="108" t="s">
        <v>166</v>
      </c>
    </row>
    <row r="6" spans="1:13" ht="18.75">
      <c r="A6" s="135">
        <v>3</v>
      </c>
      <c r="B6" s="178">
        <v>45591</v>
      </c>
      <c r="C6" s="316" t="s">
        <v>300</v>
      </c>
      <c r="D6" s="108" t="s">
        <v>150</v>
      </c>
      <c r="E6" s="108">
        <v>300</v>
      </c>
      <c r="F6" s="108"/>
      <c r="H6" s="210"/>
      <c r="I6" s="200"/>
      <c r="J6" s="210"/>
      <c r="K6" s="210"/>
      <c r="L6" s="47"/>
      <c r="M6" s="47"/>
    </row>
    <row r="7" spans="1:13">
      <c r="A7" s="124"/>
      <c r="B7" s="186"/>
      <c r="C7" s="188"/>
      <c r="D7" s="271" t="s">
        <v>23</v>
      </c>
      <c r="E7" s="272">
        <f>SUM(E4:E6)</f>
        <v>650</v>
      </c>
      <c r="F7" s="108"/>
      <c r="H7" s="124"/>
      <c r="I7" s="186"/>
      <c r="J7" s="188"/>
      <c r="K7" s="271" t="s">
        <v>23</v>
      </c>
      <c r="L7" s="48">
        <f>SUM(L5:L6)</f>
        <v>200</v>
      </c>
      <c r="M7" s="108"/>
    </row>
    <row r="8" spans="1:13">
      <c r="I8" s="143"/>
      <c r="J8" s="151"/>
      <c r="L8" s="185"/>
    </row>
    <row r="9" spans="1:13">
      <c r="A9" s="114"/>
      <c r="B9" s="179"/>
      <c r="C9" s="189"/>
      <c r="D9" s="114"/>
      <c r="E9" s="184"/>
      <c r="F9" s="114"/>
      <c r="H9" s="114"/>
      <c r="I9" s="179" t="s">
        <v>127</v>
      </c>
      <c r="J9" s="189"/>
      <c r="K9" s="114"/>
      <c r="L9" s="184"/>
      <c r="M9" s="114"/>
    </row>
    <row r="10" spans="1:13">
      <c r="A10" s="137" t="s">
        <v>78</v>
      </c>
      <c r="B10" s="180"/>
      <c r="C10" s="190"/>
      <c r="D10" s="47" t="s">
        <v>79</v>
      </c>
      <c r="F10" s="47" t="s">
        <v>80</v>
      </c>
      <c r="H10" s="137" t="s">
        <v>78</v>
      </c>
      <c r="I10" s="180"/>
      <c r="J10" s="190"/>
      <c r="K10" s="47" t="s">
        <v>79</v>
      </c>
      <c r="L10" s="185"/>
      <c r="M10" s="47" t="s">
        <v>80</v>
      </c>
    </row>
    <row r="11" spans="1:13">
      <c r="A11" s="138" t="s">
        <v>30</v>
      </c>
      <c r="B11" s="179"/>
      <c r="C11" s="189"/>
      <c r="D11" s="114" t="s">
        <v>81</v>
      </c>
      <c r="F11" s="114" t="s">
        <v>82</v>
      </c>
      <c r="H11" s="138" t="s">
        <v>30</v>
      </c>
      <c r="I11" s="179"/>
      <c r="J11" s="189"/>
      <c r="K11" s="114" t="s">
        <v>81</v>
      </c>
      <c r="L11" s="185"/>
      <c r="M11" s="114" t="s">
        <v>82</v>
      </c>
    </row>
    <row r="12" spans="1:13">
      <c r="I12" s="143"/>
      <c r="J12" s="151"/>
      <c r="L12" s="185"/>
    </row>
    <row r="13" spans="1:13" ht="28.5">
      <c r="A13" s="404"/>
      <c r="B13" s="404"/>
      <c r="C13" s="404"/>
      <c r="D13" s="404"/>
      <c r="E13" s="404"/>
      <c r="F13" s="404"/>
      <c r="G13" s="108"/>
      <c r="H13" s="407" t="s">
        <v>0</v>
      </c>
      <c r="I13" s="407"/>
      <c r="J13" s="407"/>
      <c r="K13" s="407"/>
      <c r="L13" s="407"/>
    </row>
    <row r="14" spans="1:13" ht="21">
      <c r="A14" s="345" t="s">
        <v>0</v>
      </c>
      <c r="B14" s="345"/>
      <c r="C14" s="345"/>
      <c r="D14" s="345"/>
      <c r="E14" s="345"/>
      <c r="F14" s="345"/>
      <c r="J14" t="s">
        <v>70</v>
      </c>
    </row>
    <row r="15" spans="1:13" ht="18.75">
      <c r="A15" s="408"/>
      <c r="B15" s="408"/>
      <c r="C15" s="409" t="s">
        <v>122</v>
      </c>
      <c r="D15" s="409"/>
      <c r="E15" s="409"/>
      <c r="F15" s="139"/>
    </row>
    <row r="16" spans="1:13">
      <c r="A16" s="108" t="s">
        <v>77</v>
      </c>
      <c r="B16" s="178" t="s">
        <v>36</v>
      </c>
      <c r="C16" s="85" t="s">
        <v>55</v>
      </c>
      <c r="D16" s="108" t="s">
        <v>5</v>
      </c>
      <c r="E16" s="108" t="s">
        <v>56</v>
      </c>
      <c r="F16" s="108" t="s">
        <v>123</v>
      </c>
      <c r="H16" s="365" t="s">
        <v>36</v>
      </c>
      <c r="I16" s="367"/>
      <c r="J16" s="102" t="s">
        <v>68</v>
      </c>
      <c r="K16" s="102" t="s">
        <v>130</v>
      </c>
      <c r="L16" s="102" t="s">
        <v>56</v>
      </c>
    </row>
    <row r="17" spans="1:12" ht="27.95" customHeight="1">
      <c r="A17" s="135">
        <v>1</v>
      </c>
      <c r="B17" s="178">
        <v>45586</v>
      </c>
      <c r="C17" s="187" t="s">
        <v>151</v>
      </c>
      <c r="D17" s="108" t="s">
        <v>134</v>
      </c>
      <c r="E17" s="108">
        <v>200</v>
      </c>
      <c r="F17" s="108" t="s">
        <v>165</v>
      </c>
      <c r="H17" s="405"/>
      <c r="I17" s="406"/>
      <c r="J17" s="102"/>
      <c r="K17" s="102"/>
      <c r="L17" s="102"/>
    </row>
    <row r="18" spans="1:12" ht="27.95" customHeight="1">
      <c r="A18" s="135">
        <v>2</v>
      </c>
      <c r="B18" s="178">
        <v>45595</v>
      </c>
      <c r="C18" s="187" t="s">
        <v>151</v>
      </c>
      <c r="D18" s="108" t="s">
        <v>134</v>
      </c>
      <c r="E18" s="108">
        <v>150</v>
      </c>
      <c r="F18" s="108" t="s">
        <v>165</v>
      </c>
      <c r="H18" s="317"/>
      <c r="I18" s="317"/>
      <c r="L18" s="102"/>
    </row>
    <row r="19" spans="1:12">
      <c r="B19"/>
      <c r="C19"/>
      <c r="E19"/>
      <c r="L19" s="102"/>
    </row>
    <row r="20" spans="1:12">
      <c r="A20" s="124"/>
      <c r="B20" s="186"/>
      <c r="C20" s="188"/>
      <c r="D20" s="108" t="s">
        <v>23</v>
      </c>
      <c r="E20" s="48">
        <f>SUM(E17:E18)</f>
        <v>350</v>
      </c>
      <c r="F20" s="108"/>
      <c r="K20" s="102" t="s">
        <v>23</v>
      </c>
      <c r="L20" s="102">
        <v>500</v>
      </c>
    </row>
    <row r="22" spans="1:12">
      <c r="A22" s="114"/>
      <c r="B22" s="179" t="s">
        <v>127</v>
      </c>
      <c r="C22" s="189"/>
      <c r="D22" s="114"/>
      <c r="E22" s="184"/>
      <c r="F22" s="114"/>
      <c r="H22" s="137"/>
      <c r="I22" s="180"/>
      <c r="J22" s="47"/>
      <c r="L22" s="47"/>
    </row>
    <row r="23" spans="1:12">
      <c r="A23" s="137" t="s">
        <v>78</v>
      </c>
      <c r="B23" s="180"/>
      <c r="C23" s="190"/>
      <c r="D23" s="47" t="s">
        <v>79</v>
      </c>
      <c r="F23" s="47" t="s">
        <v>80</v>
      </c>
      <c r="H23" s="138"/>
      <c r="I23" s="179"/>
      <c r="J23" s="114"/>
      <c r="L23" s="114"/>
    </row>
    <row r="24" spans="1:12">
      <c r="A24" s="138" t="s">
        <v>30</v>
      </c>
      <c r="B24" s="179"/>
      <c r="C24" s="189"/>
      <c r="D24" s="114" t="s">
        <v>81</v>
      </c>
      <c r="F24" s="114" t="s">
        <v>82</v>
      </c>
      <c r="H24" s="137" t="s">
        <v>78</v>
      </c>
      <c r="I24" s="180"/>
      <c r="J24" s="47" t="s">
        <v>79</v>
      </c>
      <c r="L24" s="47" t="s">
        <v>80</v>
      </c>
    </row>
    <row r="25" spans="1:12">
      <c r="H25" s="138" t="s">
        <v>30</v>
      </c>
      <c r="I25" s="179"/>
      <c r="J25" s="114" t="s">
        <v>81</v>
      </c>
      <c r="L25" s="114" t="s">
        <v>82</v>
      </c>
    </row>
  </sheetData>
  <mergeCells count="13">
    <mergeCell ref="A13:F13"/>
    <mergeCell ref="H17:I17"/>
    <mergeCell ref="H16:I16"/>
    <mergeCell ref="H13:L13"/>
    <mergeCell ref="A1:F1"/>
    <mergeCell ref="A2:B2"/>
    <mergeCell ref="C2:E2"/>
    <mergeCell ref="H1:M1"/>
    <mergeCell ref="H2:I2"/>
    <mergeCell ref="J2:L2"/>
    <mergeCell ref="A14:F14"/>
    <mergeCell ref="A15:B15"/>
    <mergeCell ref="C15:E15"/>
  </mergeCells>
  <phoneticPr fontId="34" type="noConversion"/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20" t="s">
        <v>91</v>
      </c>
      <c r="B1" s="421"/>
      <c r="C1" s="421"/>
      <c r="D1" s="422"/>
      <c r="F1" s="412" t="s">
        <v>106</v>
      </c>
      <c r="G1" s="413"/>
      <c r="H1" s="413"/>
      <c r="I1" s="414"/>
    </row>
    <row r="2" spans="1:9" ht="18.75">
      <c r="A2" s="423" t="s">
        <v>92</v>
      </c>
      <c r="B2" s="416"/>
      <c r="C2" s="416"/>
      <c r="D2" s="424"/>
      <c r="F2" s="415" t="s">
        <v>92</v>
      </c>
      <c r="G2" s="416"/>
      <c r="H2" s="416"/>
      <c r="I2" s="417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418" t="s">
        <v>23</v>
      </c>
      <c r="G12" s="419"/>
      <c r="H12" s="419"/>
      <c r="I12" s="112"/>
    </row>
    <row r="13" spans="1:9" ht="21">
      <c r="A13" s="425" t="s">
        <v>23</v>
      </c>
      <c r="B13" s="419"/>
      <c r="C13" s="419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412" t="s">
        <v>91</v>
      </c>
      <c r="B23" s="413"/>
      <c r="C23" s="413"/>
      <c r="D23" s="414"/>
      <c r="F23" s="162"/>
      <c r="G23" s="129"/>
      <c r="H23" s="129"/>
      <c r="I23" s="130"/>
    </row>
    <row r="24" spans="1:9" ht="18.75">
      <c r="A24" s="415" t="s">
        <v>92</v>
      </c>
      <c r="B24" s="416"/>
      <c r="C24" s="416"/>
      <c r="D24" s="417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418" t="s">
        <v>23</v>
      </c>
      <c r="B34" s="419"/>
      <c r="C34" s="419"/>
      <c r="D34" s="112">
        <f>SUM(D27:D33)</f>
        <v>200</v>
      </c>
    </row>
    <row r="35" spans="1:4">
      <c r="A35" s="156"/>
      <c r="B35" s="143"/>
      <c r="D35" s="106"/>
    </row>
    <row r="36" spans="1:4">
      <c r="A36" s="410"/>
      <c r="B36" s="348"/>
      <c r="C36" s="348"/>
      <c r="D36" s="411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12" t="s">
        <v>109</v>
      </c>
      <c r="B1" s="413"/>
      <c r="C1" s="413"/>
      <c r="D1" s="413"/>
      <c r="E1" s="413"/>
      <c r="F1" s="414"/>
      <c r="H1" s="412" t="s">
        <v>113</v>
      </c>
      <c r="I1" s="413"/>
      <c r="J1" s="413"/>
      <c r="K1" s="413"/>
      <c r="L1" s="413"/>
      <c r="M1" s="414"/>
    </row>
    <row r="2" spans="1:13" ht="18.75">
      <c r="A2" s="415" t="s">
        <v>92</v>
      </c>
      <c r="B2" s="416"/>
      <c r="C2" s="416"/>
      <c r="D2" s="416"/>
      <c r="E2" s="416"/>
      <c r="F2" s="417"/>
      <c r="H2" s="415" t="s">
        <v>92</v>
      </c>
      <c r="I2" s="416"/>
      <c r="J2" s="416"/>
      <c r="K2" s="416"/>
      <c r="L2" s="416"/>
      <c r="M2" s="417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418" t="s">
        <v>23</v>
      </c>
      <c r="I7" s="419"/>
      <c r="J7" s="419"/>
      <c r="K7" s="419"/>
      <c r="L7" s="426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418" t="s">
        <v>23</v>
      </c>
      <c r="B9" s="419"/>
      <c r="C9" s="419"/>
      <c r="D9" s="419"/>
      <c r="E9" s="426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82"/>
  <sheetViews>
    <sheetView tabSelected="1" zoomScale="75" zoomScaleNormal="75" workbookViewId="0">
      <pane xSplit="12" ySplit="4" topLeftCell="M5" activePane="bottomRight" state="frozen"/>
      <selection activeCell="H33" sqref="H33"/>
      <selection pane="topRight" activeCell="H33" sqref="H33"/>
      <selection pane="bottomLeft" activeCell="H33" sqref="H33"/>
      <selection pane="bottomRight" activeCell="H20" sqref="H20"/>
    </sheetView>
  </sheetViews>
  <sheetFormatPr defaultRowHeight="15"/>
  <cols>
    <col min="1" max="1" width="24.42578125" style="246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46" customWidth="1"/>
  </cols>
  <sheetData>
    <row r="1" spans="1:12" s="124" customFormat="1" ht="20.25">
      <c r="A1" s="334" t="s">
        <v>8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</row>
    <row r="2" spans="1:12" s="124" customFormat="1" ht="20.25">
      <c r="A2" s="265"/>
      <c r="B2" s="1"/>
      <c r="C2" s="266"/>
      <c r="D2" s="266"/>
      <c r="E2" s="266"/>
      <c r="F2" s="266"/>
      <c r="G2" s="334" t="s">
        <v>35</v>
      </c>
      <c r="H2" s="334"/>
      <c r="I2" s="334"/>
      <c r="J2" s="334"/>
      <c r="K2" s="334"/>
      <c r="L2" s="7"/>
    </row>
    <row r="3" spans="1:12" s="124" customFormat="1" ht="40.5">
      <c r="A3" s="267" t="s">
        <v>36</v>
      </c>
      <c r="B3" s="226" t="s">
        <v>37</v>
      </c>
      <c r="C3" s="226" t="s">
        <v>38</v>
      </c>
      <c r="D3" s="226" t="s">
        <v>39</v>
      </c>
      <c r="E3" s="226" t="s">
        <v>48</v>
      </c>
      <c r="F3" s="226" t="s">
        <v>49</v>
      </c>
      <c r="G3" s="226" t="s">
        <v>116</v>
      </c>
      <c r="H3" s="226" t="s">
        <v>50</v>
      </c>
      <c r="I3" s="226" t="s">
        <v>45</v>
      </c>
      <c r="J3" s="226" t="s">
        <v>46</v>
      </c>
      <c r="K3" s="226" t="s">
        <v>47</v>
      </c>
      <c r="L3" s="8" t="s">
        <v>23</v>
      </c>
    </row>
    <row r="4" spans="1:12" s="124" customFormat="1" ht="20.25">
      <c r="A4" s="268"/>
      <c r="B4" s="269"/>
      <c r="C4" s="269"/>
      <c r="D4" s="269">
        <f>SUM(D5:D104)</f>
        <v>5833</v>
      </c>
      <c r="E4" s="269">
        <f>SUM(E6:E108)</f>
        <v>150</v>
      </c>
      <c r="F4" s="269">
        <f>SUM(F5:F104)</f>
        <v>25480</v>
      </c>
      <c r="G4" s="269"/>
      <c r="H4" s="269">
        <f>SUM(H5:H104)</f>
        <v>2260</v>
      </c>
      <c r="I4" s="269">
        <f>SUM(I6:I14)</f>
        <v>0</v>
      </c>
      <c r="J4" s="269">
        <f>SUM(J6:J117)</f>
        <v>200</v>
      </c>
      <c r="K4" s="269">
        <f>SUM(K6:K14)</f>
        <v>0</v>
      </c>
      <c r="L4" s="270">
        <f>SUM(E4,F4,H4,I4,J4,)</f>
        <v>28090</v>
      </c>
    </row>
    <row r="5" spans="1:12" s="286" customFormat="1" ht="29.25" customHeight="1">
      <c r="A5" s="283">
        <v>45581</v>
      </c>
      <c r="B5" s="284" t="s">
        <v>168</v>
      </c>
      <c r="C5" s="285" t="s">
        <v>176</v>
      </c>
      <c r="D5" s="284">
        <v>53</v>
      </c>
      <c r="F5" s="286">
        <v>200</v>
      </c>
      <c r="G5" s="287" t="s">
        <v>187</v>
      </c>
      <c r="H5" s="286">
        <v>200</v>
      </c>
      <c r="L5" s="280">
        <f>SUM(F5:H5)</f>
        <v>400</v>
      </c>
    </row>
    <row r="6" spans="1:12" s="304" customFormat="1" ht="29.25" customHeight="1">
      <c r="A6" s="283">
        <v>45581</v>
      </c>
      <c r="B6" s="288" t="s">
        <v>169</v>
      </c>
      <c r="C6" s="289" t="s">
        <v>177</v>
      </c>
      <c r="D6" s="290">
        <v>468</v>
      </c>
      <c r="E6" s="280"/>
      <c r="F6" s="338">
        <v>3000</v>
      </c>
      <c r="G6" s="335" t="s">
        <v>183</v>
      </c>
      <c r="H6" s="338"/>
      <c r="I6" s="7"/>
      <c r="J6" s="7"/>
      <c r="K6" s="7"/>
      <c r="L6" s="280">
        <f t="shared" ref="L6:L60" si="0">SUM(F6:H6)</f>
        <v>3000</v>
      </c>
    </row>
    <row r="7" spans="1:12" s="304" customFormat="1" ht="29.25" customHeight="1">
      <c r="A7" s="283">
        <v>45581</v>
      </c>
      <c r="B7" s="291" t="s">
        <v>170</v>
      </c>
      <c r="C7" s="291" t="s">
        <v>177</v>
      </c>
      <c r="D7" s="289">
        <v>28</v>
      </c>
      <c r="E7" s="280"/>
      <c r="F7" s="339"/>
      <c r="G7" s="336"/>
      <c r="H7" s="339"/>
      <c r="I7" s="7"/>
      <c r="J7" s="7"/>
      <c r="K7" s="7"/>
      <c r="L7" s="280">
        <f t="shared" si="0"/>
        <v>0</v>
      </c>
    </row>
    <row r="8" spans="1:12" s="304" customFormat="1" ht="29.25" customHeight="1">
      <c r="A8" s="283">
        <v>45581</v>
      </c>
      <c r="B8" s="288" t="s">
        <v>171</v>
      </c>
      <c r="C8" s="290" t="s">
        <v>178</v>
      </c>
      <c r="D8" s="288">
        <v>13</v>
      </c>
      <c r="E8" s="280"/>
      <c r="F8" s="340"/>
      <c r="G8" s="337"/>
      <c r="H8" s="340"/>
      <c r="I8" s="7"/>
      <c r="J8" s="7"/>
      <c r="K8" s="7"/>
      <c r="L8" s="280">
        <f t="shared" si="0"/>
        <v>0</v>
      </c>
    </row>
    <row r="9" spans="1:12" s="305" customFormat="1" ht="41.25" customHeight="1">
      <c r="A9" s="283">
        <v>45581</v>
      </c>
      <c r="B9" s="288" t="s">
        <v>172</v>
      </c>
      <c r="C9" s="290" t="s">
        <v>179</v>
      </c>
      <c r="D9" s="288">
        <v>34</v>
      </c>
      <c r="E9" s="280"/>
      <c r="F9" s="328"/>
      <c r="G9" s="328" t="s">
        <v>184</v>
      </c>
      <c r="H9" s="330"/>
      <c r="I9" s="7"/>
      <c r="J9" s="7"/>
      <c r="K9" s="7"/>
      <c r="L9" s="280">
        <f t="shared" si="0"/>
        <v>0</v>
      </c>
    </row>
    <row r="10" spans="1:12" s="305" customFormat="1" ht="39.75" customHeight="1">
      <c r="A10" s="283">
        <v>45581</v>
      </c>
      <c r="B10" s="289" t="s">
        <v>173</v>
      </c>
      <c r="C10" s="291" t="s">
        <v>180</v>
      </c>
      <c r="D10" s="289">
        <v>16</v>
      </c>
      <c r="E10" s="280"/>
      <c r="F10" s="329"/>
      <c r="G10" s="329"/>
      <c r="H10" s="331"/>
      <c r="I10" s="7"/>
      <c r="J10" s="7"/>
      <c r="K10" s="7"/>
      <c r="L10" s="280">
        <f t="shared" si="0"/>
        <v>0</v>
      </c>
    </row>
    <row r="11" spans="1:12" s="278" customFormat="1" ht="29.25" customHeight="1">
      <c r="A11" s="274">
        <v>45585</v>
      </c>
      <c r="B11" s="284" t="s">
        <v>195</v>
      </c>
      <c r="C11" s="285" t="s">
        <v>196</v>
      </c>
      <c r="D11" s="284">
        <v>28</v>
      </c>
      <c r="E11" s="273"/>
      <c r="F11" s="328">
        <v>350</v>
      </c>
      <c r="G11" s="328" t="s">
        <v>185</v>
      </c>
      <c r="H11" s="330">
        <v>200</v>
      </c>
      <c r="I11" s="276"/>
      <c r="J11" s="276"/>
      <c r="K11" s="276"/>
      <c r="L11" s="273">
        <f t="shared" si="0"/>
        <v>550</v>
      </c>
    </row>
    <row r="12" spans="1:12" s="305" customFormat="1" ht="29.25" customHeight="1">
      <c r="A12" s="283">
        <v>45585</v>
      </c>
      <c r="B12" s="289" t="s">
        <v>206</v>
      </c>
      <c r="C12" s="291" t="s">
        <v>197</v>
      </c>
      <c r="D12" s="289">
        <v>4</v>
      </c>
      <c r="E12" s="280"/>
      <c r="F12" s="332"/>
      <c r="G12" s="332"/>
      <c r="H12" s="333"/>
      <c r="I12" s="7"/>
      <c r="J12" s="7"/>
      <c r="K12" s="7"/>
      <c r="L12" s="280">
        <f t="shared" si="0"/>
        <v>0</v>
      </c>
    </row>
    <row r="13" spans="1:12" s="305" customFormat="1" ht="29.25" customHeight="1">
      <c r="A13" s="283">
        <v>45585</v>
      </c>
      <c r="B13" s="289" t="s">
        <v>174</v>
      </c>
      <c r="C13" s="291" t="s">
        <v>181</v>
      </c>
      <c r="D13" s="289">
        <v>108</v>
      </c>
      <c r="E13" s="280"/>
      <c r="F13" s="329"/>
      <c r="G13" s="329"/>
      <c r="H13" s="331"/>
      <c r="I13" s="7"/>
      <c r="J13" s="7"/>
      <c r="K13" s="7"/>
      <c r="L13" s="280">
        <f t="shared" si="0"/>
        <v>0</v>
      </c>
    </row>
    <row r="14" spans="1:12" s="305" customFormat="1" ht="29.25" customHeight="1">
      <c r="A14" s="283">
        <v>45585</v>
      </c>
      <c r="B14" s="289" t="s">
        <v>175</v>
      </c>
      <c r="C14" s="291" t="s">
        <v>182</v>
      </c>
      <c r="D14" s="289">
        <v>600</v>
      </c>
      <c r="E14" s="280"/>
      <c r="F14" s="328">
        <v>3000</v>
      </c>
      <c r="G14" s="328" t="s">
        <v>186</v>
      </c>
      <c r="H14" s="330"/>
      <c r="I14" s="7"/>
      <c r="J14" s="7"/>
      <c r="K14" s="7"/>
      <c r="L14" s="280">
        <f t="shared" si="0"/>
        <v>3000</v>
      </c>
    </row>
    <row r="15" spans="1:12" s="305" customFormat="1" ht="29.25" customHeight="1">
      <c r="A15" s="283">
        <v>45585</v>
      </c>
      <c r="B15" s="289" t="s">
        <v>169</v>
      </c>
      <c r="C15" s="291" t="s">
        <v>177</v>
      </c>
      <c r="D15" s="293">
        <v>26</v>
      </c>
      <c r="E15" s="280"/>
      <c r="F15" s="329"/>
      <c r="G15" s="329"/>
      <c r="H15" s="331"/>
      <c r="I15" s="7"/>
      <c r="J15" s="7"/>
      <c r="K15" s="7"/>
      <c r="L15" s="280">
        <f t="shared" si="0"/>
        <v>0</v>
      </c>
    </row>
    <row r="16" spans="1:12" s="278" customFormat="1" ht="39" customHeight="1">
      <c r="A16" s="274">
        <v>45586</v>
      </c>
      <c r="B16" s="284" t="s">
        <v>189</v>
      </c>
      <c r="C16" s="285" t="s">
        <v>192</v>
      </c>
      <c r="D16" s="284">
        <v>434</v>
      </c>
      <c r="E16" s="273"/>
      <c r="F16" s="273">
        <v>550</v>
      </c>
      <c r="G16" s="273" t="s">
        <v>183</v>
      </c>
      <c r="H16" s="276">
        <v>50</v>
      </c>
      <c r="I16" s="276"/>
      <c r="J16" s="276"/>
      <c r="K16" s="276"/>
      <c r="L16" s="273">
        <f t="shared" si="0"/>
        <v>600</v>
      </c>
    </row>
    <row r="17" spans="1:12" s="305" customFormat="1" ht="37.5" customHeight="1">
      <c r="A17" s="283">
        <v>45586</v>
      </c>
      <c r="B17" s="289" t="s">
        <v>190</v>
      </c>
      <c r="C17" s="291" t="s">
        <v>193</v>
      </c>
      <c r="D17" s="291">
        <v>14</v>
      </c>
      <c r="E17" s="280"/>
      <c r="F17" s="328">
        <v>200</v>
      </c>
      <c r="G17" s="328" t="s">
        <v>184</v>
      </c>
      <c r="H17" s="330">
        <v>100</v>
      </c>
      <c r="I17" s="7"/>
      <c r="J17" s="7"/>
      <c r="K17" s="7"/>
      <c r="L17" s="280">
        <f t="shared" si="0"/>
        <v>300</v>
      </c>
    </row>
    <row r="18" spans="1:12" s="305" customFormat="1" ht="29.25" customHeight="1">
      <c r="A18" s="283">
        <v>45586</v>
      </c>
      <c r="B18" s="291" t="s">
        <v>191</v>
      </c>
      <c r="C18" s="291" t="s">
        <v>194</v>
      </c>
      <c r="D18" s="289">
        <v>16</v>
      </c>
      <c r="E18" s="280"/>
      <c r="F18" s="329"/>
      <c r="G18" s="329"/>
      <c r="H18" s="331"/>
      <c r="I18" s="7"/>
      <c r="J18" s="7"/>
      <c r="K18" s="7"/>
      <c r="L18" s="280">
        <f t="shared" si="0"/>
        <v>0</v>
      </c>
    </row>
    <row r="19" spans="1:12" s="278" customFormat="1" ht="36" customHeight="1">
      <c r="A19" s="274">
        <v>45587</v>
      </c>
      <c r="B19" s="294" t="s">
        <v>198</v>
      </c>
      <c r="C19" s="285" t="s">
        <v>199</v>
      </c>
      <c r="D19" s="284">
        <v>606</v>
      </c>
      <c r="E19" s="273">
        <v>100</v>
      </c>
      <c r="F19" s="273">
        <v>600</v>
      </c>
      <c r="G19" s="273" t="s">
        <v>183</v>
      </c>
      <c r="H19" s="276">
        <v>60</v>
      </c>
      <c r="I19" s="276"/>
      <c r="J19" s="276"/>
      <c r="K19" s="276"/>
      <c r="L19" s="273">
        <f t="shared" si="0"/>
        <v>660</v>
      </c>
    </row>
    <row r="20" spans="1:12" s="278" customFormat="1" ht="29.25" customHeight="1">
      <c r="A20" s="274">
        <v>45588</v>
      </c>
      <c r="B20" s="284" t="s">
        <v>202</v>
      </c>
      <c r="C20" s="285" t="s">
        <v>203</v>
      </c>
      <c r="D20" s="285">
        <v>64</v>
      </c>
      <c r="E20" s="273"/>
      <c r="F20" s="273">
        <v>750</v>
      </c>
      <c r="G20" s="273" t="s">
        <v>126</v>
      </c>
      <c r="H20" s="276">
        <v>250</v>
      </c>
      <c r="I20" s="276"/>
      <c r="J20" s="276"/>
      <c r="K20" s="276"/>
      <c r="L20" s="273">
        <f>SUM(F20:H20)</f>
        <v>1000</v>
      </c>
    </row>
    <row r="21" spans="1:12" s="305" customFormat="1" ht="29.25" customHeight="1">
      <c r="A21" s="283">
        <v>45588</v>
      </c>
      <c r="B21" s="288" t="s">
        <v>201</v>
      </c>
      <c r="C21" s="290" t="s">
        <v>192</v>
      </c>
      <c r="D21" s="288">
        <v>13</v>
      </c>
      <c r="E21" s="280"/>
      <c r="F21" s="328">
        <v>550</v>
      </c>
      <c r="G21" s="328" t="s">
        <v>183</v>
      </c>
      <c r="H21" s="330">
        <v>50</v>
      </c>
      <c r="I21" s="7"/>
      <c r="J21" s="7"/>
      <c r="K21" s="7"/>
      <c r="L21" s="280">
        <f t="shared" si="0"/>
        <v>600</v>
      </c>
    </row>
    <row r="22" spans="1:12" s="305" customFormat="1" ht="29.25" customHeight="1">
      <c r="A22" s="283">
        <v>45588</v>
      </c>
      <c r="B22" s="288" t="s">
        <v>213</v>
      </c>
      <c r="C22" s="290" t="s">
        <v>219</v>
      </c>
      <c r="D22" s="288">
        <v>403</v>
      </c>
      <c r="E22" s="280"/>
      <c r="F22" s="329"/>
      <c r="G22" s="329"/>
      <c r="H22" s="331"/>
      <c r="I22" s="7"/>
      <c r="J22" s="7"/>
      <c r="K22" s="7"/>
      <c r="L22" s="280">
        <f t="shared" si="0"/>
        <v>0</v>
      </c>
    </row>
    <row r="23" spans="1:12" s="305" customFormat="1" ht="29.25" customHeight="1">
      <c r="A23" s="283">
        <v>45588</v>
      </c>
      <c r="B23" s="288" t="s">
        <v>214</v>
      </c>
      <c r="C23" s="291" t="s">
        <v>220</v>
      </c>
      <c r="D23" s="290">
        <v>13</v>
      </c>
      <c r="E23" s="280"/>
      <c r="F23" s="280">
        <v>60</v>
      </c>
      <c r="G23" s="280" t="s">
        <v>124</v>
      </c>
      <c r="H23" s="7">
        <v>60</v>
      </c>
      <c r="I23" s="7"/>
      <c r="J23" s="7"/>
      <c r="K23" s="7"/>
      <c r="L23" s="280">
        <f t="shared" si="0"/>
        <v>120</v>
      </c>
    </row>
    <row r="24" spans="1:12" s="278" customFormat="1" ht="29.25" customHeight="1">
      <c r="A24" s="274">
        <v>45589</v>
      </c>
      <c r="B24" s="284">
        <v>72357</v>
      </c>
      <c r="C24" s="285" t="s">
        <v>221</v>
      </c>
      <c r="D24" s="284">
        <v>654</v>
      </c>
      <c r="E24" s="273"/>
      <c r="F24" s="328">
        <v>6500</v>
      </c>
      <c r="G24" s="328">
        <v>400</v>
      </c>
      <c r="H24" s="276"/>
      <c r="I24" s="295"/>
      <c r="J24" s="330">
        <v>200</v>
      </c>
      <c r="K24" s="277"/>
      <c r="L24" s="273">
        <f t="shared" si="0"/>
        <v>6900</v>
      </c>
    </row>
    <row r="25" spans="1:12" s="305" customFormat="1" ht="29.25" customHeight="1">
      <c r="A25" s="283">
        <v>45589</v>
      </c>
      <c r="B25" s="288">
        <v>72345</v>
      </c>
      <c r="C25" s="290" t="s">
        <v>221</v>
      </c>
      <c r="D25" s="288">
        <v>66</v>
      </c>
      <c r="E25" s="280"/>
      <c r="F25" s="332"/>
      <c r="G25" s="332"/>
      <c r="H25" s="7"/>
      <c r="I25" s="296"/>
      <c r="J25" s="333"/>
      <c r="K25" s="296"/>
      <c r="L25" s="280">
        <f t="shared" si="0"/>
        <v>0</v>
      </c>
    </row>
    <row r="26" spans="1:12" s="305" customFormat="1" ht="36" customHeight="1">
      <c r="A26" s="283">
        <v>45589</v>
      </c>
      <c r="B26" s="289" t="s">
        <v>215</v>
      </c>
      <c r="C26" s="291" t="s">
        <v>222</v>
      </c>
      <c r="D26" s="289">
        <v>27</v>
      </c>
      <c r="E26" s="280"/>
      <c r="F26" s="332"/>
      <c r="G26" s="332"/>
      <c r="H26" s="7"/>
      <c r="I26" s="296"/>
      <c r="J26" s="333"/>
      <c r="K26" s="296"/>
      <c r="L26" s="280">
        <f t="shared" si="0"/>
        <v>0</v>
      </c>
    </row>
    <row r="27" spans="1:12" s="305" customFormat="1" ht="29.25" customHeight="1">
      <c r="A27" s="283">
        <v>45589</v>
      </c>
      <c r="B27" s="289" t="s">
        <v>216</v>
      </c>
      <c r="C27" s="291" t="s">
        <v>223</v>
      </c>
      <c r="D27" s="289">
        <v>420</v>
      </c>
      <c r="E27" s="280"/>
      <c r="F27" s="332"/>
      <c r="G27" s="332"/>
      <c r="H27" s="7"/>
      <c r="I27" s="296"/>
      <c r="J27" s="333"/>
      <c r="K27" s="296"/>
      <c r="L27" s="280">
        <f t="shared" si="0"/>
        <v>0</v>
      </c>
    </row>
    <row r="28" spans="1:12" s="305" customFormat="1" ht="29.25" customHeight="1">
      <c r="A28" s="283">
        <v>45589</v>
      </c>
      <c r="B28" s="289" t="s">
        <v>217</v>
      </c>
      <c r="C28" s="297" t="s">
        <v>224</v>
      </c>
      <c r="D28" s="289">
        <v>48</v>
      </c>
      <c r="E28" s="280"/>
      <c r="F28" s="332"/>
      <c r="G28" s="332"/>
      <c r="H28" s="7"/>
      <c r="I28" s="296"/>
      <c r="J28" s="333"/>
      <c r="K28" s="296"/>
      <c r="L28" s="280">
        <f t="shared" si="0"/>
        <v>0</v>
      </c>
    </row>
    <row r="29" spans="1:12" s="305" customFormat="1" ht="29.25" customHeight="1">
      <c r="A29" s="283">
        <v>45589</v>
      </c>
      <c r="B29" s="288" t="s">
        <v>225</v>
      </c>
      <c r="C29" s="290" t="s">
        <v>232</v>
      </c>
      <c r="D29" s="288">
        <v>3</v>
      </c>
      <c r="E29" s="280"/>
      <c r="F29" s="332"/>
      <c r="G29" s="332"/>
      <c r="H29" s="7"/>
      <c r="I29" s="296"/>
      <c r="J29" s="333"/>
      <c r="K29" s="296"/>
      <c r="L29" s="280">
        <f t="shared" si="0"/>
        <v>0</v>
      </c>
    </row>
    <row r="30" spans="1:12" s="305" customFormat="1" ht="29.25" customHeight="1">
      <c r="A30" s="283">
        <v>45589</v>
      </c>
      <c r="B30" s="288" t="s">
        <v>226</v>
      </c>
      <c r="C30" s="291" t="s">
        <v>233</v>
      </c>
      <c r="D30" s="290">
        <v>4</v>
      </c>
      <c r="E30" s="280"/>
      <c r="F30" s="332"/>
      <c r="G30" s="332"/>
      <c r="H30" s="7"/>
      <c r="I30" s="296"/>
      <c r="J30" s="333"/>
      <c r="K30" s="296"/>
      <c r="L30" s="280">
        <f t="shared" si="0"/>
        <v>0</v>
      </c>
    </row>
    <row r="31" spans="1:12" s="305" customFormat="1" ht="29.25" customHeight="1">
      <c r="A31" s="283">
        <v>45589</v>
      </c>
      <c r="B31" s="288">
        <v>72237</v>
      </c>
      <c r="C31" s="290" t="s">
        <v>234</v>
      </c>
      <c r="D31" s="288">
        <v>2</v>
      </c>
      <c r="E31" s="280"/>
      <c r="F31" s="329"/>
      <c r="G31" s="329"/>
      <c r="H31" s="7"/>
      <c r="I31" s="296"/>
      <c r="J31" s="333"/>
      <c r="K31" s="296"/>
      <c r="L31" s="280">
        <f t="shared" si="0"/>
        <v>0</v>
      </c>
    </row>
    <row r="32" spans="1:12" s="305" customFormat="1" ht="29.25" customHeight="1">
      <c r="A32" s="283">
        <v>45589</v>
      </c>
      <c r="B32" s="288" t="s">
        <v>227</v>
      </c>
      <c r="C32" s="290" t="s">
        <v>235</v>
      </c>
      <c r="D32" s="288">
        <v>13</v>
      </c>
      <c r="E32" s="280"/>
      <c r="F32" s="292"/>
      <c r="G32" s="292"/>
      <c r="H32" s="7"/>
      <c r="I32" s="296"/>
      <c r="J32" s="331"/>
      <c r="K32" s="296"/>
      <c r="L32" s="280"/>
    </row>
    <row r="33" spans="1:12" s="433" customFormat="1" ht="39" customHeight="1">
      <c r="A33" s="427">
        <v>45589</v>
      </c>
      <c r="B33" s="428" t="s">
        <v>218</v>
      </c>
      <c r="C33" s="428" t="s">
        <v>193</v>
      </c>
      <c r="D33" s="429">
        <v>26</v>
      </c>
      <c r="E33" s="430"/>
      <c r="F33" s="430">
        <v>200</v>
      </c>
      <c r="G33" s="430" t="s">
        <v>184</v>
      </c>
      <c r="H33" s="431">
        <v>100</v>
      </c>
      <c r="I33" s="432"/>
      <c r="J33" s="432"/>
      <c r="K33" s="432"/>
      <c r="L33" s="430">
        <f t="shared" si="0"/>
        <v>300</v>
      </c>
    </row>
    <row r="34" spans="1:12" s="278" customFormat="1" ht="29.25" customHeight="1">
      <c r="A34" s="274">
        <v>45590</v>
      </c>
      <c r="B34" s="284" t="s">
        <v>228</v>
      </c>
      <c r="C34" s="285" t="s">
        <v>237</v>
      </c>
      <c r="D34" s="284">
        <v>13</v>
      </c>
      <c r="E34" s="273"/>
      <c r="F34" s="328">
        <v>4300</v>
      </c>
      <c r="G34" s="328" t="s">
        <v>185</v>
      </c>
      <c r="H34" s="330"/>
      <c r="I34" s="277"/>
      <c r="J34" s="277"/>
      <c r="K34" s="277"/>
      <c r="L34" s="280">
        <f t="shared" si="0"/>
        <v>4300</v>
      </c>
    </row>
    <row r="35" spans="1:12" s="305" customFormat="1" ht="29.25" customHeight="1">
      <c r="A35" s="283">
        <v>45590</v>
      </c>
      <c r="B35" s="289" t="s">
        <v>229</v>
      </c>
      <c r="C35" s="291" t="s">
        <v>196</v>
      </c>
      <c r="D35" s="289">
        <v>27</v>
      </c>
      <c r="E35" s="280"/>
      <c r="F35" s="332"/>
      <c r="G35" s="332"/>
      <c r="H35" s="333"/>
      <c r="I35" s="296"/>
      <c r="J35" s="296"/>
      <c r="K35" s="296"/>
      <c r="L35" s="280">
        <f t="shared" si="0"/>
        <v>0</v>
      </c>
    </row>
    <row r="36" spans="1:12" s="305" customFormat="1" ht="42" customHeight="1">
      <c r="A36" s="283">
        <v>45590</v>
      </c>
      <c r="B36" s="289">
        <v>72370</v>
      </c>
      <c r="C36" s="297" t="s">
        <v>181</v>
      </c>
      <c r="D36" s="289">
        <v>36</v>
      </c>
      <c r="E36" s="280"/>
      <c r="F36" s="332"/>
      <c r="G36" s="332"/>
      <c r="H36" s="333"/>
      <c r="I36" s="296"/>
      <c r="J36" s="296"/>
      <c r="K36" s="296"/>
      <c r="L36" s="280">
        <f t="shared" si="0"/>
        <v>0</v>
      </c>
    </row>
    <row r="37" spans="1:12" s="304" customFormat="1" ht="29.25" customHeight="1">
      <c r="A37" s="283">
        <v>45590</v>
      </c>
      <c r="B37" s="291" t="s">
        <v>230</v>
      </c>
      <c r="C37" s="291" t="s">
        <v>181</v>
      </c>
      <c r="D37" s="289">
        <v>132</v>
      </c>
      <c r="E37" s="280"/>
      <c r="F37" s="332"/>
      <c r="G37" s="332"/>
      <c r="H37" s="333"/>
      <c r="I37" s="296"/>
      <c r="J37" s="296"/>
      <c r="K37" s="296"/>
      <c r="L37" s="273">
        <f t="shared" si="0"/>
        <v>0</v>
      </c>
    </row>
    <row r="38" spans="1:12" s="304" customFormat="1" ht="29.25" customHeight="1">
      <c r="A38" s="283">
        <v>45590</v>
      </c>
      <c r="B38" s="291" t="s">
        <v>231</v>
      </c>
      <c r="C38" s="291" t="s">
        <v>238</v>
      </c>
      <c r="D38" s="289">
        <v>198</v>
      </c>
      <c r="E38" s="280"/>
      <c r="F38" s="332"/>
      <c r="G38" s="332"/>
      <c r="H38" s="333"/>
      <c r="I38" s="296"/>
      <c r="J38" s="296"/>
      <c r="K38" s="296"/>
      <c r="L38" s="273">
        <f t="shared" si="0"/>
        <v>0</v>
      </c>
    </row>
    <row r="39" spans="1:12" s="304" customFormat="1" ht="37.5" customHeight="1">
      <c r="A39" s="283">
        <v>45590</v>
      </c>
      <c r="B39" s="289" t="s">
        <v>240</v>
      </c>
      <c r="C39" s="290" t="s">
        <v>241</v>
      </c>
      <c r="D39" s="289">
        <v>13</v>
      </c>
      <c r="E39" s="280"/>
      <c r="F39" s="329"/>
      <c r="G39" s="329"/>
      <c r="H39" s="331"/>
      <c r="I39" s="296"/>
      <c r="J39" s="296"/>
      <c r="K39" s="296"/>
      <c r="L39" s="273">
        <f t="shared" si="0"/>
        <v>0</v>
      </c>
    </row>
    <row r="40" spans="1:12" s="305" customFormat="1" ht="29.25" customHeight="1">
      <c r="A40" s="283">
        <v>45590</v>
      </c>
      <c r="B40" s="289" t="s">
        <v>236</v>
      </c>
      <c r="C40" s="289" t="s">
        <v>239</v>
      </c>
      <c r="D40" s="289">
        <v>95</v>
      </c>
      <c r="E40" s="280"/>
      <c r="F40" s="328">
        <v>1250</v>
      </c>
      <c r="G40" s="328" t="s">
        <v>273</v>
      </c>
      <c r="H40" s="330">
        <v>220</v>
      </c>
      <c r="I40" s="296"/>
      <c r="J40" s="296"/>
      <c r="K40" s="296"/>
      <c r="L40" s="280">
        <f t="shared" si="0"/>
        <v>1470</v>
      </c>
    </row>
    <row r="41" spans="1:12" s="305" customFormat="1" ht="29.25" customHeight="1">
      <c r="A41" s="283">
        <v>45590</v>
      </c>
      <c r="B41" s="289" t="s">
        <v>242</v>
      </c>
      <c r="C41" s="289" t="s">
        <v>243</v>
      </c>
      <c r="D41" s="289">
        <v>13</v>
      </c>
      <c r="E41" s="280"/>
      <c r="F41" s="332"/>
      <c r="G41" s="332"/>
      <c r="H41" s="333"/>
      <c r="I41" s="296"/>
      <c r="J41" s="296"/>
      <c r="K41" s="296"/>
      <c r="L41" s="273">
        <f t="shared" si="0"/>
        <v>0</v>
      </c>
    </row>
    <row r="42" spans="1:12" s="305" customFormat="1" ht="29.25" customHeight="1">
      <c r="A42" s="283">
        <v>45590</v>
      </c>
      <c r="B42" s="298" t="s">
        <v>244</v>
      </c>
      <c r="C42" s="298" t="s">
        <v>243</v>
      </c>
      <c r="D42" s="298">
        <v>16</v>
      </c>
      <c r="E42" s="280"/>
      <c r="F42" s="329"/>
      <c r="G42" s="329"/>
      <c r="H42" s="331"/>
      <c r="I42" s="296"/>
      <c r="J42" s="296"/>
      <c r="K42" s="296"/>
      <c r="L42" s="273">
        <f t="shared" si="0"/>
        <v>0</v>
      </c>
    </row>
    <row r="43" spans="1:12" s="278" customFormat="1" ht="36" customHeight="1">
      <c r="A43" s="274">
        <v>45591</v>
      </c>
      <c r="B43" s="275" t="s">
        <v>253</v>
      </c>
      <c r="C43" s="275" t="s">
        <v>219</v>
      </c>
      <c r="D43" s="275">
        <v>621</v>
      </c>
      <c r="E43" s="273">
        <v>50</v>
      </c>
      <c r="F43" s="273">
        <v>650</v>
      </c>
      <c r="G43" s="273" t="s">
        <v>272</v>
      </c>
      <c r="H43" s="276"/>
      <c r="I43" s="277"/>
      <c r="J43" s="277"/>
      <c r="K43" s="277"/>
      <c r="L43" s="273">
        <f t="shared" si="0"/>
        <v>650</v>
      </c>
    </row>
    <row r="44" spans="1:12" s="278" customFormat="1" ht="29.25" customHeight="1">
      <c r="A44" s="274">
        <v>45592</v>
      </c>
      <c r="B44" s="275">
        <v>72701</v>
      </c>
      <c r="C44" s="299" t="s">
        <v>254</v>
      </c>
      <c r="D44" s="275">
        <v>13</v>
      </c>
      <c r="E44" s="273"/>
      <c r="F44" s="273">
        <v>100</v>
      </c>
      <c r="G44" s="273" t="s">
        <v>124</v>
      </c>
      <c r="H44" s="300">
        <v>100</v>
      </c>
      <c r="I44" s="277"/>
      <c r="J44" s="277"/>
      <c r="K44" s="277"/>
      <c r="L44" s="273">
        <f t="shared" si="0"/>
        <v>200</v>
      </c>
    </row>
    <row r="45" spans="1:12" s="278" customFormat="1" ht="29.25" customHeight="1">
      <c r="A45" s="274">
        <v>45593</v>
      </c>
      <c r="B45" s="284" t="s">
        <v>261</v>
      </c>
      <c r="C45" s="285" t="s">
        <v>265</v>
      </c>
      <c r="D45" s="284">
        <v>13</v>
      </c>
      <c r="E45" s="273"/>
      <c r="F45" s="328">
        <v>710</v>
      </c>
      <c r="G45" s="328" t="s">
        <v>185</v>
      </c>
      <c r="H45" s="330">
        <v>220</v>
      </c>
      <c r="I45" s="277"/>
      <c r="J45" s="277"/>
      <c r="K45" s="277"/>
      <c r="L45" s="273">
        <f t="shared" si="0"/>
        <v>930</v>
      </c>
    </row>
    <row r="46" spans="1:12" s="305" customFormat="1" ht="29.25" customHeight="1">
      <c r="A46" s="283">
        <v>45593</v>
      </c>
      <c r="B46" s="298" t="s">
        <v>262</v>
      </c>
      <c r="C46" s="306" t="s">
        <v>266</v>
      </c>
      <c r="D46" s="298">
        <v>26</v>
      </c>
      <c r="E46" s="280"/>
      <c r="F46" s="332"/>
      <c r="G46" s="332"/>
      <c r="H46" s="333"/>
      <c r="I46" s="296"/>
      <c r="J46" s="296"/>
      <c r="K46" s="296"/>
      <c r="L46" s="273">
        <f t="shared" si="0"/>
        <v>0</v>
      </c>
    </row>
    <row r="47" spans="1:12" s="305" customFormat="1" ht="29.25" customHeight="1">
      <c r="A47" s="283">
        <v>45593</v>
      </c>
      <c r="B47" s="289" t="s">
        <v>263</v>
      </c>
      <c r="C47" s="290" t="s">
        <v>267</v>
      </c>
      <c r="D47" s="289">
        <v>13</v>
      </c>
      <c r="E47" s="280"/>
      <c r="F47" s="329"/>
      <c r="G47" s="329"/>
      <c r="H47" s="331"/>
      <c r="I47" s="296"/>
      <c r="J47" s="296"/>
      <c r="K47" s="296"/>
      <c r="L47" s="273">
        <f t="shared" si="0"/>
        <v>0</v>
      </c>
    </row>
    <row r="48" spans="1:12" s="305" customFormat="1" ht="29.25" customHeight="1">
      <c r="A48" s="283">
        <v>45593</v>
      </c>
      <c r="B48" s="289" t="s">
        <v>264</v>
      </c>
      <c r="C48" s="291" t="s">
        <v>268</v>
      </c>
      <c r="D48" s="289">
        <v>95</v>
      </c>
      <c r="E48" s="280"/>
      <c r="F48" s="280">
        <v>530</v>
      </c>
      <c r="G48" s="280" t="s">
        <v>184</v>
      </c>
      <c r="H48" s="7">
        <v>150</v>
      </c>
      <c r="I48" s="296"/>
      <c r="J48" s="296"/>
      <c r="K48" s="296"/>
      <c r="L48" s="280">
        <f t="shared" si="0"/>
        <v>680</v>
      </c>
    </row>
    <row r="49" spans="1:12" s="278" customFormat="1" ht="51" customHeight="1">
      <c r="A49" s="274">
        <v>45595</v>
      </c>
      <c r="B49" s="284" t="s">
        <v>274</v>
      </c>
      <c r="C49" s="285" t="s">
        <v>193</v>
      </c>
      <c r="D49" s="284">
        <v>4</v>
      </c>
      <c r="E49" s="273"/>
      <c r="F49" s="328">
        <v>400</v>
      </c>
      <c r="G49" s="328" t="s">
        <v>184</v>
      </c>
      <c r="H49" s="330">
        <v>100</v>
      </c>
      <c r="I49" s="277"/>
      <c r="J49" s="277"/>
      <c r="K49" s="277"/>
      <c r="L49" s="273">
        <f t="shared" si="0"/>
        <v>500</v>
      </c>
    </row>
    <row r="50" spans="1:12" s="305" customFormat="1" ht="29.25" customHeight="1">
      <c r="A50" s="283">
        <v>45595</v>
      </c>
      <c r="B50" s="298" t="s">
        <v>275</v>
      </c>
      <c r="C50" s="306" t="s">
        <v>277</v>
      </c>
      <c r="D50" s="298">
        <v>16</v>
      </c>
      <c r="E50" s="280"/>
      <c r="F50" s="332"/>
      <c r="G50" s="332"/>
      <c r="H50" s="333"/>
      <c r="I50" s="296"/>
      <c r="J50" s="296"/>
      <c r="K50" s="296"/>
      <c r="L50" s="273">
        <f t="shared" si="0"/>
        <v>0</v>
      </c>
    </row>
    <row r="51" spans="1:12" s="305" customFormat="1" ht="29.25" customHeight="1">
      <c r="A51" s="283">
        <v>45595</v>
      </c>
      <c r="B51" s="289" t="s">
        <v>276</v>
      </c>
      <c r="C51" s="290" t="s">
        <v>277</v>
      </c>
      <c r="D51" s="289">
        <v>48</v>
      </c>
      <c r="E51" s="280"/>
      <c r="F51" s="329"/>
      <c r="G51" s="329"/>
      <c r="H51" s="331"/>
      <c r="I51" s="296"/>
      <c r="J51" s="296"/>
      <c r="K51" s="296"/>
      <c r="L51" s="273">
        <f t="shared" si="0"/>
        <v>0</v>
      </c>
    </row>
    <row r="52" spans="1:12" s="278" customFormat="1" ht="29.25" customHeight="1">
      <c r="A52" s="274">
        <v>45596</v>
      </c>
      <c r="B52" s="284" t="s">
        <v>278</v>
      </c>
      <c r="C52" s="285" t="s">
        <v>282</v>
      </c>
      <c r="D52" s="284">
        <v>39</v>
      </c>
      <c r="E52" s="273"/>
      <c r="F52" s="328">
        <v>850</v>
      </c>
      <c r="G52" s="328" t="s">
        <v>126</v>
      </c>
      <c r="H52" s="330">
        <v>220</v>
      </c>
      <c r="I52" s="277"/>
      <c r="J52" s="277"/>
      <c r="K52" s="277"/>
      <c r="L52" s="273">
        <f t="shared" si="0"/>
        <v>1070</v>
      </c>
    </row>
    <row r="53" spans="1:12" s="305" customFormat="1" ht="29.25" customHeight="1">
      <c r="A53" s="283">
        <v>45596</v>
      </c>
      <c r="B53" s="298" t="s">
        <v>279</v>
      </c>
      <c r="C53" s="306" t="s">
        <v>283</v>
      </c>
      <c r="D53" s="298">
        <v>13</v>
      </c>
      <c r="E53" s="280"/>
      <c r="F53" s="332"/>
      <c r="G53" s="332"/>
      <c r="H53" s="333"/>
      <c r="I53" s="296"/>
      <c r="J53" s="296"/>
      <c r="K53" s="296"/>
      <c r="L53" s="273">
        <f t="shared" si="0"/>
        <v>0</v>
      </c>
    </row>
    <row r="54" spans="1:12" s="305" customFormat="1" ht="29.25" customHeight="1">
      <c r="A54" s="283">
        <v>45596</v>
      </c>
      <c r="B54" s="289">
        <v>73230</v>
      </c>
      <c r="C54" s="290" t="s">
        <v>284</v>
      </c>
      <c r="D54" s="289">
        <v>13</v>
      </c>
      <c r="E54" s="280"/>
      <c r="F54" s="329"/>
      <c r="G54" s="329"/>
      <c r="H54" s="331"/>
      <c r="I54" s="7"/>
      <c r="J54" s="7"/>
      <c r="K54" s="7"/>
      <c r="L54" s="273">
        <f t="shared" si="0"/>
        <v>0</v>
      </c>
    </row>
    <row r="55" spans="1:12" s="305" customFormat="1" ht="40.5" customHeight="1">
      <c r="A55" s="283">
        <v>45596</v>
      </c>
      <c r="B55" s="288" t="s">
        <v>280</v>
      </c>
      <c r="C55" s="290" t="s">
        <v>285</v>
      </c>
      <c r="D55" s="288">
        <v>16</v>
      </c>
      <c r="E55" s="280"/>
      <c r="F55" s="280">
        <v>80</v>
      </c>
      <c r="G55" s="280" t="s">
        <v>184</v>
      </c>
      <c r="H55" s="7">
        <v>80</v>
      </c>
      <c r="I55" s="7"/>
      <c r="J55" s="7"/>
      <c r="K55" s="7"/>
      <c r="L55" s="273">
        <f t="shared" si="0"/>
        <v>160</v>
      </c>
    </row>
    <row r="56" spans="1:12" s="305" customFormat="1" ht="29.25" customHeight="1">
      <c r="A56" s="283">
        <v>45596</v>
      </c>
      <c r="B56" s="289" t="s">
        <v>281</v>
      </c>
      <c r="C56" s="291" t="s">
        <v>277</v>
      </c>
      <c r="D56" s="289">
        <v>156</v>
      </c>
      <c r="E56" s="280"/>
      <c r="F56" s="280">
        <v>650</v>
      </c>
      <c r="G56" s="280" t="s">
        <v>184</v>
      </c>
      <c r="H56" s="7">
        <v>100</v>
      </c>
      <c r="I56" s="7"/>
      <c r="J56" s="7"/>
      <c r="K56" s="7"/>
      <c r="L56" s="280">
        <f t="shared" si="0"/>
        <v>750</v>
      </c>
    </row>
    <row r="57" spans="1:12" s="305" customFormat="1" ht="21">
      <c r="A57" s="301"/>
      <c r="B57" s="307"/>
      <c r="C57" s="308"/>
      <c r="D57" s="307"/>
      <c r="E57" s="280"/>
      <c r="F57" s="280"/>
      <c r="G57" s="280"/>
      <c r="H57" s="7"/>
      <c r="I57" s="7"/>
      <c r="J57" s="7"/>
      <c r="K57" s="7"/>
      <c r="L57" s="273">
        <f t="shared" si="0"/>
        <v>0</v>
      </c>
    </row>
    <row r="58" spans="1:12" s="312" customFormat="1" ht="21">
      <c r="A58" s="302"/>
      <c r="B58" s="309"/>
      <c r="C58" s="310"/>
      <c r="D58" s="309"/>
      <c r="E58" s="311"/>
      <c r="F58" s="311"/>
      <c r="G58" s="311"/>
      <c r="H58" s="303"/>
      <c r="I58" s="303"/>
      <c r="J58" s="303"/>
      <c r="K58" s="303"/>
      <c r="L58" s="273">
        <f t="shared" si="0"/>
        <v>0</v>
      </c>
    </row>
    <row r="59" spans="1:12" s="312" customFormat="1" ht="21">
      <c r="A59" s="301"/>
      <c r="B59" s="313"/>
      <c r="C59" s="314"/>
      <c r="D59" s="313"/>
      <c r="E59" s="315"/>
      <c r="F59" s="315"/>
      <c r="G59" s="315"/>
      <c r="H59" s="1"/>
      <c r="I59" s="1"/>
      <c r="J59" s="1"/>
      <c r="K59" s="1"/>
      <c r="L59" s="273">
        <f t="shared" si="0"/>
        <v>0</v>
      </c>
    </row>
    <row r="60" spans="1:12" s="312" customFormat="1" ht="21">
      <c r="A60" s="301"/>
      <c r="B60" s="313"/>
      <c r="C60" s="314"/>
      <c r="D60" s="313"/>
      <c r="E60" s="315"/>
      <c r="F60" s="315"/>
      <c r="G60" s="315"/>
      <c r="H60" s="1"/>
      <c r="I60" s="1"/>
      <c r="J60" s="1"/>
      <c r="K60" s="1"/>
      <c r="L60" s="273">
        <f t="shared" si="0"/>
        <v>0</v>
      </c>
    </row>
    <row r="61" spans="1:12" s="312" customFormat="1" ht="21">
      <c r="A61" s="301"/>
      <c r="B61" s="313"/>
      <c r="C61" s="314"/>
      <c r="D61" s="313"/>
      <c r="E61" s="315"/>
      <c r="F61" s="315"/>
      <c r="G61" s="315"/>
      <c r="H61" s="1"/>
      <c r="I61" s="1"/>
      <c r="J61" s="1"/>
      <c r="K61" s="1"/>
      <c r="L61" s="7"/>
    </row>
    <row r="62" spans="1:12" s="312" customFormat="1" ht="21">
      <c r="A62" s="301"/>
      <c r="B62" s="313"/>
      <c r="C62" s="314"/>
      <c r="D62" s="313"/>
      <c r="E62" s="315"/>
      <c r="F62" s="315"/>
      <c r="G62" s="315"/>
      <c r="H62" s="1"/>
      <c r="I62" s="1"/>
      <c r="J62" s="1"/>
      <c r="K62" s="1"/>
      <c r="L62" s="7"/>
    </row>
    <row r="63" spans="1:12" s="312" customFormat="1" ht="21">
      <c r="A63" s="301"/>
      <c r="B63" s="313"/>
      <c r="C63" s="314"/>
      <c r="D63" s="313"/>
      <c r="E63" s="315"/>
      <c r="F63" s="315"/>
      <c r="G63" s="315"/>
      <c r="H63" s="1"/>
      <c r="I63" s="1"/>
      <c r="J63" s="1"/>
      <c r="K63" s="1"/>
      <c r="L63" s="7"/>
    </row>
    <row r="64" spans="1:12" s="312" customFormat="1" ht="21">
      <c r="A64" s="301"/>
      <c r="B64" s="313"/>
      <c r="C64" s="314"/>
      <c r="D64" s="313"/>
      <c r="E64" s="315"/>
      <c r="F64" s="315"/>
      <c r="G64" s="315"/>
      <c r="H64" s="1"/>
      <c r="I64" s="1"/>
      <c r="J64" s="1"/>
      <c r="K64" s="1"/>
      <c r="L64" s="7"/>
    </row>
    <row r="65" spans="1:12" s="312" customFormat="1" ht="21">
      <c r="A65" s="301"/>
      <c r="B65" s="313"/>
      <c r="C65" s="314"/>
      <c r="D65" s="313"/>
      <c r="E65" s="315"/>
      <c r="F65" s="315"/>
      <c r="G65" s="315"/>
      <c r="H65" s="1"/>
      <c r="I65" s="1"/>
      <c r="J65" s="1"/>
      <c r="K65" s="1"/>
      <c r="L65" s="7"/>
    </row>
    <row r="66" spans="1:12" s="312" customFormat="1" ht="21">
      <c r="A66" s="301"/>
      <c r="B66" s="313"/>
      <c r="C66" s="314"/>
      <c r="D66" s="313"/>
      <c r="E66" s="315"/>
      <c r="F66" s="315"/>
      <c r="G66" s="315"/>
      <c r="H66" s="1"/>
      <c r="I66" s="1"/>
      <c r="J66" s="1"/>
      <c r="K66" s="1"/>
      <c r="L66" s="7"/>
    </row>
    <row r="67" spans="1:12" s="312" customFormat="1" ht="21">
      <c r="A67" s="301"/>
      <c r="B67" s="313"/>
      <c r="C67" s="314"/>
      <c r="D67" s="313"/>
      <c r="E67" s="315"/>
      <c r="F67" s="315"/>
      <c r="G67" s="315"/>
      <c r="H67" s="1"/>
      <c r="I67" s="1"/>
      <c r="J67" s="1"/>
      <c r="K67" s="1"/>
      <c r="L67" s="7"/>
    </row>
    <row r="68" spans="1:12" ht="15.75">
      <c r="A68" s="256"/>
      <c r="B68" s="33"/>
      <c r="C68" s="32"/>
      <c r="D68" s="33"/>
      <c r="E68" s="183"/>
      <c r="F68" s="183"/>
      <c r="G68" s="183"/>
      <c r="H68" s="36"/>
      <c r="I68" s="37"/>
      <c r="J68" s="37"/>
      <c r="K68" s="37"/>
      <c r="L68" s="198"/>
    </row>
    <row r="69" spans="1:12" ht="15.75">
      <c r="A69" s="256"/>
      <c r="B69" s="33"/>
      <c r="C69" s="32"/>
      <c r="D69" s="33"/>
      <c r="E69" s="183"/>
      <c r="F69" s="183"/>
      <c r="G69" s="183"/>
      <c r="H69" s="36"/>
      <c r="I69" s="37"/>
      <c r="J69" s="37"/>
      <c r="K69" s="37"/>
      <c r="L69" s="198"/>
    </row>
    <row r="70" spans="1:12" ht="15.75">
      <c r="A70" s="256"/>
      <c r="B70" s="33"/>
      <c r="C70" s="32"/>
      <c r="D70" s="33"/>
      <c r="E70" s="183"/>
      <c r="F70" s="183"/>
      <c r="G70" s="183"/>
      <c r="H70" s="36"/>
      <c r="I70" s="37"/>
      <c r="J70" s="37"/>
      <c r="K70" s="37"/>
      <c r="L70" s="198"/>
    </row>
    <row r="71" spans="1:12" ht="15.75">
      <c r="A71" s="256"/>
      <c r="B71" s="33"/>
      <c r="C71" s="32"/>
      <c r="D71" s="33"/>
      <c r="E71" s="183"/>
      <c r="F71" s="183"/>
      <c r="G71" s="183"/>
      <c r="H71" s="36"/>
      <c r="I71" s="37"/>
      <c r="J71" s="37"/>
      <c r="K71" s="37"/>
      <c r="L71" s="198"/>
    </row>
    <row r="72" spans="1:12" ht="15.75">
      <c r="A72" s="256"/>
      <c r="B72" s="33"/>
      <c r="C72" s="32"/>
      <c r="D72" s="33"/>
      <c r="E72" s="183"/>
      <c r="F72" s="183"/>
      <c r="G72" s="183"/>
      <c r="H72" s="36"/>
      <c r="I72" s="37"/>
      <c r="J72" s="37"/>
      <c r="K72" s="37"/>
      <c r="L72" s="198"/>
    </row>
    <row r="73" spans="1:12" ht="15.75">
      <c r="A73" s="256"/>
      <c r="B73" s="33"/>
      <c r="C73" s="32"/>
      <c r="D73" s="33"/>
      <c r="E73" s="183"/>
      <c r="F73" s="183"/>
      <c r="G73" s="183"/>
      <c r="H73" s="36"/>
      <c r="I73" s="37"/>
      <c r="J73" s="37"/>
      <c r="K73" s="37"/>
      <c r="L73" s="198"/>
    </row>
    <row r="74" spans="1:12" ht="15.75">
      <c r="A74" s="256"/>
      <c r="B74" s="33"/>
      <c r="C74" s="32"/>
      <c r="D74" s="33"/>
      <c r="E74" s="183"/>
      <c r="F74" s="183"/>
      <c r="G74" s="183"/>
      <c r="H74" s="36"/>
      <c r="I74" s="37"/>
      <c r="J74" s="37"/>
      <c r="K74" s="37"/>
      <c r="L74" s="198"/>
    </row>
    <row r="75" spans="1:12" ht="15.75">
      <c r="A75" s="256"/>
      <c r="B75" s="33"/>
      <c r="C75" s="32"/>
      <c r="D75" s="33"/>
      <c r="E75" s="183"/>
      <c r="F75" s="183"/>
      <c r="G75" s="183"/>
      <c r="H75" s="36"/>
      <c r="I75" s="37"/>
      <c r="J75" s="37"/>
      <c r="K75" s="37"/>
      <c r="L75" s="198"/>
    </row>
    <row r="76" spans="1:12" ht="15.75">
      <c r="A76" s="256"/>
      <c r="B76" s="33"/>
      <c r="C76" s="32"/>
      <c r="D76" s="33"/>
      <c r="E76" s="183"/>
      <c r="F76" s="183"/>
      <c r="G76" s="183"/>
      <c r="H76" s="36"/>
      <c r="I76" s="37"/>
      <c r="J76" s="37"/>
      <c r="K76" s="37"/>
      <c r="L76" s="198"/>
    </row>
    <row r="77" spans="1:12" ht="15.75">
      <c r="A77" s="256"/>
      <c r="B77" s="33"/>
      <c r="C77" s="32"/>
      <c r="D77" s="33"/>
      <c r="E77" s="183"/>
      <c r="F77" s="183"/>
      <c r="G77" s="183"/>
      <c r="H77" s="36"/>
      <c r="I77" s="37"/>
      <c r="J77" s="37"/>
      <c r="K77" s="37"/>
      <c r="L77" s="198"/>
    </row>
    <row r="78" spans="1:12" ht="15.75">
      <c r="A78" s="256"/>
      <c r="B78" s="33"/>
      <c r="C78" s="32"/>
      <c r="D78" s="33"/>
      <c r="E78" s="183"/>
      <c r="F78" s="183"/>
      <c r="G78" s="183"/>
      <c r="H78" s="36"/>
      <c r="I78" s="37"/>
      <c r="J78" s="37"/>
      <c r="K78" s="37"/>
      <c r="L78" s="198"/>
    </row>
    <row r="79" spans="1:12" ht="15.75">
      <c r="A79" s="256"/>
      <c r="B79" s="33"/>
      <c r="C79" s="32"/>
      <c r="D79" s="33"/>
      <c r="E79" s="183"/>
      <c r="F79" s="183"/>
      <c r="G79" s="183"/>
      <c r="H79" s="36"/>
      <c r="I79" s="37"/>
      <c r="J79" s="37"/>
      <c r="K79" s="37"/>
      <c r="L79" s="198"/>
    </row>
    <row r="80" spans="1:12" ht="15.75">
      <c r="A80" s="256"/>
      <c r="B80" s="33"/>
      <c r="C80" s="32"/>
      <c r="D80" s="33"/>
      <c r="E80" s="183"/>
      <c r="F80" s="183"/>
      <c r="G80" s="183"/>
      <c r="H80" s="36"/>
      <c r="I80" s="37"/>
      <c r="J80" s="37"/>
      <c r="K80" s="37"/>
      <c r="L80" s="198"/>
    </row>
    <row r="81" spans="1:12" ht="15.75">
      <c r="A81" s="256"/>
      <c r="B81" s="33"/>
      <c r="C81" s="32"/>
      <c r="D81" s="33"/>
      <c r="E81" s="183"/>
      <c r="F81" s="183"/>
      <c r="G81" s="183"/>
      <c r="H81" s="36"/>
      <c r="I81" s="37"/>
      <c r="J81" s="37"/>
      <c r="K81" s="37"/>
      <c r="L81" s="198"/>
    </row>
    <row r="82" spans="1:12" ht="15.75">
      <c r="A82" s="256"/>
      <c r="B82" s="33"/>
      <c r="C82" s="32"/>
      <c r="D82" s="33"/>
      <c r="E82" s="183"/>
      <c r="F82" s="183"/>
      <c r="G82" s="183"/>
      <c r="H82" s="36"/>
      <c r="I82" s="37"/>
      <c r="J82" s="37"/>
      <c r="K82" s="37"/>
      <c r="L82" s="198"/>
    </row>
  </sheetData>
  <autoFilter ref="A3:L4" xr:uid="{00000000-0009-0000-0000-000002000000}"/>
  <mergeCells count="38">
    <mergeCell ref="G52:G54"/>
    <mergeCell ref="F52:F54"/>
    <mergeCell ref="H52:H54"/>
    <mergeCell ref="G49:G51"/>
    <mergeCell ref="F49:F51"/>
    <mergeCell ref="H49:H51"/>
    <mergeCell ref="G45:G47"/>
    <mergeCell ref="F45:F47"/>
    <mergeCell ref="H45:H47"/>
    <mergeCell ref="J24:J32"/>
    <mergeCell ref="A1:L1"/>
    <mergeCell ref="G2:K2"/>
    <mergeCell ref="G9:G10"/>
    <mergeCell ref="G6:G8"/>
    <mergeCell ref="F6:F8"/>
    <mergeCell ref="H6:H8"/>
    <mergeCell ref="G17:G18"/>
    <mergeCell ref="F17:F18"/>
    <mergeCell ref="H17:H18"/>
    <mergeCell ref="F9:F10"/>
    <mergeCell ref="H9:H10"/>
    <mergeCell ref="G14:G15"/>
    <mergeCell ref="F14:F15"/>
    <mergeCell ref="H14:H15"/>
    <mergeCell ref="G11:G13"/>
    <mergeCell ref="F11:F13"/>
    <mergeCell ref="H11:H13"/>
    <mergeCell ref="G21:G22"/>
    <mergeCell ref="F21:F22"/>
    <mergeCell ref="H21:H22"/>
    <mergeCell ref="G40:G42"/>
    <mergeCell ref="F40:F42"/>
    <mergeCell ref="H40:H42"/>
    <mergeCell ref="G24:G31"/>
    <mergeCell ref="F24:F31"/>
    <mergeCell ref="G34:G39"/>
    <mergeCell ref="F34:F39"/>
    <mergeCell ref="H34:H39"/>
  </mergeCells>
  <dataValidations count="1">
    <dataValidation type="whole" allowBlank="1" showInputMessage="1" showErrorMessage="1" sqref="F33 F24 F19:F20 F40 D37:D44 D52:D71 E6:E71 F43:F45 F48:F49 F52 F55:F71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41" t="s">
        <v>52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</row>
    <row r="2" spans="1:12">
      <c r="A2" s="25"/>
      <c r="B2" s="26"/>
      <c r="C2" s="26"/>
      <c r="D2" s="26"/>
      <c r="E2" s="27"/>
      <c r="F2" s="27"/>
      <c r="G2" s="342" t="s">
        <v>35</v>
      </c>
      <c r="H2" s="343"/>
      <c r="I2" s="343"/>
      <c r="J2" s="343"/>
      <c r="K2" s="344"/>
      <c r="L2" s="24"/>
    </row>
    <row r="3" spans="1:12" ht="21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41" t="s">
        <v>51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</row>
    <row r="2" spans="1:12">
      <c r="A2" s="25"/>
      <c r="B2" s="26"/>
      <c r="C2" s="26"/>
      <c r="D2" s="26"/>
      <c r="E2" s="27"/>
      <c r="F2" s="27"/>
      <c r="G2" s="342" t="s">
        <v>35</v>
      </c>
      <c r="H2" s="343"/>
      <c r="I2" s="343"/>
      <c r="J2" s="343"/>
      <c r="K2" s="344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1"/>
  <sheetViews>
    <sheetView topLeftCell="A74" workbookViewId="0">
      <selection activeCell="E88" sqref="E88"/>
    </sheetView>
  </sheetViews>
  <sheetFormatPr defaultRowHeight="1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53" t="s">
        <v>0</v>
      </c>
      <c r="B1" s="354"/>
      <c r="C1" s="354"/>
      <c r="D1" s="354"/>
      <c r="E1" s="354"/>
      <c r="F1" s="354"/>
      <c r="G1" s="355"/>
      <c r="I1" s="353" t="s">
        <v>0</v>
      </c>
      <c r="J1" s="354"/>
      <c r="K1" s="354"/>
      <c r="L1" s="354"/>
      <c r="M1" s="354"/>
      <c r="N1" s="354"/>
      <c r="O1" s="355"/>
    </row>
    <row r="2" spans="1:15">
      <c r="A2" s="356"/>
      <c r="B2" s="346"/>
      <c r="C2" s="346"/>
      <c r="D2" s="346"/>
      <c r="E2" s="346"/>
      <c r="F2" s="346"/>
      <c r="G2" s="357"/>
      <c r="I2" s="356"/>
      <c r="J2" s="346"/>
      <c r="K2" s="346"/>
      <c r="L2" s="346"/>
      <c r="M2" s="346"/>
      <c r="N2" s="346"/>
      <c r="O2" s="357"/>
    </row>
    <row r="3" spans="1:15">
      <c r="A3" s="358" t="s">
        <v>83</v>
      </c>
      <c r="B3" s="359"/>
      <c r="C3" s="123" t="s">
        <v>290</v>
      </c>
      <c r="D3" s="123"/>
      <c r="E3" s="124"/>
      <c r="F3" s="125" t="s">
        <v>84</v>
      </c>
      <c r="G3" s="126" t="s">
        <v>117</v>
      </c>
      <c r="I3" s="358" t="s">
        <v>83</v>
      </c>
      <c r="J3" s="359"/>
      <c r="K3" s="123" t="s">
        <v>124</v>
      </c>
      <c r="L3" s="123"/>
      <c r="M3" s="124"/>
      <c r="N3" s="125" t="s">
        <v>84</v>
      </c>
      <c r="O3" s="126" t="s">
        <v>121</v>
      </c>
    </row>
    <row r="4" spans="1:15">
      <c r="A4" s="105"/>
      <c r="G4" s="106"/>
      <c r="I4" s="105"/>
      <c r="O4" s="106"/>
    </row>
    <row r="5" spans="1:1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>
      <c r="A6" s="110">
        <v>1</v>
      </c>
      <c r="B6" s="178">
        <v>45586</v>
      </c>
      <c r="C6" s="145" t="s">
        <v>291</v>
      </c>
      <c r="D6" s="111" t="s">
        <v>134</v>
      </c>
      <c r="E6" s="167" t="s">
        <v>135</v>
      </c>
      <c r="F6" s="108" t="s">
        <v>137</v>
      </c>
      <c r="G6" s="112">
        <v>50</v>
      </c>
      <c r="I6" s="107">
        <v>1</v>
      </c>
      <c r="J6" s="223">
        <v>44964</v>
      </c>
      <c r="K6" s="145" t="s">
        <v>164</v>
      </c>
      <c r="L6" s="111" t="s">
        <v>134</v>
      </c>
      <c r="M6" s="196" t="s">
        <v>135</v>
      </c>
      <c r="N6" s="108" t="s">
        <v>147</v>
      </c>
      <c r="O6" s="112">
        <v>60</v>
      </c>
    </row>
    <row r="7" spans="1:15" ht="30">
      <c r="A7" s="110">
        <v>2</v>
      </c>
      <c r="B7" s="147">
        <v>45587</v>
      </c>
      <c r="C7" s="145" t="s">
        <v>212</v>
      </c>
      <c r="D7" s="111" t="s">
        <v>134</v>
      </c>
      <c r="E7" s="167" t="s">
        <v>135</v>
      </c>
      <c r="F7" s="108" t="s">
        <v>137</v>
      </c>
      <c r="G7" s="112">
        <v>60</v>
      </c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>
      <c r="A8" s="110">
        <v>3</v>
      </c>
      <c r="B8" s="147">
        <v>45588</v>
      </c>
      <c r="C8" s="160" t="s">
        <v>291</v>
      </c>
      <c r="D8" s="111" t="s">
        <v>134</v>
      </c>
      <c r="E8" s="111" t="s">
        <v>135</v>
      </c>
      <c r="F8" s="108" t="s">
        <v>137</v>
      </c>
      <c r="G8" s="112">
        <v>50</v>
      </c>
      <c r="I8" s="105"/>
      <c r="O8" s="106"/>
    </row>
    <row r="9" spans="1:15" ht="30">
      <c r="A9" s="110">
        <v>4</v>
      </c>
      <c r="B9" s="147">
        <v>45590</v>
      </c>
      <c r="C9" s="145" t="s">
        <v>293</v>
      </c>
      <c r="D9" s="111" t="s">
        <v>134</v>
      </c>
      <c r="E9" s="111" t="s">
        <v>135</v>
      </c>
      <c r="F9" s="108" t="s">
        <v>137</v>
      </c>
      <c r="G9" s="112">
        <v>220</v>
      </c>
      <c r="I9" s="113"/>
      <c r="J9" s="179"/>
      <c r="K9" s="114"/>
      <c r="L9" s="114"/>
      <c r="M9" s="114"/>
      <c r="N9" s="114"/>
      <c r="O9" s="115"/>
    </row>
    <row r="10" spans="1:15">
      <c r="A10" s="110"/>
      <c r="F10" s="111"/>
      <c r="G10" s="112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>
      <c r="A11" s="105"/>
      <c r="F11" s="111" t="s">
        <v>23</v>
      </c>
      <c r="G11" s="112">
        <f>SUM(G6:G9)</f>
        <v>380</v>
      </c>
      <c r="I11" s="127" t="s">
        <v>30</v>
      </c>
      <c r="J11" s="191"/>
      <c r="K11" s="128"/>
      <c r="L11" s="128" t="s">
        <v>81</v>
      </c>
      <c r="M11" s="129"/>
      <c r="N11" s="128" t="s">
        <v>82</v>
      </c>
      <c r="O11" s="130"/>
    </row>
    <row r="12" spans="1:15" ht="15.75" thickBot="1">
      <c r="A12" s="113"/>
      <c r="B12" s="179"/>
      <c r="C12" s="114"/>
      <c r="D12" s="114"/>
      <c r="E12" s="114"/>
      <c r="F12" s="114"/>
      <c r="G12" s="115"/>
    </row>
    <row r="13" spans="1:15">
      <c r="A13" s="116" t="s">
        <v>78</v>
      </c>
      <c r="B13" s="180"/>
      <c r="C13" s="47"/>
      <c r="D13" s="47" t="s">
        <v>79</v>
      </c>
      <c r="E13" s="47"/>
      <c r="F13" s="47" t="s">
        <v>80</v>
      </c>
      <c r="G13" s="117"/>
      <c r="I13" s="353" t="s">
        <v>0</v>
      </c>
      <c r="J13" s="354"/>
      <c r="K13" s="354"/>
      <c r="L13" s="354"/>
      <c r="M13" s="354"/>
      <c r="N13" s="354"/>
      <c r="O13" s="355"/>
    </row>
    <row r="14" spans="1:15" ht="15.75" thickBot="1">
      <c r="A14" s="127" t="s">
        <v>30</v>
      </c>
      <c r="B14" s="191"/>
      <c r="C14" s="128"/>
      <c r="D14" s="128" t="s">
        <v>81</v>
      </c>
      <c r="E14" s="129"/>
      <c r="F14" s="128" t="s">
        <v>82</v>
      </c>
      <c r="G14" s="130"/>
      <c r="I14" s="356"/>
      <c r="J14" s="346"/>
      <c r="K14" s="346"/>
      <c r="L14" s="346"/>
      <c r="M14" s="346"/>
      <c r="N14" s="346"/>
      <c r="O14" s="357"/>
    </row>
    <row r="15" spans="1:15" ht="15.75" thickBot="1">
      <c r="I15" s="358" t="s">
        <v>83</v>
      </c>
      <c r="J15" s="359"/>
      <c r="K15" s="123" t="s">
        <v>125</v>
      </c>
      <c r="L15" s="123"/>
      <c r="M15" s="124"/>
      <c r="N15" s="125" t="s">
        <v>84</v>
      </c>
      <c r="O15" s="126" t="s">
        <v>117</v>
      </c>
    </row>
    <row r="16" spans="1:15">
      <c r="A16" s="353" t="s">
        <v>0</v>
      </c>
      <c r="B16" s="354"/>
      <c r="C16" s="354"/>
      <c r="D16" s="354"/>
      <c r="E16" s="354"/>
      <c r="F16" s="354"/>
      <c r="G16" s="355"/>
      <c r="I16" s="105"/>
      <c r="O16" s="106"/>
    </row>
    <row r="17" spans="1:15">
      <c r="A17" s="356"/>
      <c r="B17" s="346"/>
      <c r="C17" s="346"/>
      <c r="D17" s="346"/>
      <c r="E17" s="346"/>
      <c r="F17" s="346"/>
      <c r="G17" s="357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>
      <c r="A18" s="358" t="s">
        <v>83</v>
      </c>
      <c r="B18" s="359"/>
      <c r="C18" s="123" t="s">
        <v>184</v>
      </c>
      <c r="D18" s="123"/>
      <c r="E18" s="124"/>
      <c r="F18" s="125" t="s">
        <v>84</v>
      </c>
      <c r="G18" s="126" t="s">
        <v>146</v>
      </c>
      <c r="I18" s="110">
        <v>1</v>
      </c>
      <c r="J18" s="223">
        <v>45202</v>
      </c>
      <c r="K18" s="145" t="s">
        <v>141</v>
      </c>
      <c r="L18" s="111" t="s">
        <v>134</v>
      </c>
      <c r="M18" s="167" t="s">
        <v>135</v>
      </c>
      <c r="N18" s="108" t="s">
        <v>137</v>
      </c>
      <c r="O18" s="112"/>
    </row>
    <row r="19" spans="1:15">
      <c r="A19" s="105"/>
      <c r="G19" s="106"/>
      <c r="I19" s="110">
        <v>2</v>
      </c>
      <c r="J19" s="223">
        <v>45203</v>
      </c>
      <c r="K19" s="108" t="s">
        <v>140</v>
      </c>
      <c r="L19" s="111" t="s">
        <v>134</v>
      </c>
      <c r="M19" s="167" t="s">
        <v>135</v>
      </c>
      <c r="N19" s="108" t="s">
        <v>138</v>
      </c>
      <c r="O19" s="112"/>
    </row>
    <row r="20" spans="1:1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3"/>
      <c r="K20" s="102"/>
      <c r="L20" s="102"/>
      <c r="M20" s="102"/>
      <c r="N20" s="102"/>
      <c r="O20" s="102"/>
    </row>
    <row r="21" spans="1:15">
      <c r="A21" s="107">
        <v>1</v>
      </c>
      <c r="B21" s="223">
        <v>45586</v>
      </c>
      <c r="C21" s="145" t="s">
        <v>292</v>
      </c>
      <c r="D21" s="111" t="s">
        <v>134</v>
      </c>
      <c r="E21" s="217" t="s">
        <v>135</v>
      </c>
      <c r="F21" s="108" t="s">
        <v>147</v>
      </c>
      <c r="G21" s="109">
        <v>100</v>
      </c>
      <c r="I21" s="350"/>
      <c r="J21" s="351"/>
      <c r="K21" s="351"/>
      <c r="L21" s="351"/>
      <c r="M21" s="352"/>
      <c r="N21" s="211" t="s">
        <v>23</v>
      </c>
      <c r="O21" s="212"/>
    </row>
    <row r="22" spans="1:15">
      <c r="A22" s="107">
        <v>2</v>
      </c>
      <c r="B22" s="223">
        <v>45589</v>
      </c>
      <c r="C22" s="145" t="s">
        <v>292</v>
      </c>
      <c r="D22" s="108" t="s">
        <v>134</v>
      </c>
      <c r="E22" s="215" t="s">
        <v>135</v>
      </c>
      <c r="F22" s="108" t="s">
        <v>147</v>
      </c>
      <c r="G22" s="109">
        <v>100</v>
      </c>
      <c r="I22" s="105"/>
      <c r="O22" s="106"/>
    </row>
    <row r="23" spans="1:15">
      <c r="A23" s="107">
        <v>3</v>
      </c>
      <c r="B23" s="223">
        <v>45593</v>
      </c>
      <c r="C23" s="145" t="s">
        <v>271</v>
      </c>
      <c r="D23" s="108" t="s">
        <v>134</v>
      </c>
      <c r="E23" s="215" t="s">
        <v>135</v>
      </c>
      <c r="F23" s="108" t="s">
        <v>147</v>
      </c>
      <c r="G23" s="109">
        <v>150</v>
      </c>
      <c r="I23" s="113"/>
      <c r="J23" s="179"/>
      <c r="K23" s="114"/>
      <c r="L23" s="114"/>
      <c r="M23" s="114"/>
      <c r="N23" s="114"/>
      <c r="O23" s="115"/>
    </row>
    <row r="24" spans="1:15">
      <c r="A24" s="257">
        <v>4</v>
      </c>
      <c r="B24" s="223">
        <v>45595</v>
      </c>
      <c r="C24" s="258" t="s">
        <v>289</v>
      </c>
      <c r="D24" s="108" t="s">
        <v>134</v>
      </c>
      <c r="E24" s="215" t="s">
        <v>135</v>
      </c>
      <c r="F24" s="108" t="s">
        <v>147</v>
      </c>
      <c r="G24" s="259">
        <v>100</v>
      </c>
      <c r="I24" s="113"/>
      <c r="J24" s="179"/>
      <c r="K24" s="114"/>
      <c r="L24" s="114"/>
      <c r="M24" s="114"/>
      <c r="N24" s="114"/>
      <c r="O24" s="115"/>
    </row>
    <row r="25" spans="1:15">
      <c r="A25" s="257">
        <v>5</v>
      </c>
      <c r="B25" s="223">
        <v>45596</v>
      </c>
      <c r="C25" s="258" t="s">
        <v>294</v>
      </c>
      <c r="D25" s="108" t="s">
        <v>134</v>
      </c>
      <c r="E25" s="215" t="s">
        <v>135</v>
      </c>
      <c r="F25" s="108" t="s">
        <v>147</v>
      </c>
      <c r="G25" s="259">
        <v>80</v>
      </c>
      <c r="I25" s="113"/>
      <c r="J25" s="179"/>
      <c r="K25" s="114"/>
      <c r="L25" s="114"/>
      <c r="M25" s="114"/>
      <c r="N25" s="114"/>
      <c r="O25" s="115"/>
    </row>
    <row r="26" spans="1:15">
      <c r="A26" s="108">
        <v>6</v>
      </c>
      <c r="B26" s="223">
        <v>45596</v>
      </c>
      <c r="C26" s="145" t="s">
        <v>289</v>
      </c>
      <c r="D26" s="108" t="s">
        <v>134</v>
      </c>
      <c r="E26" s="108" t="s">
        <v>135</v>
      </c>
      <c r="F26" s="108" t="s">
        <v>147</v>
      </c>
      <c r="G26" s="108">
        <v>100</v>
      </c>
      <c r="I26" s="116" t="s">
        <v>78</v>
      </c>
      <c r="J26" s="180"/>
      <c r="K26" s="47"/>
      <c r="L26" s="47" t="s">
        <v>79</v>
      </c>
      <c r="M26" s="47"/>
      <c r="N26" s="47" t="s">
        <v>80</v>
      </c>
      <c r="O26" s="117"/>
    </row>
    <row r="27" spans="1:15" ht="15.75" thickBot="1">
      <c r="A27" s="260"/>
      <c r="G27" s="212"/>
      <c r="I27" s="127" t="s">
        <v>30</v>
      </c>
      <c r="J27" s="191"/>
      <c r="K27" s="128"/>
      <c r="L27" s="128" t="s">
        <v>81</v>
      </c>
      <c r="M27" s="129"/>
      <c r="N27" s="128" t="s">
        <v>82</v>
      </c>
      <c r="O27" s="130"/>
    </row>
    <row r="28" spans="1:15">
      <c r="A28" s="360"/>
      <c r="B28" s="361"/>
      <c r="C28" s="361"/>
      <c r="D28" s="361"/>
      <c r="E28" s="361"/>
      <c r="F28" s="111" t="s">
        <v>23</v>
      </c>
      <c r="G28" s="112">
        <f>SUM(G21:G26)</f>
        <v>630</v>
      </c>
    </row>
    <row r="29" spans="1:15" ht="15.75" thickBot="1">
      <c r="A29" s="350"/>
      <c r="B29" s="351"/>
      <c r="C29" s="351"/>
      <c r="D29" s="351"/>
      <c r="E29" s="351"/>
      <c r="G29" s="106"/>
    </row>
    <row r="30" spans="1:15">
      <c r="A30" s="113"/>
      <c r="B30" s="179"/>
      <c r="C30" s="114"/>
      <c r="D30" s="114"/>
      <c r="E30" s="114"/>
      <c r="F30" s="114"/>
      <c r="G30" s="115"/>
      <c r="I30" s="353" t="s">
        <v>0</v>
      </c>
      <c r="J30" s="354"/>
      <c r="K30" s="354"/>
      <c r="L30" s="354"/>
      <c r="M30" s="354"/>
      <c r="N30" s="354"/>
      <c r="O30" s="355"/>
    </row>
    <row r="31" spans="1:15">
      <c r="A31" s="116" t="s">
        <v>78</v>
      </c>
      <c r="B31" s="180"/>
      <c r="C31" s="47"/>
      <c r="D31" s="47" t="s">
        <v>79</v>
      </c>
      <c r="E31" s="47"/>
      <c r="F31" s="47" t="s">
        <v>80</v>
      </c>
      <c r="G31" s="117"/>
      <c r="I31" s="356" t="s">
        <v>128</v>
      </c>
      <c r="J31" s="346"/>
      <c r="K31" s="346"/>
      <c r="L31" s="346"/>
      <c r="M31" s="346"/>
      <c r="N31" s="346"/>
      <c r="O31" s="357"/>
    </row>
    <row r="32" spans="1:15" ht="15.75" thickBot="1">
      <c r="A32" s="127" t="s">
        <v>30</v>
      </c>
      <c r="B32" s="191"/>
      <c r="C32" s="128"/>
      <c r="D32" s="128" t="s">
        <v>81</v>
      </c>
      <c r="E32" s="129"/>
      <c r="F32" s="128" t="s">
        <v>82</v>
      </c>
      <c r="G32" s="130"/>
      <c r="I32" s="358" t="s">
        <v>83</v>
      </c>
      <c r="J32" s="359"/>
      <c r="K32" s="123" t="s">
        <v>124</v>
      </c>
      <c r="L32" s="123"/>
      <c r="M32" s="124"/>
      <c r="N32" s="125" t="s">
        <v>84</v>
      </c>
      <c r="O32" s="126" t="s">
        <v>121</v>
      </c>
    </row>
    <row r="33" spans="1:15" ht="15.75" thickBot="1">
      <c r="I33" s="105"/>
      <c r="O33" s="106"/>
    </row>
    <row r="34" spans="1:15">
      <c r="A34" s="353" t="s">
        <v>0</v>
      </c>
      <c r="B34" s="354"/>
      <c r="C34" s="354"/>
      <c r="D34" s="354"/>
      <c r="E34" s="354"/>
      <c r="F34" s="354"/>
      <c r="G34" s="355"/>
      <c r="H34" s="197" t="s">
        <v>127</v>
      </c>
      <c r="I34" s="107" t="s">
        <v>77</v>
      </c>
      <c r="J34" s="178" t="s">
        <v>36</v>
      </c>
      <c r="K34" s="108" t="s">
        <v>85</v>
      </c>
      <c r="L34" s="108" t="s">
        <v>86</v>
      </c>
      <c r="M34" s="108" t="s">
        <v>5</v>
      </c>
      <c r="N34" s="108" t="s">
        <v>87</v>
      </c>
      <c r="O34" s="109" t="s">
        <v>56</v>
      </c>
    </row>
    <row r="35" spans="1:15">
      <c r="A35" s="356"/>
      <c r="B35" s="346"/>
      <c r="C35" s="346"/>
      <c r="D35" s="346"/>
      <c r="E35" s="346"/>
      <c r="F35" s="346"/>
      <c r="G35" s="357"/>
      <c r="I35" s="110">
        <v>1</v>
      </c>
      <c r="J35" s="147"/>
      <c r="K35" s="145"/>
      <c r="L35" s="111"/>
      <c r="M35" s="196"/>
      <c r="N35" s="108"/>
      <c r="O35" s="112"/>
    </row>
    <row r="36" spans="1:15">
      <c r="A36" s="358" t="s">
        <v>83</v>
      </c>
      <c r="B36" s="359"/>
      <c r="C36" s="123" t="s">
        <v>126</v>
      </c>
      <c r="D36" s="123"/>
      <c r="E36" s="124"/>
      <c r="F36" s="125" t="s">
        <v>84</v>
      </c>
      <c r="G36" s="126" t="s">
        <v>117</v>
      </c>
      <c r="I36" s="110">
        <v>2</v>
      </c>
      <c r="J36" s="147"/>
      <c r="K36" s="108"/>
      <c r="L36" s="111"/>
      <c r="M36" s="196"/>
      <c r="N36" s="108"/>
      <c r="O36" s="112"/>
    </row>
    <row r="37" spans="1:15">
      <c r="A37" s="105"/>
      <c r="G37" s="106"/>
      <c r="I37" s="110"/>
      <c r="J37" s="147"/>
      <c r="K37" s="145"/>
      <c r="L37" s="111"/>
      <c r="M37" s="196"/>
      <c r="N37" s="108"/>
      <c r="O37" s="112"/>
    </row>
    <row r="38" spans="1:15">
      <c r="A38" s="107" t="s">
        <v>77</v>
      </c>
      <c r="B38" s="178" t="s">
        <v>36</v>
      </c>
      <c r="C38" s="108" t="s">
        <v>85</v>
      </c>
      <c r="D38" s="108" t="s">
        <v>86</v>
      </c>
      <c r="E38" s="108" t="s">
        <v>5</v>
      </c>
      <c r="F38" s="108" t="s">
        <v>87</v>
      </c>
      <c r="G38" s="109" t="s">
        <v>56</v>
      </c>
      <c r="I38" s="110"/>
      <c r="J38" s="216"/>
      <c r="K38" s="217"/>
      <c r="L38" s="217"/>
      <c r="M38" s="196"/>
      <c r="N38" s="215"/>
      <c r="O38" s="218"/>
    </row>
    <row r="39" spans="1:15">
      <c r="A39" s="107">
        <v>1</v>
      </c>
      <c r="B39" s="223">
        <v>45581</v>
      </c>
      <c r="C39" s="145" t="s">
        <v>295</v>
      </c>
      <c r="D39" s="108" t="s">
        <v>134</v>
      </c>
      <c r="E39" s="108" t="s">
        <v>135</v>
      </c>
      <c r="F39" s="108" t="s">
        <v>137</v>
      </c>
      <c r="G39" s="109">
        <v>200</v>
      </c>
      <c r="I39" s="110"/>
      <c r="J39" s="213"/>
      <c r="K39" s="102"/>
      <c r="L39" s="102"/>
      <c r="M39" s="102"/>
      <c r="N39" s="102"/>
      <c r="O39" s="102"/>
    </row>
    <row r="40" spans="1:15">
      <c r="A40" s="110">
        <v>2</v>
      </c>
      <c r="B40" s="223">
        <v>45585</v>
      </c>
      <c r="C40" s="145" t="s">
        <v>295</v>
      </c>
      <c r="D40" s="111" t="s">
        <v>134</v>
      </c>
      <c r="E40" s="167" t="s">
        <v>135</v>
      </c>
      <c r="F40" s="108" t="s">
        <v>139</v>
      </c>
      <c r="G40" s="109">
        <v>200</v>
      </c>
      <c r="I40" s="110"/>
      <c r="J40" s="147"/>
      <c r="K40" s="111"/>
      <c r="L40" s="111"/>
      <c r="M40" s="111"/>
      <c r="N40" s="111" t="s">
        <v>23</v>
      </c>
      <c r="O40" s="112">
        <f>SUM(O35:O38)</f>
        <v>0</v>
      </c>
    </row>
    <row r="41" spans="1:15">
      <c r="A41" s="110">
        <v>23</v>
      </c>
      <c r="B41" s="223">
        <v>45588</v>
      </c>
      <c r="C41" s="145" t="s">
        <v>247</v>
      </c>
      <c r="D41" s="111" t="s">
        <v>134</v>
      </c>
      <c r="E41" s="167" t="s">
        <v>135</v>
      </c>
      <c r="F41" s="108" t="s">
        <v>137</v>
      </c>
      <c r="G41" s="112">
        <v>250</v>
      </c>
      <c r="I41" s="105"/>
      <c r="O41" s="106"/>
    </row>
    <row r="42" spans="1:15">
      <c r="A42" s="110">
        <v>4</v>
      </c>
      <c r="B42" s="223">
        <v>45593</v>
      </c>
      <c r="C42" s="145" t="s">
        <v>296</v>
      </c>
      <c r="D42" s="111" t="s">
        <v>134</v>
      </c>
      <c r="E42" s="167" t="s">
        <v>135</v>
      </c>
      <c r="F42" s="108" t="s">
        <v>137</v>
      </c>
      <c r="G42" s="112">
        <v>220</v>
      </c>
      <c r="I42" s="105"/>
      <c r="O42" s="106"/>
    </row>
    <row r="43" spans="1:15">
      <c r="A43" s="110">
        <v>5</v>
      </c>
      <c r="B43" s="223">
        <v>45596</v>
      </c>
      <c r="C43" s="145" t="s">
        <v>297</v>
      </c>
      <c r="D43" s="111" t="s">
        <v>134</v>
      </c>
      <c r="E43" s="167" t="s">
        <v>135</v>
      </c>
      <c r="F43" s="108" t="s">
        <v>137</v>
      </c>
      <c r="G43" s="112">
        <v>220</v>
      </c>
      <c r="I43" s="105"/>
      <c r="O43" s="106"/>
    </row>
    <row r="44" spans="1:15">
      <c r="A44" s="362"/>
      <c r="B44" s="363"/>
      <c r="C44" s="363"/>
      <c r="D44" s="363"/>
      <c r="E44" s="364"/>
      <c r="F44" s="111" t="s">
        <v>23</v>
      </c>
      <c r="G44" s="112">
        <f>SUM(G39:G43)</f>
        <v>1090</v>
      </c>
      <c r="I44" s="116" t="s">
        <v>78</v>
      </c>
      <c r="J44" s="180"/>
      <c r="K44" s="47"/>
      <c r="L44" s="47" t="s">
        <v>79</v>
      </c>
      <c r="M44" s="47"/>
      <c r="N44" s="47" t="s">
        <v>80</v>
      </c>
      <c r="O44" s="117"/>
    </row>
    <row r="45" spans="1:15" ht="15.75" thickBot="1">
      <c r="A45" s="105"/>
      <c r="G45" s="106"/>
      <c r="I45" s="127" t="s">
        <v>30</v>
      </c>
      <c r="J45" s="191"/>
      <c r="K45" s="128"/>
      <c r="L45" s="128" t="s">
        <v>81</v>
      </c>
      <c r="M45" s="129"/>
      <c r="N45" s="128" t="s">
        <v>82</v>
      </c>
      <c r="O45" s="130"/>
    </row>
    <row r="46" spans="1:15">
      <c r="A46" s="113"/>
      <c r="B46" s="179"/>
      <c r="D46" s="114"/>
      <c r="E46" s="114"/>
      <c r="F46" s="114"/>
      <c r="G46" s="115"/>
    </row>
    <row r="47" spans="1:15">
      <c r="A47" s="116" t="s">
        <v>78</v>
      </c>
      <c r="B47" s="180"/>
      <c r="C47" s="47"/>
      <c r="D47" s="47" t="s">
        <v>79</v>
      </c>
      <c r="E47" s="47"/>
      <c r="F47" s="47" t="s">
        <v>80</v>
      </c>
      <c r="G47" s="117"/>
    </row>
    <row r="48" spans="1:15" ht="15.75" thickBot="1">
      <c r="A48" s="127" t="s">
        <v>30</v>
      </c>
      <c r="B48" s="191"/>
      <c r="C48" s="128"/>
      <c r="D48" s="128" t="s">
        <v>81</v>
      </c>
      <c r="E48" s="129"/>
      <c r="F48" s="128" t="s">
        <v>82</v>
      </c>
      <c r="G48" s="130"/>
    </row>
    <row r="49" spans="1:7" ht="15.75" thickBot="1"/>
    <row r="50" spans="1:7">
      <c r="A50" s="353" t="s">
        <v>0</v>
      </c>
      <c r="B50" s="354"/>
      <c r="C50" s="354"/>
      <c r="D50" s="354"/>
      <c r="E50" s="354"/>
      <c r="F50" s="354"/>
      <c r="G50" s="355"/>
    </row>
    <row r="51" spans="1:7">
      <c r="A51" s="356"/>
      <c r="B51" s="346"/>
      <c r="C51" s="346"/>
      <c r="D51" s="346"/>
      <c r="E51" s="346"/>
      <c r="F51" s="346"/>
      <c r="G51" s="357"/>
    </row>
    <row r="52" spans="1:7">
      <c r="A52" s="358" t="s">
        <v>83</v>
      </c>
      <c r="B52" s="359"/>
      <c r="C52" s="123" t="s">
        <v>124</v>
      </c>
      <c r="D52" s="123"/>
      <c r="E52" s="124"/>
      <c r="F52" s="125" t="s">
        <v>84</v>
      </c>
      <c r="G52" s="126" t="s">
        <v>121</v>
      </c>
    </row>
    <row r="53" spans="1:7">
      <c r="A53" s="105"/>
      <c r="G53" s="106"/>
    </row>
    <row r="54" spans="1:7">
      <c r="A54" s="107" t="s">
        <v>77</v>
      </c>
      <c r="B54" s="178" t="s">
        <v>36</v>
      </c>
      <c r="C54" s="108" t="s">
        <v>85</v>
      </c>
      <c r="D54" s="108" t="s">
        <v>86</v>
      </c>
      <c r="E54" s="108" t="s">
        <v>5</v>
      </c>
      <c r="F54" s="108" t="s">
        <v>87</v>
      </c>
      <c r="G54" s="109" t="s">
        <v>56</v>
      </c>
    </row>
    <row r="55" spans="1:7">
      <c r="A55" s="107">
        <v>1</v>
      </c>
      <c r="B55" s="223">
        <v>45223</v>
      </c>
      <c r="C55" s="145" t="s">
        <v>249</v>
      </c>
      <c r="D55" s="111" t="s">
        <v>134</v>
      </c>
      <c r="E55" s="196" t="s">
        <v>135</v>
      </c>
      <c r="F55" s="108" t="s">
        <v>147</v>
      </c>
      <c r="G55" s="112">
        <v>60</v>
      </c>
    </row>
    <row r="56" spans="1:7">
      <c r="A56" s="110">
        <v>2</v>
      </c>
      <c r="B56" s="223">
        <v>45226</v>
      </c>
      <c r="C56" s="108" t="s">
        <v>269</v>
      </c>
      <c r="D56" s="111" t="s">
        <v>134</v>
      </c>
      <c r="E56" s="196" t="s">
        <v>135</v>
      </c>
      <c r="F56" s="108" t="s">
        <v>147</v>
      </c>
      <c r="G56" s="112">
        <v>100</v>
      </c>
    </row>
    <row r="57" spans="1:7">
      <c r="A57" s="111"/>
      <c r="B57" s="213"/>
      <c r="C57" s="102"/>
      <c r="D57" s="102"/>
      <c r="E57" s="102"/>
      <c r="F57" s="102"/>
      <c r="G57" s="102"/>
    </row>
    <row r="58" spans="1:7">
      <c r="A58" s="350"/>
      <c r="B58" s="351"/>
      <c r="C58" s="351"/>
      <c r="D58" s="351"/>
      <c r="E58" s="352"/>
      <c r="F58" s="211" t="s">
        <v>23</v>
      </c>
      <c r="G58" s="212">
        <f>SUM(G55:G56)</f>
        <v>160</v>
      </c>
    </row>
    <row r="59" spans="1:7">
      <c r="A59" s="105"/>
      <c r="G59" s="106"/>
    </row>
    <row r="60" spans="1:7">
      <c r="A60" s="113"/>
      <c r="B60" s="179"/>
      <c r="C60" s="114"/>
      <c r="D60" s="114"/>
      <c r="E60" s="114"/>
      <c r="F60" s="114"/>
      <c r="G60" s="115"/>
    </row>
    <row r="61" spans="1:7">
      <c r="A61" s="116" t="s">
        <v>78</v>
      </c>
      <c r="B61" s="180"/>
      <c r="C61" s="47"/>
      <c r="D61" s="47" t="s">
        <v>79</v>
      </c>
      <c r="E61" s="47"/>
      <c r="F61" s="47" t="s">
        <v>80</v>
      </c>
      <c r="G61" s="117"/>
    </row>
    <row r="62" spans="1:7" ht="15.75" thickBot="1">
      <c r="A62" s="127" t="s">
        <v>30</v>
      </c>
      <c r="B62" s="191"/>
      <c r="C62" s="128"/>
      <c r="D62" s="128" t="s">
        <v>81</v>
      </c>
      <c r="E62" s="129"/>
      <c r="F62" s="128" t="s">
        <v>82</v>
      </c>
      <c r="G62" s="130"/>
    </row>
    <row r="63" spans="1:7" ht="15.75" thickBot="1"/>
    <row r="64" spans="1:7">
      <c r="A64" s="353" t="s">
        <v>0</v>
      </c>
      <c r="B64" s="354"/>
      <c r="C64" s="354"/>
      <c r="D64" s="354"/>
      <c r="E64" s="354"/>
      <c r="F64" s="354"/>
      <c r="G64" s="355"/>
    </row>
    <row r="65" spans="1:7">
      <c r="A65" s="356" t="s">
        <v>53</v>
      </c>
      <c r="B65" s="346"/>
      <c r="C65" s="346"/>
      <c r="D65" s="346"/>
      <c r="E65" s="346"/>
      <c r="F65" s="346"/>
      <c r="G65" s="357"/>
    </row>
    <row r="66" spans="1:7">
      <c r="A66" s="358" t="s">
        <v>83</v>
      </c>
      <c r="B66" s="359"/>
      <c r="C66" s="123" t="s">
        <v>144</v>
      </c>
      <c r="D66" s="123"/>
      <c r="E66" s="124"/>
      <c r="F66" s="125" t="s">
        <v>84</v>
      </c>
      <c r="G66" s="126" t="s">
        <v>117</v>
      </c>
    </row>
    <row r="67" spans="1:7">
      <c r="A67" s="105"/>
      <c r="G67" s="106"/>
    </row>
    <row r="68" spans="1:7">
      <c r="A68" s="107" t="s">
        <v>77</v>
      </c>
      <c r="B68" s="178" t="s">
        <v>36</v>
      </c>
      <c r="C68" s="108" t="s">
        <v>85</v>
      </c>
      <c r="D68" s="108" t="s">
        <v>86</v>
      </c>
      <c r="E68" s="108" t="s">
        <v>5</v>
      </c>
      <c r="F68" s="108" t="s">
        <v>87</v>
      </c>
      <c r="G68" s="109" t="s">
        <v>56</v>
      </c>
    </row>
    <row r="69" spans="1:7" ht="15.75">
      <c r="A69" s="107">
        <v>1</v>
      </c>
      <c r="B69" s="31">
        <v>45584</v>
      </c>
      <c r="C69" s="145" t="s">
        <v>134</v>
      </c>
      <c r="D69" s="111" t="s">
        <v>142</v>
      </c>
      <c r="E69" s="167" t="s">
        <v>149</v>
      </c>
      <c r="F69" s="108" t="s">
        <v>138</v>
      </c>
      <c r="G69" s="112">
        <v>50</v>
      </c>
    </row>
    <row r="70" spans="1:7" ht="15.75">
      <c r="A70" s="110">
        <v>2</v>
      </c>
      <c r="B70" s="31">
        <v>45584</v>
      </c>
      <c r="C70" s="111" t="s">
        <v>142</v>
      </c>
      <c r="D70" s="210" t="s">
        <v>134</v>
      </c>
      <c r="E70" s="102" t="s">
        <v>149</v>
      </c>
      <c r="F70" s="210" t="s">
        <v>138</v>
      </c>
      <c r="G70" s="210">
        <v>520</v>
      </c>
    </row>
    <row r="71" spans="1:7">
      <c r="A71" s="110"/>
      <c r="B71" s="147"/>
      <c r="C71" s="111"/>
      <c r="D71" s="111"/>
      <c r="E71" s="111"/>
      <c r="F71" s="111" t="s">
        <v>23</v>
      </c>
      <c r="G71" s="112">
        <f>SUM(G69:G70)</f>
        <v>570</v>
      </c>
    </row>
    <row r="72" spans="1:7">
      <c r="A72" s="105"/>
      <c r="G72" s="106"/>
    </row>
    <row r="73" spans="1:7">
      <c r="A73" s="113"/>
      <c r="B73" s="179"/>
      <c r="C73" s="114"/>
      <c r="D73" s="114"/>
      <c r="E73" s="114"/>
      <c r="F73" s="114"/>
      <c r="G73" s="115"/>
    </row>
    <row r="74" spans="1:7">
      <c r="A74" s="116" t="s">
        <v>78</v>
      </c>
      <c r="B74" s="180"/>
      <c r="C74" s="47"/>
      <c r="D74" s="47" t="s">
        <v>79</v>
      </c>
      <c r="E74" s="47"/>
      <c r="F74" s="47" t="s">
        <v>80</v>
      </c>
      <c r="G74" s="117"/>
    </row>
    <row r="75" spans="1:7" ht="15.75" thickBot="1">
      <c r="A75" s="127" t="s">
        <v>30</v>
      </c>
      <c r="B75" s="191"/>
      <c r="C75" s="128"/>
      <c r="D75" s="128" t="s">
        <v>81</v>
      </c>
      <c r="E75" s="129"/>
      <c r="F75" s="128" t="s">
        <v>82</v>
      </c>
      <c r="G75" s="130"/>
    </row>
    <row r="76" spans="1:7" ht="15.75" thickBot="1"/>
    <row r="77" spans="1:7">
      <c r="A77" s="353" t="s">
        <v>0</v>
      </c>
      <c r="B77" s="354"/>
      <c r="C77" s="354"/>
      <c r="D77" s="354"/>
      <c r="E77" s="354"/>
      <c r="F77" s="354"/>
      <c r="G77" s="355"/>
    </row>
    <row r="78" spans="1:7">
      <c r="A78" s="356" t="s">
        <v>128</v>
      </c>
      <c r="B78" s="346"/>
      <c r="C78" s="346"/>
      <c r="D78" s="346"/>
      <c r="E78" s="346"/>
      <c r="F78" s="346"/>
      <c r="G78" s="357"/>
    </row>
    <row r="79" spans="1:7">
      <c r="A79" s="358" t="s">
        <v>83</v>
      </c>
      <c r="B79" s="359"/>
      <c r="C79" s="123" t="s">
        <v>154</v>
      </c>
      <c r="D79" s="123"/>
      <c r="E79" s="124"/>
      <c r="F79" s="125" t="s">
        <v>84</v>
      </c>
      <c r="G79" s="126" t="s">
        <v>155</v>
      </c>
    </row>
    <row r="80" spans="1:7">
      <c r="A80" s="105"/>
      <c r="G80" s="106"/>
    </row>
    <row r="81" spans="1:7">
      <c r="A81" s="107" t="s">
        <v>77</v>
      </c>
      <c r="B81" s="178" t="s">
        <v>36</v>
      </c>
      <c r="C81" s="108" t="s">
        <v>85</v>
      </c>
      <c r="D81" s="108" t="s">
        <v>86</v>
      </c>
      <c r="E81" s="108" t="s">
        <v>5</v>
      </c>
      <c r="F81" s="108" t="s">
        <v>87</v>
      </c>
      <c r="G81" s="109" t="s">
        <v>56</v>
      </c>
    </row>
    <row r="82" spans="1:7">
      <c r="A82" s="110">
        <v>1</v>
      </c>
      <c r="B82" s="147">
        <v>45588</v>
      </c>
      <c r="C82" s="145" t="s">
        <v>134</v>
      </c>
      <c r="D82" s="111" t="s">
        <v>142</v>
      </c>
      <c r="E82" s="196" t="s">
        <v>134</v>
      </c>
      <c r="F82" s="108" t="s">
        <v>138</v>
      </c>
      <c r="G82" s="112">
        <v>50</v>
      </c>
    </row>
    <row r="83" spans="1:7" ht="30">
      <c r="A83" s="110">
        <v>2</v>
      </c>
      <c r="B83" s="147">
        <v>45590</v>
      </c>
      <c r="C83" s="145" t="s">
        <v>303</v>
      </c>
      <c r="D83" s="111" t="s">
        <v>134</v>
      </c>
      <c r="E83" s="196" t="s">
        <v>134</v>
      </c>
      <c r="F83" s="108" t="s">
        <v>138</v>
      </c>
      <c r="G83" s="112">
        <v>220</v>
      </c>
    </row>
    <row r="84" spans="1:7">
      <c r="A84" s="365"/>
      <c r="B84" s="366"/>
      <c r="C84" s="366"/>
      <c r="D84" s="366"/>
      <c r="E84" s="366"/>
      <c r="F84" s="367"/>
      <c r="G84" s="102"/>
    </row>
    <row r="85" spans="1:7">
      <c r="A85" s="105"/>
      <c r="C85" s="184"/>
      <c r="D85" s="114"/>
      <c r="E85" s="165"/>
      <c r="F85" s="197" t="s">
        <v>145</v>
      </c>
      <c r="G85" s="117">
        <f>SUM(G82:G83)</f>
        <v>270</v>
      </c>
    </row>
    <row r="86" spans="1:7">
      <c r="A86" s="105"/>
      <c r="C86" s="184"/>
      <c r="D86" s="114"/>
      <c r="E86" s="165"/>
      <c r="G86" s="106"/>
    </row>
    <row r="87" spans="1:7">
      <c r="A87" s="105"/>
      <c r="C87" s="184"/>
      <c r="D87" s="114"/>
      <c r="E87" s="165"/>
      <c r="G87" s="106"/>
    </row>
    <row r="88" spans="1:7">
      <c r="A88" s="105"/>
      <c r="C88" s="184"/>
      <c r="D88" s="114"/>
      <c r="E88" s="165"/>
      <c r="G88" s="106"/>
    </row>
    <row r="89" spans="1:7">
      <c r="A89" s="113"/>
      <c r="B89" s="179"/>
      <c r="C89" s="114"/>
      <c r="D89" s="114"/>
      <c r="E89" s="114"/>
      <c r="F89" s="114"/>
      <c r="G89" s="115"/>
    </row>
    <row r="90" spans="1:7">
      <c r="A90" s="116" t="s">
        <v>78</v>
      </c>
      <c r="B90" s="180"/>
      <c r="C90" s="47"/>
      <c r="D90" s="47" t="s">
        <v>79</v>
      </c>
      <c r="E90" s="47"/>
      <c r="F90" s="47" t="s">
        <v>80</v>
      </c>
      <c r="G90" s="117"/>
    </row>
    <row r="91" spans="1:7" ht="15.75" thickBot="1">
      <c r="A91" s="127" t="s">
        <v>30</v>
      </c>
      <c r="B91" s="191"/>
      <c r="C91" s="128"/>
      <c r="D91" s="128" t="s">
        <v>81</v>
      </c>
      <c r="E91" s="129"/>
      <c r="F91" s="128" t="s">
        <v>82</v>
      </c>
      <c r="G91" s="130"/>
    </row>
  </sheetData>
  <mergeCells count="32">
    <mergeCell ref="A44:E44"/>
    <mergeCell ref="A84:F84"/>
    <mergeCell ref="A79:B79"/>
    <mergeCell ref="A78:G78"/>
    <mergeCell ref="A50:G50"/>
    <mergeCell ref="A51:G51"/>
    <mergeCell ref="A52:B52"/>
    <mergeCell ref="A58:E58"/>
    <mergeCell ref="A77:G77"/>
    <mergeCell ref="A66:B66"/>
    <mergeCell ref="A65:G65"/>
    <mergeCell ref="A64:G64"/>
    <mergeCell ref="I15:J15"/>
    <mergeCell ref="I1:O1"/>
    <mergeCell ref="I2:O2"/>
    <mergeCell ref="I3:J3"/>
    <mergeCell ref="A16:G16"/>
    <mergeCell ref="I13:O13"/>
    <mergeCell ref="I14:O14"/>
    <mergeCell ref="A36:B36"/>
    <mergeCell ref="A35:G35"/>
    <mergeCell ref="A34:G34"/>
    <mergeCell ref="A1:G1"/>
    <mergeCell ref="A2:G2"/>
    <mergeCell ref="A3:B3"/>
    <mergeCell ref="A18:B18"/>
    <mergeCell ref="A17:G17"/>
    <mergeCell ref="I21:M21"/>
    <mergeCell ref="I30:O30"/>
    <mergeCell ref="I31:O31"/>
    <mergeCell ref="I32:J32"/>
    <mergeCell ref="A28:E29"/>
  </mergeCells>
  <pageMargins left="0.7" right="0.7" top="0.75" bottom="0.75" header="0.3" footer="0.3"/>
  <pageSetup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6"/>
  <sheetViews>
    <sheetView topLeftCell="A21" zoomScale="89" zoomScaleNormal="89" workbookViewId="0">
      <selection sqref="A1:G35"/>
    </sheetView>
  </sheetViews>
  <sheetFormatPr defaultRowHeight="1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45" t="s">
        <v>0</v>
      </c>
      <c r="B1" s="345"/>
      <c r="C1" s="345"/>
      <c r="D1" s="345"/>
      <c r="E1" s="345"/>
      <c r="F1" s="345"/>
      <c r="G1" s="345"/>
      <c r="I1" s="345" t="s">
        <v>0</v>
      </c>
      <c r="J1" s="345"/>
      <c r="K1" s="345"/>
      <c r="L1" s="345"/>
      <c r="M1" s="345"/>
      <c r="N1" s="345"/>
      <c r="O1" s="345"/>
    </row>
    <row r="2" spans="1:15">
      <c r="A2" s="346"/>
      <c r="B2" s="346"/>
      <c r="C2" s="346"/>
      <c r="D2" s="346"/>
      <c r="E2" s="346"/>
      <c r="F2" s="346"/>
      <c r="G2" s="346"/>
      <c r="I2" s="346"/>
      <c r="J2" s="346"/>
      <c r="K2" s="346"/>
      <c r="L2" s="346"/>
      <c r="M2" s="346"/>
      <c r="N2" s="346"/>
      <c r="O2" s="346"/>
    </row>
    <row r="3" spans="1:15" ht="18.75">
      <c r="A3" s="347" t="s">
        <v>83</v>
      </c>
      <c r="B3" s="347"/>
      <c r="C3" s="131" t="s">
        <v>167</v>
      </c>
      <c r="D3" s="131"/>
      <c r="E3" s="132"/>
      <c r="F3" s="133" t="s">
        <v>84</v>
      </c>
      <c r="G3" s="132" t="s">
        <v>120</v>
      </c>
      <c r="I3" s="347" t="s">
        <v>83</v>
      </c>
      <c r="J3" s="347"/>
      <c r="K3" s="131" t="s">
        <v>119</v>
      </c>
      <c r="L3" s="131"/>
      <c r="M3" s="132"/>
      <c r="N3" s="133" t="s">
        <v>84</v>
      </c>
      <c r="O3" s="132" t="s">
        <v>117</v>
      </c>
    </row>
    <row r="5" spans="1:1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18.75">
      <c r="A6" s="135">
        <v>1</v>
      </c>
      <c r="B6" s="223">
        <v>45581</v>
      </c>
      <c r="C6" s="108" t="s">
        <v>207</v>
      </c>
      <c r="D6" s="145" t="s">
        <v>204</v>
      </c>
      <c r="E6" s="108" t="s">
        <v>135</v>
      </c>
      <c r="F6" s="108" t="s">
        <v>137</v>
      </c>
      <c r="G6" s="108">
        <v>200</v>
      </c>
      <c r="I6" s="135"/>
      <c r="J6" s="178"/>
      <c r="K6" s="108"/>
      <c r="L6" s="145"/>
      <c r="M6" s="108"/>
      <c r="N6" s="108"/>
      <c r="O6" s="108"/>
    </row>
    <row r="7" spans="1:15" ht="30">
      <c r="A7" s="135">
        <f>SUM(A6+1)</f>
        <v>2</v>
      </c>
      <c r="B7" s="223">
        <v>45581</v>
      </c>
      <c r="C7" s="108" t="s">
        <v>134</v>
      </c>
      <c r="D7" s="145" t="s">
        <v>205</v>
      </c>
      <c r="E7" s="108" t="s">
        <v>135</v>
      </c>
      <c r="F7" s="108" t="s">
        <v>136</v>
      </c>
      <c r="G7" s="108">
        <v>3000</v>
      </c>
      <c r="I7" s="135"/>
      <c r="J7" s="178"/>
      <c r="K7" s="108"/>
      <c r="L7" s="108"/>
      <c r="M7" s="108"/>
      <c r="N7" s="108"/>
      <c r="O7" s="108"/>
    </row>
    <row r="8" spans="1:15" ht="30">
      <c r="A8" s="135"/>
      <c r="B8" s="223">
        <v>45585</v>
      </c>
      <c r="C8" s="108" t="s">
        <v>207</v>
      </c>
      <c r="D8" s="145" t="s">
        <v>209</v>
      </c>
      <c r="E8" s="108" t="s">
        <v>135</v>
      </c>
      <c r="F8" s="108" t="s">
        <v>137</v>
      </c>
      <c r="G8" s="108">
        <v>350</v>
      </c>
      <c r="I8" s="135"/>
      <c r="J8" s="178"/>
      <c r="K8" s="108"/>
      <c r="L8" s="108"/>
      <c r="M8" s="108"/>
      <c r="N8" s="108"/>
      <c r="O8" s="108"/>
    </row>
    <row r="9" spans="1:15" ht="30">
      <c r="A9" s="135">
        <f>SUM(A7+1)</f>
        <v>3</v>
      </c>
      <c r="B9" s="223">
        <v>45585</v>
      </c>
      <c r="C9" s="108" t="s">
        <v>134</v>
      </c>
      <c r="D9" s="145" t="s">
        <v>208</v>
      </c>
      <c r="E9" s="108" t="s">
        <v>135</v>
      </c>
      <c r="F9" s="108" t="s">
        <v>136</v>
      </c>
      <c r="G9" s="108">
        <v>3000</v>
      </c>
      <c r="I9" s="135"/>
      <c r="J9" s="178"/>
      <c r="K9" s="108"/>
      <c r="L9" s="145"/>
      <c r="M9" s="108"/>
      <c r="N9" s="108"/>
      <c r="O9" s="108"/>
    </row>
    <row r="10" spans="1:15" ht="30">
      <c r="A10" s="135">
        <f t="shared" ref="A10:A27" si="0">SUM(A9+1)</f>
        <v>4</v>
      </c>
      <c r="B10" s="223">
        <v>45586</v>
      </c>
      <c r="C10" s="108" t="s">
        <v>134</v>
      </c>
      <c r="D10" s="145" t="s">
        <v>210</v>
      </c>
      <c r="E10" s="108" t="s">
        <v>135</v>
      </c>
      <c r="F10" s="108" t="s">
        <v>248</v>
      </c>
      <c r="G10" s="108">
        <v>550</v>
      </c>
      <c r="I10" s="135"/>
      <c r="J10" s="178"/>
      <c r="K10" s="108"/>
      <c r="L10" s="108"/>
      <c r="M10" s="108"/>
      <c r="N10" s="108"/>
      <c r="O10" s="108"/>
    </row>
    <row r="11" spans="1:15" ht="41.25" customHeight="1">
      <c r="A11" s="135">
        <f t="shared" si="0"/>
        <v>5</v>
      </c>
      <c r="B11" s="223">
        <v>45587</v>
      </c>
      <c r="C11" s="108" t="s">
        <v>134</v>
      </c>
      <c r="D11" s="145" t="s">
        <v>211</v>
      </c>
      <c r="E11" s="108" t="s">
        <v>135</v>
      </c>
      <c r="F11" s="108" t="s">
        <v>137</v>
      </c>
      <c r="G11" s="108">
        <v>200</v>
      </c>
      <c r="I11" s="135"/>
      <c r="J11" s="178"/>
      <c r="K11" s="108"/>
      <c r="L11" s="108"/>
      <c r="M11" s="108"/>
      <c r="N11" s="108"/>
      <c r="O11" s="108"/>
    </row>
    <row r="12" spans="1:15" ht="36.75" customHeight="1">
      <c r="A12" s="135">
        <f t="shared" si="0"/>
        <v>6</v>
      </c>
      <c r="B12" s="223">
        <v>45587</v>
      </c>
      <c r="C12" s="108" t="s">
        <v>134</v>
      </c>
      <c r="D12" s="145" t="s">
        <v>212</v>
      </c>
      <c r="E12" s="108" t="s">
        <v>135</v>
      </c>
      <c r="F12" s="108" t="s">
        <v>136</v>
      </c>
      <c r="G12" s="108">
        <v>600</v>
      </c>
      <c r="I12" s="135"/>
      <c r="J12" s="178"/>
      <c r="K12" s="108"/>
      <c r="L12" s="108"/>
      <c r="M12" s="108"/>
      <c r="N12" s="108"/>
      <c r="O12" s="108"/>
    </row>
    <row r="13" spans="1:15" ht="36.75" customHeight="1">
      <c r="A13" s="135"/>
      <c r="B13" s="223">
        <v>45588</v>
      </c>
      <c r="C13" s="108" t="s">
        <v>134</v>
      </c>
      <c r="D13" s="145" t="s">
        <v>247</v>
      </c>
      <c r="E13" s="108" t="s">
        <v>135</v>
      </c>
      <c r="F13" s="108" t="s">
        <v>137</v>
      </c>
      <c r="G13" s="108">
        <v>750</v>
      </c>
      <c r="I13" s="135"/>
      <c r="J13" s="178"/>
      <c r="K13" s="108"/>
      <c r="L13" s="108"/>
      <c r="M13" s="108"/>
      <c r="N13" s="108"/>
      <c r="O13" s="108"/>
    </row>
    <row r="14" spans="1:15" ht="42" customHeight="1">
      <c r="A14" s="135">
        <f>SUM(A12+1)</f>
        <v>7</v>
      </c>
      <c r="B14" s="223">
        <v>45588</v>
      </c>
      <c r="C14" s="108" t="s">
        <v>134</v>
      </c>
      <c r="D14" s="145" t="s">
        <v>210</v>
      </c>
      <c r="E14" s="108" t="s">
        <v>135</v>
      </c>
      <c r="F14" s="108" t="s">
        <v>248</v>
      </c>
      <c r="G14" s="108">
        <v>550</v>
      </c>
      <c r="I14" s="135"/>
      <c r="J14" s="178"/>
      <c r="K14" s="108"/>
      <c r="L14" s="108"/>
      <c r="M14" s="108"/>
      <c r="N14" s="108"/>
      <c r="O14" s="108"/>
    </row>
    <row r="15" spans="1:15" ht="32.1" customHeight="1">
      <c r="A15" s="135">
        <f>SUM(A14+1)</f>
        <v>8</v>
      </c>
      <c r="B15" s="223">
        <v>45588</v>
      </c>
      <c r="C15" s="108" t="s">
        <v>134</v>
      </c>
      <c r="D15" s="145" t="s">
        <v>249</v>
      </c>
      <c r="E15" s="108" t="s">
        <v>135</v>
      </c>
      <c r="F15" s="108" t="s">
        <v>138</v>
      </c>
      <c r="G15" s="108">
        <v>60</v>
      </c>
      <c r="I15" s="135"/>
      <c r="J15" s="178"/>
      <c r="K15" s="108"/>
      <c r="L15" s="108"/>
      <c r="M15" s="108"/>
      <c r="N15" s="108"/>
      <c r="O15" s="108"/>
    </row>
    <row r="16" spans="1:15" ht="45">
      <c r="A16" s="135">
        <f t="shared" si="0"/>
        <v>9</v>
      </c>
      <c r="B16" s="223">
        <v>45589</v>
      </c>
      <c r="C16" s="108" t="s">
        <v>134</v>
      </c>
      <c r="D16" s="145" t="s">
        <v>250</v>
      </c>
      <c r="E16" s="108" t="s">
        <v>135</v>
      </c>
      <c r="F16" s="108" t="s">
        <v>137</v>
      </c>
      <c r="G16" s="108">
        <v>6500</v>
      </c>
      <c r="I16" s="135"/>
      <c r="J16" s="178"/>
      <c r="K16" s="108"/>
      <c r="L16" s="108"/>
      <c r="M16" s="108"/>
      <c r="N16" s="108"/>
      <c r="O16" s="108"/>
    </row>
    <row r="17" spans="1:15" ht="30.75" customHeight="1">
      <c r="A17" s="135">
        <f t="shared" si="0"/>
        <v>10</v>
      </c>
      <c r="B17" s="223">
        <v>45589</v>
      </c>
      <c r="C17" s="108" t="s">
        <v>134</v>
      </c>
      <c r="D17" s="145" t="s">
        <v>211</v>
      </c>
      <c r="E17" s="108" t="s">
        <v>135</v>
      </c>
      <c r="F17" s="108" t="s">
        <v>137</v>
      </c>
      <c r="G17" s="108">
        <v>200</v>
      </c>
      <c r="I17" s="247"/>
      <c r="J17" s="178"/>
      <c r="K17" s="108"/>
      <c r="L17" s="108"/>
      <c r="M17" s="108"/>
      <c r="N17" s="108"/>
      <c r="O17" s="108"/>
    </row>
    <row r="18" spans="1:15" ht="29.25" customHeight="1">
      <c r="A18" s="135">
        <f t="shared" si="0"/>
        <v>11</v>
      </c>
      <c r="B18" s="223">
        <v>45590</v>
      </c>
      <c r="C18" s="108" t="s">
        <v>134</v>
      </c>
      <c r="D18" s="145" t="s">
        <v>251</v>
      </c>
      <c r="E18" s="108" t="s">
        <v>135</v>
      </c>
      <c r="F18" s="108" t="s">
        <v>136</v>
      </c>
      <c r="G18" s="108">
        <v>4300</v>
      </c>
      <c r="I18" s="135"/>
      <c r="J18" s="178"/>
      <c r="K18" s="108"/>
      <c r="L18" s="108"/>
      <c r="M18" s="108"/>
      <c r="N18" s="108"/>
      <c r="O18" s="108"/>
    </row>
    <row r="19" spans="1:15" ht="45">
      <c r="A19" s="135">
        <f t="shared" si="0"/>
        <v>12</v>
      </c>
      <c r="B19" s="223">
        <v>45590</v>
      </c>
      <c r="C19" s="108" t="s">
        <v>134</v>
      </c>
      <c r="D19" s="145" t="s">
        <v>252</v>
      </c>
      <c r="E19" s="108" t="s">
        <v>135</v>
      </c>
      <c r="F19" s="108" t="s">
        <v>137</v>
      </c>
      <c r="G19" s="108">
        <v>1250</v>
      </c>
      <c r="I19" s="135"/>
      <c r="J19" s="178"/>
      <c r="K19" s="108"/>
      <c r="L19" s="108"/>
      <c r="M19" s="108"/>
      <c r="N19" s="108"/>
      <c r="O19" s="108"/>
    </row>
    <row r="20" spans="1:15" ht="30">
      <c r="A20" s="135">
        <f t="shared" si="0"/>
        <v>13</v>
      </c>
      <c r="B20" s="223">
        <v>45591</v>
      </c>
      <c r="C20" s="108" t="s">
        <v>134</v>
      </c>
      <c r="D20" s="145" t="s">
        <v>210</v>
      </c>
      <c r="E20" s="108" t="s">
        <v>135</v>
      </c>
      <c r="F20" s="108" t="s">
        <v>137</v>
      </c>
      <c r="G20" s="108">
        <v>650</v>
      </c>
      <c r="I20" s="135"/>
      <c r="J20" s="178"/>
      <c r="K20" s="108"/>
      <c r="L20" s="108"/>
      <c r="M20" s="108"/>
      <c r="N20" s="108"/>
      <c r="O20" s="108"/>
    </row>
    <row r="21" spans="1:15" ht="18.75">
      <c r="A21" s="135">
        <f t="shared" si="0"/>
        <v>14</v>
      </c>
      <c r="B21" s="223">
        <v>45592</v>
      </c>
      <c r="C21" s="108" t="s">
        <v>134</v>
      </c>
      <c r="D21" s="145" t="s">
        <v>269</v>
      </c>
      <c r="E21" s="108" t="s">
        <v>135</v>
      </c>
      <c r="F21" s="108" t="s">
        <v>137</v>
      </c>
      <c r="G21" s="108">
        <v>100</v>
      </c>
      <c r="I21" s="135"/>
      <c r="J21" s="178"/>
      <c r="K21" s="108"/>
      <c r="L21" s="108"/>
      <c r="M21" s="108"/>
      <c r="N21" s="108"/>
      <c r="O21" s="108"/>
    </row>
    <row r="22" spans="1:15" ht="53.25" customHeight="1">
      <c r="A22" s="135">
        <f t="shared" si="0"/>
        <v>15</v>
      </c>
      <c r="B22" s="223">
        <v>45593</v>
      </c>
      <c r="C22" s="108" t="s">
        <v>134</v>
      </c>
      <c r="D22" s="145" t="s">
        <v>270</v>
      </c>
      <c r="E22" s="108" t="s">
        <v>135</v>
      </c>
      <c r="F22" s="108" t="s">
        <v>137</v>
      </c>
      <c r="G22" s="108">
        <v>710</v>
      </c>
      <c r="I22" s="135"/>
      <c r="J22" s="178"/>
      <c r="K22" s="108"/>
      <c r="L22" s="108"/>
      <c r="M22" s="108"/>
      <c r="N22" s="108"/>
      <c r="O22" s="108"/>
    </row>
    <row r="23" spans="1:15" ht="18.75">
      <c r="A23" s="135">
        <f t="shared" si="0"/>
        <v>16</v>
      </c>
      <c r="B23" s="223">
        <v>45593</v>
      </c>
      <c r="C23" s="108" t="s">
        <v>134</v>
      </c>
      <c r="D23" s="145" t="s">
        <v>271</v>
      </c>
      <c r="E23" s="108" t="s">
        <v>135</v>
      </c>
      <c r="F23" s="108" t="s">
        <v>137</v>
      </c>
      <c r="G23" s="108">
        <v>530</v>
      </c>
      <c r="I23" s="135"/>
      <c r="J23" s="178"/>
      <c r="K23" s="108"/>
      <c r="L23" s="108"/>
      <c r="M23" s="108"/>
      <c r="N23" s="108"/>
      <c r="O23" s="108"/>
    </row>
    <row r="24" spans="1:15" ht="45">
      <c r="A24" s="135">
        <f t="shared" si="0"/>
        <v>17</v>
      </c>
      <c r="B24" s="223">
        <v>45595</v>
      </c>
      <c r="C24" s="108" t="s">
        <v>134</v>
      </c>
      <c r="D24" s="145" t="s">
        <v>286</v>
      </c>
      <c r="E24" s="108" t="s">
        <v>135</v>
      </c>
      <c r="F24" s="108" t="s">
        <v>137</v>
      </c>
      <c r="G24" s="108">
        <v>400</v>
      </c>
      <c r="I24" s="135"/>
      <c r="J24" s="178"/>
      <c r="K24" s="108"/>
      <c r="L24" s="108"/>
      <c r="M24" s="108"/>
      <c r="N24" s="108"/>
      <c r="O24" s="108"/>
    </row>
    <row r="25" spans="1:15" ht="45">
      <c r="A25" s="135">
        <f t="shared" si="0"/>
        <v>18</v>
      </c>
      <c r="B25" s="223">
        <v>45596</v>
      </c>
      <c r="C25" s="108" t="s">
        <v>134</v>
      </c>
      <c r="D25" s="145" t="s">
        <v>287</v>
      </c>
      <c r="E25" s="108" t="s">
        <v>135</v>
      </c>
      <c r="F25" s="108" t="s">
        <v>137</v>
      </c>
      <c r="G25" s="108">
        <v>850</v>
      </c>
      <c r="I25" s="135"/>
      <c r="J25" s="178"/>
      <c r="K25" s="108"/>
      <c r="L25" s="108"/>
      <c r="M25" s="108"/>
      <c r="N25" s="108"/>
      <c r="O25" s="108"/>
    </row>
    <row r="26" spans="1:15" ht="18.75">
      <c r="A26" s="135">
        <f t="shared" si="0"/>
        <v>19</v>
      </c>
      <c r="B26" s="223">
        <v>45596</v>
      </c>
      <c r="C26" s="108" t="s">
        <v>134</v>
      </c>
      <c r="D26" s="145" t="s">
        <v>288</v>
      </c>
      <c r="E26" s="108" t="s">
        <v>135</v>
      </c>
      <c r="F26" s="108" t="s">
        <v>137</v>
      </c>
      <c r="G26" s="108">
        <v>80</v>
      </c>
      <c r="I26" s="135"/>
      <c r="J26" s="178"/>
      <c r="K26" s="108"/>
      <c r="L26" s="108"/>
      <c r="M26" s="108"/>
      <c r="N26" s="108"/>
      <c r="O26" s="108"/>
    </row>
    <row r="27" spans="1:15" ht="18.75">
      <c r="A27" s="135">
        <f t="shared" si="0"/>
        <v>20</v>
      </c>
      <c r="B27" s="223">
        <v>45596</v>
      </c>
      <c r="C27" s="108" t="s">
        <v>134</v>
      </c>
      <c r="D27" s="145" t="s">
        <v>289</v>
      </c>
      <c r="E27" s="108" t="s">
        <v>135</v>
      </c>
      <c r="F27" s="108" t="s">
        <v>137</v>
      </c>
      <c r="G27" s="108">
        <v>650</v>
      </c>
      <c r="I27" s="135"/>
      <c r="J27" s="178"/>
      <c r="K27" s="108"/>
      <c r="L27" s="108"/>
      <c r="M27" s="108"/>
      <c r="N27" s="108"/>
      <c r="O27" s="108"/>
    </row>
    <row r="28" spans="1:15" ht="18.75">
      <c r="A28" s="135"/>
      <c r="B28" s="213"/>
      <c r="C28" s="102"/>
      <c r="D28" s="102"/>
      <c r="E28" s="102"/>
      <c r="F28" s="102"/>
      <c r="G28" s="102"/>
      <c r="I28" s="135"/>
      <c r="J28" s="178"/>
      <c r="K28" s="108"/>
      <c r="L28" s="108"/>
      <c r="M28" s="108"/>
      <c r="N28" s="108"/>
      <c r="O28" s="108"/>
    </row>
    <row r="29" spans="1:15">
      <c r="C29" s="348"/>
      <c r="D29" s="348"/>
      <c r="E29" s="348"/>
      <c r="G29" s="224"/>
      <c r="I29" s="124"/>
      <c r="J29" s="186"/>
      <c r="K29" s="124"/>
      <c r="L29" s="124"/>
      <c r="M29" s="124"/>
      <c r="N29" s="108"/>
      <c r="O29" s="134"/>
    </row>
    <row r="30" spans="1:15">
      <c r="C30" s="348"/>
      <c r="D30" s="348"/>
      <c r="E30" s="348"/>
      <c r="F30" s="108" t="s">
        <v>23</v>
      </c>
      <c r="G30" s="108">
        <f>SUM(G6:G27)</f>
        <v>25480</v>
      </c>
    </row>
    <row r="31" spans="1:15">
      <c r="B31" s="186"/>
      <c r="C31" s="348"/>
      <c r="D31" s="348"/>
      <c r="E31" s="348"/>
      <c r="F31" s="349"/>
      <c r="G31" s="349"/>
      <c r="I31" s="114"/>
      <c r="J31" s="179"/>
      <c r="K31" s="114"/>
      <c r="L31" s="114"/>
      <c r="M31" s="114"/>
      <c r="N31" s="114"/>
      <c r="O31" s="114"/>
    </row>
    <row r="32" spans="1:15">
      <c r="F32" s="346"/>
      <c r="G32" s="346"/>
      <c r="I32" s="137" t="s">
        <v>78</v>
      </c>
      <c r="J32" s="180"/>
      <c r="K32" s="47"/>
      <c r="L32" s="47" t="s">
        <v>79</v>
      </c>
      <c r="M32" s="47"/>
      <c r="N32" s="47" t="s">
        <v>80</v>
      </c>
      <c r="O32" s="47"/>
    </row>
    <row r="33" spans="1:14">
      <c r="A33" s="137"/>
      <c r="B33" s="179"/>
      <c r="C33" s="114"/>
      <c r="D33" s="114"/>
      <c r="E33" s="114"/>
      <c r="F33" s="346"/>
      <c r="G33" s="346"/>
      <c r="I33" s="138" t="s">
        <v>30</v>
      </c>
      <c r="J33" s="179"/>
      <c r="K33" s="114"/>
      <c r="L33" s="114" t="s">
        <v>81</v>
      </c>
      <c r="N33" s="114" t="s">
        <v>82</v>
      </c>
    </row>
    <row r="34" spans="1:14">
      <c r="A34" s="137" t="s">
        <v>78</v>
      </c>
      <c r="B34" s="179"/>
      <c r="C34" s="47"/>
      <c r="D34" s="47" t="s">
        <v>79</v>
      </c>
      <c r="E34" s="47"/>
      <c r="F34" s="47" t="s">
        <v>80</v>
      </c>
      <c r="G34" s="47"/>
    </row>
    <row r="35" spans="1:14">
      <c r="A35" s="138" t="s">
        <v>30</v>
      </c>
      <c r="C35" s="219"/>
      <c r="D35" s="114" t="s">
        <v>81</v>
      </c>
      <c r="F35" s="114" t="s">
        <v>82</v>
      </c>
    </row>
    <row r="36" spans="1:14">
      <c r="B36" s="219"/>
      <c r="C36" s="219"/>
    </row>
  </sheetData>
  <mergeCells count="8">
    <mergeCell ref="I1:O1"/>
    <mergeCell ref="I2:O2"/>
    <mergeCell ref="I3:J3"/>
    <mergeCell ref="C29:E31"/>
    <mergeCell ref="F31:G33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zoomScale="93" zoomScaleNormal="93"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D13" sqref="D13"/>
    </sheetView>
  </sheetViews>
  <sheetFormatPr defaultRowHeight="15"/>
  <cols>
    <col min="1" max="1" width="11" bestFit="1" customWidth="1"/>
    <col min="3" max="3" width="18.85546875" customWidth="1"/>
    <col min="5" max="5" width="11.140625" customWidth="1"/>
    <col min="7" max="7" width="18.7109375" customWidth="1"/>
    <col min="8" max="8" width="10.28515625" customWidth="1"/>
  </cols>
  <sheetData>
    <row r="1" spans="1:12">
      <c r="A1" s="341" t="s">
        <v>53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</row>
    <row r="2" spans="1:12">
      <c r="A2" s="25"/>
      <c r="B2" s="26"/>
      <c r="C2" s="26"/>
      <c r="D2" s="26"/>
      <c r="E2" s="27"/>
      <c r="F2" s="27"/>
      <c r="G2" s="342" t="s">
        <v>35</v>
      </c>
      <c r="H2" s="343"/>
      <c r="I2" s="343"/>
      <c r="J2" s="343"/>
      <c r="K2" s="344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12322</v>
      </c>
      <c r="E4" s="30">
        <f>SUM(E5:E101)</f>
        <v>650</v>
      </c>
      <c r="F4" s="30">
        <f>SUM(F5:F101)</f>
        <v>520</v>
      </c>
      <c r="G4" s="30"/>
      <c r="H4" s="30">
        <f>SUM(H5:H101)</f>
        <v>50</v>
      </c>
      <c r="I4" s="30">
        <f>SUM(I6:I101)</f>
        <v>0</v>
      </c>
      <c r="J4" s="30">
        <f>SUM(J5:J101)</f>
        <v>350</v>
      </c>
      <c r="K4" s="30">
        <f>SUM(K6:K101)</f>
        <v>0</v>
      </c>
      <c r="L4" s="30">
        <f>SUM(E4,F4,H4,I4,J4,K4)</f>
        <v>1570</v>
      </c>
    </row>
    <row r="5" spans="1:12" s="246" customFormat="1" ht="26.25" customHeight="1">
      <c r="A5" s="250">
        <v>45584</v>
      </c>
      <c r="B5" s="245">
        <v>8696</v>
      </c>
      <c r="C5" s="245" t="s">
        <v>200</v>
      </c>
      <c r="D5" s="245">
        <v>600</v>
      </c>
      <c r="E5" s="245">
        <v>50</v>
      </c>
      <c r="F5" s="245">
        <v>520</v>
      </c>
      <c r="G5" s="245" t="s">
        <v>188</v>
      </c>
      <c r="H5" s="245">
        <v>50</v>
      </c>
      <c r="I5" s="245"/>
      <c r="J5" s="245"/>
      <c r="K5" s="245"/>
      <c r="L5" s="245"/>
    </row>
    <row r="6" spans="1:12">
      <c r="A6" s="250">
        <v>45586</v>
      </c>
      <c r="B6" s="251">
        <v>8698</v>
      </c>
      <c r="C6" s="245" t="s">
        <v>200</v>
      </c>
      <c r="D6" s="372">
        <v>6170</v>
      </c>
      <c r="E6" s="372">
        <v>300</v>
      </c>
      <c r="F6" s="251"/>
      <c r="G6" s="372" t="s">
        <v>183</v>
      </c>
      <c r="H6" s="252"/>
      <c r="I6" s="252"/>
      <c r="J6" s="370">
        <v>200</v>
      </c>
      <c r="K6" s="252"/>
      <c r="L6" s="253"/>
    </row>
    <row r="7" spans="1:12">
      <c r="A7" s="250">
        <v>45586</v>
      </c>
      <c r="B7" s="33">
        <v>8701</v>
      </c>
      <c r="C7" s="245" t="s">
        <v>200</v>
      </c>
      <c r="D7" s="374"/>
      <c r="E7" s="374"/>
      <c r="F7" s="33"/>
      <c r="G7" s="374"/>
      <c r="H7" s="34"/>
      <c r="I7" s="34"/>
      <c r="J7" s="375"/>
      <c r="K7" s="34"/>
      <c r="L7" s="35"/>
    </row>
    <row r="8" spans="1:12">
      <c r="A8" s="250">
        <v>45586</v>
      </c>
      <c r="B8" s="33">
        <v>8700</v>
      </c>
      <c r="C8" s="245" t="s">
        <v>200</v>
      </c>
      <c r="D8" s="373"/>
      <c r="E8" s="373"/>
      <c r="F8" s="33"/>
      <c r="G8" s="373"/>
      <c r="H8" s="34"/>
      <c r="I8" s="34"/>
      <c r="J8" s="371"/>
      <c r="K8" s="34"/>
      <c r="L8" s="35"/>
    </row>
    <row r="9" spans="1:12">
      <c r="A9" s="250">
        <v>45595</v>
      </c>
      <c r="B9" s="33">
        <v>8750</v>
      </c>
      <c r="C9" s="245" t="s">
        <v>200</v>
      </c>
      <c r="D9" s="33">
        <v>3280</v>
      </c>
      <c r="E9" s="368">
        <v>300</v>
      </c>
      <c r="F9" s="33"/>
      <c r="G9" s="372" t="s">
        <v>183</v>
      </c>
      <c r="H9" s="34"/>
      <c r="I9" s="34"/>
      <c r="J9" s="370">
        <v>150</v>
      </c>
      <c r="K9" s="34"/>
      <c r="L9" s="35"/>
    </row>
    <row r="10" spans="1:12">
      <c r="A10" s="250">
        <v>45595</v>
      </c>
      <c r="B10" s="33">
        <v>8747</v>
      </c>
      <c r="C10" s="245" t="s">
        <v>200</v>
      </c>
      <c r="D10" s="33">
        <v>2272</v>
      </c>
      <c r="E10" s="369"/>
      <c r="F10" s="33"/>
      <c r="G10" s="373"/>
      <c r="H10" s="34"/>
      <c r="I10" s="34"/>
      <c r="J10" s="371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279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9">
    <mergeCell ref="E9:E10"/>
    <mergeCell ref="J9:J10"/>
    <mergeCell ref="G9:G10"/>
    <mergeCell ref="A1:L1"/>
    <mergeCell ref="G2:K2"/>
    <mergeCell ref="D6:D8"/>
    <mergeCell ref="E6:E8"/>
    <mergeCell ref="J6:J8"/>
    <mergeCell ref="G6:G8"/>
  </mergeCells>
  <pageMargins left="0.25" right="0.25" top="0.75" bottom="0.75" header="0.3" footer="0.3"/>
  <pageSetup paperSize="9" scale="73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J11" sqref="J11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377"/>
      <c r="B1" s="376" t="s">
        <v>54</v>
      </c>
      <c r="C1" s="376"/>
      <c r="D1" s="376"/>
      <c r="E1" s="379"/>
    </row>
    <row r="2" spans="1:6">
      <c r="A2" s="378"/>
      <c r="B2" s="376"/>
      <c r="C2" s="376"/>
      <c r="D2" s="376"/>
      <c r="E2" s="380"/>
    </row>
    <row r="3" spans="1:6">
      <c r="A3" s="210"/>
      <c r="B3" s="210"/>
      <c r="C3" s="48" t="s">
        <v>23</v>
      </c>
      <c r="D3" s="48">
        <f>SUM(D5:D37)</f>
        <v>350</v>
      </c>
      <c r="E3" s="210"/>
    </row>
    <row r="4" spans="1:6">
      <c r="A4" s="281" t="s">
        <v>36</v>
      </c>
      <c r="B4" s="282" t="s">
        <v>55</v>
      </c>
      <c r="C4" s="282" t="s">
        <v>5</v>
      </c>
      <c r="D4" s="282" t="s">
        <v>56</v>
      </c>
      <c r="E4" s="282" t="s">
        <v>57</v>
      </c>
    </row>
    <row r="5" spans="1:6" s="246" customFormat="1">
      <c r="A5" s="254">
        <v>45588</v>
      </c>
      <c r="B5" s="255" t="s">
        <v>152</v>
      </c>
      <c r="C5" s="255" t="s">
        <v>134</v>
      </c>
      <c r="D5" s="255">
        <v>40</v>
      </c>
      <c r="E5" s="255"/>
    </row>
    <row r="6" spans="1:6" ht="32.25" customHeight="1">
      <c r="A6" s="254">
        <v>45593</v>
      </c>
      <c r="B6" s="255" t="s">
        <v>255</v>
      </c>
      <c r="C6" s="255" t="s">
        <v>134</v>
      </c>
      <c r="D6" s="255">
        <v>200</v>
      </c>
      <c r="E6" s="255" t="s">
        <v>256</v>
      </c>
    </row>
    <row r="7" spans="1:6">
      <c r="A7" s="254">
        <v>45596</v>
      </c>
      <c r="B7" s="48" t="s">
        <v>302</v>
      </c>
      <c r="C7" s="255" t="s">
        <v>134</v>
      </c>
      <c r="D7" s="48">
        <v>110</v>
      </c>
      <c r="E7" s="48"/>
    </row>
    <row r="8" spans="1:6">
      <c r="A8" s="318"/>
      <c r="B8" s="248"/>
      <c r="C8" s="248"/>
      <c r="D8" s="248"/>
      <c r="E8" s="248"/>
    </row>
    <row r="9" spans="1:6">
      <c r="A9" s="222"/>
      <c r="B9" s="102"/>
      <c r="C9" s="102"/>
      <c r="D9" s="210"/>
      <c r="E9" s="54"/>
    </row>
    <row r="10" spans="1:6">
      <c r="A10" s="222"/>
      <c r="B10" s="102"/>
      <c r="C10" s="102"/>
      <c r="D10" s="210"/>
      <c r="E10" s="76"/>
    </row>
    <row r="11" spans="1:6">
      <c r="A11" s="222"/>
      <c r="B11" s="209"/>
      <c r="C11" s="207"/>
      <c r="D11" s="249"/>
      <c r="E11" s="75"/>
    </row>
    <row r="12" spans="1:6">
      <c r="A12" s="222"/>
      <c r="B12" s="202"/>
      <c r="C12" s="203"/>
      <c r="D12" s="204"/>
      <c r="E12" s="54"/>
      <c r="F12" s="73"/>
    </row>
    <row r="13" spans="1:6">
      <c r="A13" s="222"/>
      <c r="B13" s="202"/>
      <c r="C13" s="203"/>
      <c r="D13" s="204"/>
      <c r="E13" s="54"/>
      <c r="F13" s="73"/>
    </row>
    <row r="14" spans="1:6">
      <c r="A14" s="201"/>
      <c r="B14" s="202"/>
      <c r="C14" s="203"/>
      <c r="D14" s="204"/>
      <c r="E14" s="54"/>
      <c r="F14" s="73"/>
    </row>
    <row r="15" spans="1:6">
      <c r="A15" s="206"/>
      <c r="B15" s="207"/>
      <c r="C15" s="207"/>
      <c r="D15" s="208"/>
      <c r="E15" s="76"/>
    </row>
    <row r="16" spans="1:6">
      <c r="A16" s="206"/>
      <c r="B16" s="207"/>
      <c r="C16" s="207"/>
      <c r="D16" s="208"/>
      <c r="E16" s="76"/>
    </row>
    <row r="17" spans="1:5">
      <c r="A17" s="206"/>
      <c r="B17" s="207"/>
      <c r="C17" s="207"/>
      <c r="D17" s="208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3">
    <mergeCell ref="B1:D2"/>
    <mergeCell ref="A1:A2"/>
    <mergeCell ref="E1:E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Conveyance Voucher</vt:lpstr>
      <vt:lpstr>Goods Delivery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2024-11-02T08:33:37Z</cp:lastPrinted>
  <dcterms:created xsi:type="dcterms:W3CDTF">2023-01-08T05:51:58Z</dcterms:created>
  <dcterms:modified xsi:type="dcterms:W3CDTF">2024-11-02T08:37:46Z</dcterms:modified>
</cp:coreProperties>
</file>