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1-2024 to 30-11-2024\26-11-2024 to 30-11-2024\"/>
    </mc:Choice>
  </mc:AlternateContent>
  <xr:revisionPtr revIDLastSave="0" documentId="13_ncr:1_{4F5E2511-6871-49ED-9918-CEAB991F589A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8" l="1"/>
  <c r="G9" i="18"/>
  <c r="F4" i="6"/>
  <c r="L20" i="3"/>
  <c r="L21" i="3"/>
  <c r="L22" i="3"/>
  <c r="L23" i="3"/>
  <c r="L11" i="3"/>
  <c r="L12" i="3"/>
  <c r="L13" i="3"/>
  <c r="L14" i="3"/>
  <c r="L15" i="3"/>
  <c r="L16" i="3"/>
  <c r="L17" i="3"/>
  <c r="L18" i="3"/>
  <c r="L19" i="3"/>
  <c r="L24" i="3"/>
  <c r="L25" i="3"/>
  <c r="L26" i="3"/>
  <c r="L27" i="3"/>
  <c r="L10" i="3"/>
  <c r="L6" i="3"/>
  <c r="L7" i="3"/>
  <c r="L8" i="3"/>
  <c r="L9" i="3"/>
  <c r="L5" i="3"/>
  <c r="G79" i="18" l="1"/>
  <c r="D3" i="7"/>
  <c r="L5" i="20"/>
  <c r="G66" i="18"/>
  <c r="E5" i="20"/>
  <c r="H4" i="3"/>
  <c r="F4" i="3"/>
  <c r="D4" i="3"/>
  <c r="J4" i="3" l="1"/>
  <c r="L46" i="3"/>
  <c r="L47" i="3"/>
  <c r="L48" i="3"/>
  <c r="L49" i="3"/>
  <c r="L50" i="3"/>
  <c r="L51" i="3"/>
  <c r="L52" i="3"/>
  <c r="L53" i="3"/>
  <c r="L54" i="3"/>
  <c r="G24" i="18"/>
  <c r="G16" i="19"/>
  <c r="E17" i="20"/>
  <c r="J4" i="6"/>
  <c r="E4" i="6"/>
  <c r="D4" i="6"/>
  <c r="A7" i="19"/>
  <c r="A8" i="19" s="1"/>
  <c r="A10" i="19" s="1"/>
  <c r="A11" i="19" s="1"/>
  <c r="A13" i="19" s="1"/>
  <c r="A14" i="19" s="1"/>
  <c r="H4" i="6"/>
  <c r="G53" i="18" l="1"/>
  <c r="E2" i="10" l="1"/>
  <c r="C13" i="1" s="1"/>
  <c r="O37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<sst xmlns="http://schemas.openxmlformats.org/spreadsheetml/2006/main" count="760" uniqueCount="216">
  <si>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</si>
  <si>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</si>
  <si>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</si>
  <si>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</si>
  <si>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</si>
  <si>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</si>
  <si>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</si>
  <si>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</si>
  <si>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</si>
  <si>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</si>
  <si>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</si>
  <si>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</si>
  <si>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</si>
  <si>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</si>
  <si>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</si>
  <si>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</si>
  <si>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</si>
  <si>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</si>
  <si>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</si>
  <si>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</si>
  <si>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</si>
  <si>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</si>
  <si>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</si>
  <si>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</si>
  <si>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</si>
  <si>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</si>
  <si>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</si>
  <si>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</si>
  <si>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</si>
  <si>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</si>
  <si>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</si>
  <si>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</si>
  <si>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</si>
  <si>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</si>
  <si>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</si>
  <si>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</si>
  <si>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</si>
  <si>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</si>
  <si>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</si>
  <si>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</si>
  <si>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</si>
  <si>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</si>
  <si>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</si>
  <si>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</si>
  <si>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</si>
  <si>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</si>
  <si>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</si>
  <si>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</si>
  <si>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</si>
  <si>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</si>
  <si>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</si>
  <si>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</si>
  <si>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</si>
  <si>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</si>
  <si>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</si>
  <si>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</si>
  <si>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</si>
  <si>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</si>
  <si>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</si>
  <si>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</si>
  <si>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</si>
  <si>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</si>
  <si>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</si>
  <si>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</si>
  <si>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</si>
  <si>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</si>
  <si>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</si>
  <si>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</si>
  <si>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</si>
  <si>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</si>
  <si>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</si>
  <si>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</si>
  <si>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</si>
  <si>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</si>
  <si>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</si>
  <si>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</si>
  <si>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</si>
  <si>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</si>
  <si>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</si>
  <si>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</si>
  <si>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</si>
  <si>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</si>
  <si>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</si>
  <si>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</si>
  <si>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</si>
  <si>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</si>
  <si>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</si>
  <si>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</si>
  <si>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</si>
  <si>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</si>
  <si>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</si>
  <si>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</si>
  <si>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</si>
  <si>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</si>
  <si>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</si>
  <si>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</si>
  <si>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</si>
  <si>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</si>
  <si>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</si>
  <si>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</si>
  <si>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</si>
  <si>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</si>
  <si>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</si>
  <si>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</si>
  <si>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</si>
  <si>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</si>
  <si>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</si>
  <si>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</si>
  <si>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</si>
  <si>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</si>
  <si>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</si>
  <si>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</si>
  <si>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</si>
  <si>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</si>
  <si>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</si>
  <si>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</si>
  <si>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</si>
  <si>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</si>
  <si>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</si>
  <si>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</si>
  <si>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</si>
  <si>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</si>
  <si>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</si>
  <si>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</si>
  <si>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</si>
  <si>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</si>
  <si>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</si>
  <si>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</si>
  <si>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</si>
  <si>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</si>
  <si>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</si>
  <si>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</si>
  <si>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</si>
  <si>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</si>
  <si>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</si>
  <si>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</si>
  <si>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</si>
  <si>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</si>
  <si>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</si>
  <si>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</si>
  <si>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</si>
  <si>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</si>
  <si>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</si>
  <si>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</si>
  <si>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</si>
  <si>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</si>
  <si>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</si>
  <si>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</si>
  <si>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</si>
  <si>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</si>
  <si>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</si>
  <si>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</si>
  <si>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Cost: Conveyance,food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</si>
  <si>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</si>
  <si>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</si>
  <si>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</si>
  <si>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</si>
  <si>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</si>
  <si>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</si>
  <si>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</si>
  <si>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</si>
  <si>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</si>
  <si>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</si>
  <si>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shanto,sohel,arif,shah alam</t>
  </si>
  <si>
    <t>Bill No: Cum/62/November'2024</t>
  </si>
  <si>
    <t>Month:  November-2024</t>
  </si>
  <si>
    <t>26.11.2024- 30.11.2024</t>
  </si>
  <si>
    <t xml:space="preserve">076317	</t>
  </si>
  <si>
    <t>MASUM MOTORS &amp; WORKSHOP</t>
  </si>
  <si>
    <t xml:space="preserve">076382	</t>
  </si>
  <si>
    <t xml:space="preserve">076479	</t>
  </si>
  <si>
    <t>M/S Ma motors</t>
  </si>
  <si>
    <t xml:space="preserve">076437	</t>
  </si>
  <si>
    <t xml:space="preserve">076443	</t>
  </si>
  <si>
    <t xml:space="preserve">076413	</t>
  </si>
  <si>
    <t xml:space="preserve">076468	</t>
  </si>
  <si>
    <t>Jibon Honda Workshop</t>
  </si>
  <si>
    <t xml:space="preserve">Fatema Motors	</t>
  </si>
  <si>
    <t>Fatema Automobile parts</t>
  </si>
  <si>
    <t>Garda Shield Security Serviece Ltd</t>
  </si>
  <si>
    <t>shah alam &amp; shanto</t>
  </si>
  <si>
    <t>sohel</t>
  </si>
  <si>
    <t>shanto</t>
  </si>
  <si>
    <t>west side CNG pump, eliyetgonj, Doudkandi</t>
  </si>
  <si>
    <t>Mozumder market, poddar bazar bishoroad</t>
  </si>
  <si>
    <t xml:space="preserve">Academy Road,Gudam Quater,Feni,Raster Matha,Senbagh,Noakhali.	</t>
  </si>
  <si>
    <t>courier</t>
  </si>
  <si>
    <t>water</t>
  </si>
  <si>
    <t>broom</t>
  </si>
  <si>
    <t>M/S Hossain Motors</t>
  </si>
  <si>
    <t xml:space="preserve">		
Alam brathers	</t>
  </si>
  <si>
    <t xml:space="preserve">Alam brathers	</t>
  </si>
  <si>
    <t>Takiya motors</t>
  </si>
  <si>
    <t>Vai Vai Volcanizing</t>
  </si>
  <si>
    <t>Bismillah Workshop</t>
  </si>
  <si>
    <t xml:space="preserve">Sikdar Motors	</t>
  </si>
  <si>
    <t xml:space="preserve">	
Forhad motor parts</t>
  </si>
  <si>
    <t xml:space="preserve">M/S Ma motors	</t>
  </si>
  <si>
    <t xml:space="preserve">076496	</t>
  </si>
  <si>
    <t xml:space="preserve">076486	</t>
  </si>
  <si>
    <t xml:space="preserve">076485	</t>
  </si>
  <si>
    <t xml:space="preserve">076475	</t>
  </si>
  <si>
    <t xml:space="preserve">076476	</t>
  </si>
  <si>
    <t xml:space="preserve">077110	</t>
  </si>
  <si>
    <t xml:space="preserve">077109	</t>
  </si>
  <si>
    <t xml:space="preserve">077171	</t>
  </si>
  <si>
    <t>van</t>
  </si>
  <si>
    <t>cumilla depot</t>
  </si>
  <si>
    <t>perry cash bill</t>
  </si>
  <si>
    <t xml:space="preserve">Lalmai, Cumilla	</t>
  </si>
  <si>
    <t>Ramgonj road,,Bilbari,Hajigonj,Bitaker east side,Wairles,Stadium market,Sadar, Chandpur</t>
  </si>
  <si>
    <t>Sujatpur bazar,Mathlab north,Chandpur</t>
  </si>
  <si>
    <t>chandpur</t>
  </si>
  <si>
    <t xml:space="preserve">,Feni,Raster Matha,Senbagh,Noakhali.	</t>
  </si>
  <si>
    <t>4 person food</t>
  </si>
  <si>
    <t>courier,broom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</si>
</sst>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wrapText="1"/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vertical="center"/>
      <protection locked="0"/>
    </xf>
    <xf numFmtId="0" fontId="47" fillId="2" borderId="3" xfId="0" applyFont="1" applyFill="1" applyBorder="1" applyProtection="1">
      <protection locked="0"/>
    </xf>
    <xf numFmtId="0" fontId="46" fillId="2" borderId="3" xfId="0" applyFont="1" applyFill="1" applyBorder="1" applyProtection="1"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41" fillId="2" borderId="3" xfId="0" applyFont="1" applyFill="1" applyBorder="1"/>
    <xf numFmtId="0" fontId="49" fillId="2" borderId="3" xfId="0" applyFont="1" applyFill="1" applyBorder="1" applyAlignment="1">
      <alignment horizontal="center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0" fontId="49" fillId="2" borderId="3" xfId="0" applyFont="1" applyFill="1" applyBorder="1"/>
    <xf numFmtId="0" fontId="52" fillId="2" borderId="3" xfId="0" applyFont="1" applyFill="1" applyBorder="1" applyAlignment="1">
      <alignment horizontal="center"/>
    </xf>
    <xf numFmtId="0" fontId="42" fillId="9" borderId="3" xfId="0" applyFont="1" applyFill="1" applyBorder="1" applyAlignment="1" applyProtection="1">
      <alignment horizontal="center" vertical="center" wrapText="1"/>
      <protection locked="0"/>
    </xf>
    <xf numFmtId="0" fontId="43" fillId="9" borderId="3" xfId="0" applyFont="1" applyFill="1" applyBorder="1" applyAlignment="1" applyProtection="1">
      <alignment horizontal="center" vertical="center"/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41" fillId="9" borderId="3" xfId="0" applyFont="1" applyFill="1" applyBorder="1"/>
    <xf numFmtId="0" fontId="49" fillId="9" borderId="13" xfId="0" applyFont="1" applyFill="1" applyBorder="1" applyAlignment="1">
      <alignment horizontal="center"/>
    </xf>
    <xf numFmtId="0" fontId="50" fillId="9" borderId="3" xfId="0" applyFont="1" applyFill="1" applyBorder="1" applyAlignment="1" applyProtection="1">
      <alignment horizontal="center" vertical="center" wrapText="1"/>
      <protection locked="0"/>
    </xf>
    <xf numFmtId="0" fontId="51" fillId="9" borderId="3" xfId="0" applyFont="1" applyFill="1" applyBorder="1" applyAlignment="1" applyProtection="1">
      <alignment horizontal="center" vertical="center"/>
      <protection locked="0"/>
    </xf>
    <xf numFmtId="164" fontId="5" fillId="2" borderId="19" xfId="0" applyNumberFormat="1" applyFont="1" applyFill="1" applyBorder="1" applyAlignment="1" applyProtection="1">
      <alignment vertical="center"/>
      <protection locked="0"/>
    </xf>
    <xf numFmtId="164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19" xfId="0" applyNumberFormat="1" applyFont="1" applyFill="1" applyBorder="1" applyAlignment="1">
      <alignment horizontal="center" vertical="center"/>
    </xf>
    <xf numFmtId="165" fontId="8" fillId="2" borderId="19" xfId="0" applyNumberFormat="1" applyFont="1" applyFill="1" applyBorder="1" applyAlignment="1">
      <alignment horizontal="center" vertical="center"/>
    </xf>
    <xf numFmtId="165" fontId="49" fillId="2" borderId="19" xfId="0" applyNumberFormat="1" applyFont="1" applyFill="1" applyBorder="1" applyAlignment="1">
      <alignment horizontal="center" vertical="center"/>
    </xf>
    <xf numFmtId="165" fontId="8" fillId="9" borderId="19" xfId="0" applyNumberFormat="1" applyFont="1" applyFill="1" applyBorder="1" applyAlignment="1">
      <alignment horizontal="center" vertical="center"/>
    </xf>
    <xf numFmtId="165" fontId="49" fillId="9" borderId="19" xfId="0" applyNumberFormat="1" applyFont="1" applyFill="1" applyBorder="1" applyAlignment="1">
      <alignment horizontal="center" vertical="center"/>
    </xf>
    <xf numFmtId="15" fontId="48" fillId="2" borderId="19" xfId="0" applyNumberFormat="1" applyFont="1" applyFill="1" applyBorder="1" applyAlignment="1" applyProtection="1">
      <alignment horizontal="left" wrapText="1"/>
      <protection locked="0"/>
    </xf>
    <xf numFmtId="15" fontId="12" fillId="2" borderId="19" xfId="0" applyNumberFormat="1" applyFont="1" applyFill="1" applyBorder="1" applyAlignment="1" applyProtection="1">
      <alignment horizontal="left" wrapText="1"/>
      <protection locked="0"/>
    </xf>
    <xf numFmtId="15" fontId="12" fillId="2" borderId="30" xfId="0" applyNumberFormat="1" applyFont="1" applyFill="1" applyBorder="1" applyAlignment="1" applyProtection="1">
      <alignment horizontal="left" wrapText="1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/>
    </xf>
    <xf numFmtId="0" fontId="49" fillId="9" borderId="23" xfId="0" applyFont="1" applyFill="1" applyBorder="1" applyAlignment="1">
      <alignment horizontal="center" wrapText="1"/>
    </xf>
    <xf numFmtId="0" fontId="45" fillId="2" borderId="2" xfId="0" applyFont="1" applyFill="1" applyBorder="1" applyAlignment="1" applyProtection="1">
      <alignment wrapText="1"/>
      <protection locked="0"/>
    </xf>
    <xf numFmtId="0" fontId="13" fillId="2" borderId="2" xfId="0" applyFont="1" applyFill="1" applyBorder="1" applyAlignment="1" applyProtection="1">
      <alignment wrapText="1"/>
      <protection locked="0"/>
    </xf>
    <xf numFmtId="0" fontId="13" fillId="0" borderId="32" xfId="0" applyFont="1" applyBorder="1" applyAlignment="1" applyProtection="1">
      <alignment wrapText="1"/>
      <protection locked="0"/>
    </xf>
    <xf numFmtId="0" fontId="13" fillId="0" borderId="2" xfId="0" applyFont="1" applyBorder="1" applyAlignment="1" applyProtection="1">
      <alignment wrapText="1"/>
      <protection locked="0"/>
    </xf>
    <xf numFmtId="0" fontId="49" fillId="9" borderId="3" xfId="0" applyFont="1" applyFill="1" applyBorder="1" applyAlignment="1">
      <alignment horizontal="center"/>
    </xf>
    <xf numFmtId="0" fontId="52" fillId="2" borderId="3" xfId="0" applyFont="1" applyFill="1" applyBorder="1"/>
    <xf numFmtId="0" fontId="49" fillId="2" borderId="2" xfId="0" applyFont="1" applyFill="1" applyBorder="1" applyAlignment="1">
      <alignment horizontal="center" wrapText="1"/>
    </xf>
    <xf numFmtId="0" fontId="51" fillId="2" borderId="3" xfId="0" applyFont="1" applyFill="1" applyBorder="1" applyAlignment="1" applyProtection="1">
      <alignment horizontal="center"/>
      <protection locked="0"/>
    </xf>
    <xf numFmtId="0" fontId="51" fillId="2" borderId="3" xfId="0" applyFont="1" applyFill="1" applyBorder="1" applyProtection="1">
      <protection locked="0"/>
    </xf>
    <xf numFmtId="0" fontId="49" fillId="2" borderId="3" xfId="0" applyFont="1" applyFill="1" applyBorder="1" applyAlignment="1">
      <alignment horizontal="center" wrapText="1"/>
    </xf>
    <xf numFmtId="165" fontId="53" fillId="2" borderId="19" xfId="0" applyNumberFormat="1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/>
    </xf>
    <xf numFmtId="0" fontId="53" fillId="2" borderId="2" xfId="0" applyFont="1" applyFill="1" applyBorder="1" applyAlignment="1">
      <alignment horizontal="center" wrapText="1"/>
    </xf>
    <xf numFmtId="0" fontId="54" fillId="2" borderId="3" xfId="0" applyFont="1" applyFill="1" applyBorder="1" applyAlignment="1" applyProtection="1">
      <alignment horizontal="center" vertical="center" wrapText="1"/>
      <protection locked="0"/>
    </xf>
    <xf numFmtId="0" fontId="55" fillId="2" borderId="3" xfId="0" applyFont="1" applyFill="1" applyBorder="1" applyAlignment="1" applyProtection="1">
      <alignment horizontal="center" vertical="center"/>
      <protection locked="0"/>
    </xf>
    <xf numFmtId="0" fontId="55" fillId="2" borderId="3" xfId="0" applyFont="1" applyFill="1" applyBorder="1" applyProtection="1">
      <protection locked="0"/>
    </xf>
    <xf numFmtId="0" fontId="53" fillId="2" borderId="3" xfId="0" applyFont="1" applyFill="1" applyBorder="1" applyAlignment="1">
      <alignment horizontal="center" wrapText="1"/>
    </xf>
    <xf numFmtId="0" fontId="52" fillId="2" borderId="2" xfId="0" applyFont="1" applyFill="1" applyBorder="1" applyAlignment="1">
      <alignment horizontal="center"/>
    </xf>
    <xf numFmtId="0" fontId="56" fillId="2" borderId="3" xfId="0" applyFont="1" applyFill="1" applyBorder="1" applyAlignment="1" applyProtection="1">
      <alignment horizontal="center" wrapText="1"/>
      <protection locked="0"/>
    </xf>
    <xf numFmtId="0" fontId="56" fillId="2" borderId="3" xfId="0" applyFont="1" applyFill="1" applyBorder="1" applyAlignment="1" applyProtection="1">
      <alignment horizontal="center" vertical="center" wrapText="1"/>
      <protection locked="0"/>
    </xf>
    <xf numFmtId="0" fontId="57" fillId="2" borderId="3" xfId="0" applyFont="1" applyFill="1" applyBorder="1" applyAlignment="1" applyProtection="1">
      <alignment vertical="center"/>
      <protection locked="0"/>
    </xf>
    <xf numFmtId="0" fontId="58" fillId="2" borderId="3" xfId="0" applyFont="1" applyFill="1" applyBorder="1" applyProtection="1">
      <protection locked="0"/>
    </xf>
    <xf numFmtId="0" fontId="57" fillId="2" borderId="3" xfId="0" applyFont="1" applyFill="1" applyBorder="1" applyProtection="1">
      <protection locked="0"/>
    </xf>
    <xf numFmtId="15" fontId="59" fillId="2" borderId="19" xfId="0" applyNumberFormat="1" applyFont="1" applyFill="1" applyBorder="1" applyAlignment="1" applyProtection="1">
      <alignment horizontal="left" wrapText="1"/>
      <protection locked="0"/>
    </xf>
    <xf numFmtId="0" fontId="56" fillId="2" borderId="2" xfId="0" applyFont="1" applyFill="1" applyBorder="1" applyAlignment="1" applyProtection="1">
      <alignment wrapText="1"/>
      <protection locked="0"/>
    </xf>
    <xf numFmtId="0" fontId="8" fillId="0" borderId="0" xfId="0" applyFont="1"/>
    <xf numFmtId="0" fontId="8" fillId="9" borderId="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49" fillId="2" borderId="13" xfId="0" applyFont="1" applyFill="1" applyBorder="1" applyAlignment="1">
      <alignment horizontal="center"/>
    </xf>
    <xf numFmtId="0" fontId="49" fillId="9" borderId="3" xfId="0" applyFont="1" applyFill="1" applyBorder="1"/>
    <xf numFmtId="0" fontId="49" fillId="2" borderId="13" xfId="0" applyFont="1" applyFill="1" applyBorder="1" applyAlignment="1">
      <alignment horizontal="center" wrapText="1"/>
    </xf>
    <xf numFmtId="0" fontId="60" fillId="10" borderId="19" xfId="0" applyFont="1" applyFill="1" applyBorder="1" applyAlignment="1">
      <alignment horizontal="center" vertical="center" wrapText="1"/>
    </xf>
    <xf numFmtId="0" fontId="49" fillId="9" borderId="3" xfId="0" applyFont="1" applyFill="1" applyBorder="1" applyAlignment="1">
      <alignment horizontal="center" wrapText="1"/>
    </xf>
    <xf numFmtId="0" fontId="60" fillId="9" borderId="19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65" fontId="33" fillId="9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9" xfId="0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0" fillId="2" borderId="13" xfId="0" applyFont="1" applyFill="1" applyBorder="1" applyAlignment="1" applyProtection="1">
      <alignment horizontal="center" vertical="center" wrapText="1"/>
      <protection locked="0"/>
    </xf>
    <xf numFmtId="0" fontId="50" fillId="2" borderId="21" xfId="0" applyFont="1" applyFill="1" applyBorder="1" applyAlignment="1" applyProtection="1">
      <alignment horizontal="center" vertical="center" wrapText="1"/>
      <protection locked="0"/>
    </xf>
    <xf numFmtId="0" fontId="50" fillId="2" borderId="18" xfId="0" applyFont="1" applyFill="1" applyBorder="1" applyAlignment="1" applyProtection="1">
      <alignment horizontal="center" vertical="center" wrapText="1"/>
      <protection locked="0"/>
    </xf>
    <xf numFmtId="0" fontId="51" fillId="2" borderId="13" xfId="0" applyFont="1" applyFill="1" applyBorder="1" applyAlignment="1" applyProtection="1">
      <alignment horizontal="center" vertical="center"/>
      <protection locked="0"/>
    </xf>
    <xf numFmtId="0" fontId="51" fillId="2" borderId="21" xfId="0" applyFont="1" applyFill="1" applyBorder="1" applyAlignment="1" applyProtection="1">
      <alignment horizontal="center" vertical="center"/>
      <protection locked="0"/>
    </xf>
    <xf numFmtId="0" fontId="51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2" fillId="2" borderId="21" xfId="0" applyFont="1" applyFill="1" applyBorder="1" applyAlignment="1" applyProtection="1">
      <alignment horizontal="center" vertical="center" wrapText="1"/>
      <protection locked="0"/>
    </xf>
    <xf numFmtId="0" fontId="42" fillId="2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C43" sqref="C4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73" t="s">
        <v>0</v>
      </c>
      <c r="B1" s="374"/>
      <c r="C1" s="374"/>
      <c r="D1" s="375"/>
    </row>
    <row r="2" spans="1:4" ht="23.25">
      <c r="A2" s="376" t="s">
        <v>1</v>
      </c>
      <c r="B2" s="377"/>
      <c r="C2" s="140" t="s">
        <v>2</v>
      </c>
      <c r="D2" s="230" t="s">
        <v>166</v>
      </c>
    </row>
    <row r="3" spans="1:4" ht="20.25">
      <c r="A3" s="4" t="s">
        <v>3</v>
      </c>
      <c r="B3" s="7" t="s">
        <v>119</v>
      </c>
      <c r="C3" s="8" t="s">
        <v>165</v>
      </c>
      <c r="D3" s="8" t="s">
        <v>164</v>
      </c>
    </row>
    <row r="4" spans="1:4" ht="33.75" customHeight="1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2"/>
    </row>
    <row r="6" spans="1:4" ht="20.25">
      <c r="A6" s="176">
        <v>2</v>
      </c>
      <c r="B6" s="3" t="s">
        <v>8</v>
      </c>
      <c r="C6" s="177">
        <f>'2. B2C'!L4</f>
        <v>9045</v>
      </c>
      <c r="D6" s="232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>
      <c r="A9" s="176">
        <v>5</v>
      </c>
      <c r="B9" s="3" t="s">
        <v>11</v>
      </c>
      <c r="C9" s="177">
        <f>'5. Goods Receiving Expense'!L4</f>
        <v>250</v>
      </c>
      <c r="D9" s="232" t="s">
        <v>152</v>
      </c>
    </row>
    <row r="10" spans="1:4" ht="20.25">
      <c r="A10" s="176">
        <v>6</v>
      </c>
      <c r="B10" s="3" t="s">
        <v>12</v>
      </c>
      <c r="C10" s="177">
        <f>'6.WH-Depot Maintenance'!D3</f>
        <v>100</v>
      </c>
      <c r="D10" s="232" t="s">
        <v>215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>
      <c r="A16" s="176">
        <v>12</v>
      </c>
      <c r="B16" s="3" t="s">
        <v>18</v>
      </c>
      <c r="C16" s="177">
        <f>'12. Entertainment'!D2</f>
        <v>100</v>
      </c>
      <c r="D16" s="232" t="s">
        <v>187</v>
      </c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2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3"/>
      <c r="G19" t="s">
        <v>128</v>
      </c>
    </row>
    <row r="20" spans="1:7" ht="20.25">
      <c r="A20" s="176"/>
      <c r="B20" s="4" t="s">
        <v>23</v>
      </c>
      <c r="C20" s="177">
        <f>SUM(C5:C19)</f>
        <v>9545</v>
      </c>
      <c r="D20" s="233"/>
    </row>
    <row r="21" spans="1:7" ht="20.25">
      <c r="A21" s="234"/>
      <c r="B21" s="235"/>
      <c r="C21" s="175"/>
      <c r="D21" s="236"/>
    </row>
    <row r="22" spans="1:7" ht="20.25">
      <c r="A22" s="234"/>
      <c r="B22" s="237"/>
      <c r="C22" s="1" t="s">
        <v>24</v>
      </c>
      <c r="D22" s="2" t="s">
        <v>25</v>
      </c>
    </row>
    <row r="23" spans="1:7" ht="20.25">
      <c r="A23" s="234"/>
      <c r="B23" s="235"/>
      <c r="C23" s="176" t="s">
        <v>26</v>
      </c>
      <c r="D23" s="238">
        <f>'1. B2B- IPP'!D4</f>
        <v>0</v>
      </c>
    </row>
    <row r="24" spans="1:7" ht="20.25">
      <c r="A24" s="234"/>
      <c r="B24" s="235"/>
      <c r="C24" s="176" t="s">
        <v>8</v>
      </c>
      <c r="D24" s="238">
        <f>'2. B2C'!D4</f>
        <v>2082</v>
      </c>
    </row>
    <row r="25" spans="1:7" ht="20.25">
      <c r="A25" s="234"/>
      <c r="B25" s="235"/>
      <c r="C25" s="176" t="s">
        <v>27</v>
      </c>
      <c r="D25" s="238">
        <f>'3. B2B-Non Power'!D4</f>
        <v>0</v>
      </c>
    </row>
    <row r="26" spans="1:7" ht="20.25">
      <c r="A26" s="234"/>
      <c r="B26" s="235"/>
      <c r="C26" s="176" t="s">
        <v>10</v>
      </c>
      <c r="D26" s="238">
        <f>'4. Goods Sending Expense'!D4</f>
        <v>0</v>
      </c>
    </row>
    <row r="27" spans="1:7" ht="20.25">
      <c r="A27" s="234"/>
      <c r="B27" s="235"/>
      <c r="C27" s="176" t="s">
        <v>28</v>
      </c>
      <c r="D27" s="238">
        <f>'5. Goods Receiving Expense'!D4</f>
        <v>3018</v>
      </c>
    </row>
    <row r="28" spans="1:7" ht="20.25">
      <c r="A28" s="234"/>
      <c r="B28" s="235"/>
      <c r="C28" s="1" t="s">
        <v>29</v>
      </c>
      <c r="D28" s="239">
        <f>SUM(D23:D27)</f>
        <v>5100</v>
      </c>
    </row>
    <row r="29" spans="1:7" ht="20.25">
      <c r="A29" s="234"/>
      <c r="B29" s="235"/>
      <c r="C29" s="240"/>
      <c r="D29" s="241"/>
    </row>
    <row r="30" spans="1:7" ht="20.25">
      <c r="A30" s="234"/>
      <c r="B30" s="235"/>
      <c r="C30" s="240"/>
      <c r="D30" s="241"/>
    </row>
    <row r="31" spans="1:7" ht="20.25">
      <c r="A31" s="234"/>
      <c r="B31" s="235"/>
      <c r="C31" s="240"/>
      <c r="D31" s="241"/>
    </row>
    <row r="32" spans="1:7" ht="20.25">
      <c r="A32" s="234"/>
      <c r="B32" s="235"/>
      <c r="C32" s="240"/>
      <c r="D32" s="241"/>
    </row>
    <row r="33" spans="1:6" ht="20.25">
      <c r="A33" s="234"/>
      <c r="B33" s="235"/>
      <c r="C33" s="240"/>
      <c r="D33" s="241"/>
    </row>
    <row r="34" spans="1:6" ht="20.25">
      <c r="A34" s="234"/>
      <c r="B34" s="235"/>
      <c r="C34" s="6"/>
      <c r="D34" s="242"/>
    </row>
    <row r="35" spans="1:6" ht="20.25">
      <c r="A35" s="234"/>
      <c r="B35" s="235"/>
      <c r="C35" s="6"/>
      <c r="D35" s="242"/>
    </row>
    <row r="36" spans="1:6" ht="20.25">
      <c r="A36" s="234"/>
      <c r="B36" s="235"/>
      <c r="C36" s="6"/>
      <c r="D36" s="242"/>
    </row>
    <row r="37" spans="1:6" ht="2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>
      <c r="A38" s="245"/>
      <c r="B38" s="6"/>
      <c r="C38" s="6"/>
      <c r="D38" s="246"/>
    </row>
    <row r="39" spans="1:6" ht="20.25">
      <c r="A39" s="245"/>
      <c r="B39" s="6"/>
      <c r="C39" s="6"/>
      <c r="D39" s="246"/>
    </row>
    <row r="40" spans="1:6" ht="20.25">
      <c r="A40" s="234"/>
      <c r="B40" s="235"/>
      <c r="C40" s="6"/>
      <c r="D40" s="242"/>
    </row>
    <row r="41" spans="1:6" ht="20.25">
      <c r="A41" s="234"/>
      <c r="B41" s="235"/>
      <c r="C41" s="6"/>
      <c r="D41" s="242"/>
    </row>
    <row r="42" spans="1:6" ht="20.25">
      <c r="A42" s="234"/>
      <c r="B42" s="235"/>
      <c r="C42" s="6"/>
      <c r="D42" s="242"/>
    </row>
    <row r="43" spans="1:6" ht="20.25">
      <c r="A43" s="247"/>
      <c r="B43" s="235"/>
      <c r="C43" s="6" t="s">
        <v>143</v>
      </c>
      <c r="D43" s="242"/>
    </row>
    <row r="44" spans="1:6" ht="2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E8" sqref="E8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18" t="s">
        <v>58</v>
      </c>
      <c r="C1" s="418"/>
      <c r="D1" s="281"/>
      <c r="E1" s="281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154</v>
      </c>
      <c r="B4" s="53" t="s">
        <v>155</v>
      </c>
      <c r="C4" s="282">
        <v>44957</v>
      </c>
      <c r="D4" s="283" t="s">
        <v>156</v>
      </c>
      <c r="E4" s="55" t="s">
        <v>157</v>
      </c>
      <c r="F4" s="55"/>
      <c r="G4" s="54" t="s">
        <v>158</v>
      </c>
    </row>
    <row r="5" spans="1:17">
      <c r="A5" s="56" t="s">
        <v>159</v>
      </c>
      <c r="B5" s="57" t="s">
        <v>160</v>
      </c>
      <c r="C5" s="282">
        <v>44957</v>
      </c>
      <c r="D5" s="54"/>
      <c r="E5" s="54"/>
      <c r="F5" s="55"/>
      <c r="G5" s="54" t="s">
        <v>158</v>
      </c>
    </row>
    <row r="6" spans="1:17">
      <c r="K6" s="52"/>
      <c r="L6" s="53"/>
      <c r="M6" s="282"/>
      <c r="N6" s="283"/>
      <c r="O6" s="55"/>
      <c r="P6" s="55"/>
      <c r="Q6" s="54"/>
    </row>
    <row r="7" spans="1:17">
      <c r="K7" s="56"/>
      <c r="L7" s="57"/>
      <c r="M7" s="282"/>
      <c r="N7" s="54"/>
      <c r="O7" s="54"/>
      <c r="P7" s="55"/>
      <c r="Q7" s="54"/>
    </row>
    <row r="9" spans="1:17">
      <c r="F9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19" t="s">
        <v>61</v>
      </c>
      <c r="B1" s="420"/>
      <c r="C1" s="420"/>
      <c r="D1" s="421"/>
      <c r="E1" s="421"/>
      <c r="F1" s="422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23" t="s">
        <v>63</v>
      </c>
      <c r="C1" s="424"/>
      <c r="D1" s="424"/>
      <c r="E1" s="424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/>
      <c r="B4" s="208"/>
      <c r="C4" s="209"/>
      <c r="D4" s="210"/>
      <c r="E4" s="76"/>
      <c r="F4" s="73"/>
    </row>
    <row r="5" spans="1:6">
      <c r="A5" s="207"/>
      <c r="B5" s="208"/>
      <c r="C5" s="212"/>
      <c r="D5" s="213"/>
      <c r="E5" s="76"/>
      <c r="F5" s="73"/>
    </row>
    <row r="6" spans="1:6">
      <c r="A6" s="207"/>
      <c r="F6" s="74"/>
    </row>
    <row r="7" spans="1:6">
      <c r="A7" s="207"/>
      <c r="B7" s="73"/>
      <c r="C7" s="73"/>
      <c r="D7" s="76"/>
      <c r="E7" s="76"/>
      <c r="F7" s="73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25" t="s">
        <v>64</v>
      </c>
      <c r="B1" s="425"/>
      <c r="C1" s="425"/>
      <c r="D1" s="425"/>
      <c r="E1" s="425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25" t="s">
        <v>17</v>
      </c>
      <c r="B12" s="425"/>
      <c r="C12" s="425"/>
      <c r="D12" s="425"/>
      <c r="E12" s="425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/>
  <cols>
    <col min="1" max="1" width="10.57031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26" t="s">
        <v>66</v>
      </c>
      <c r="B1" s="426"/>
      <c r="C1" s="427"/>
      <c r="D1" s="427"/>
      <c r="E1" s="426"/>
    </row>
    <row r="2" spans="1:5" ht="21">
      <c r="A2" s="82"/>
      <c r="B2" s="82"/>
      <c r="C2" s="83" t="s">
        <v>23</v>
      </c>
      <c r="D2" s="83">
        <f>SUM(D4:D16)</f>
        <v>100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45623</v>
      </c>
      <c r="B4" s="75" t="s">
        <v>187</v>
      </c>
      <c r="C4" s="76"/>
      <c r="D4" s="76">
        <v>100</v>
      </c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28" t="s">
        <v>19</v>
      </c>
      <c r="B1" s="428"/>
      <c r="C1" s="428"/>
      <c r="D1" s="428"/>
      <c r="E1" s="42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29" t="s">
        <v>20</v>
      </c>
      <c r="B1" s="429"/>
      <c r="C1" s="429"/>
      <c r="D1" s="429"/>
      <c r="E1" s="429"/>
    </row>
    <row r="2" spans="1:5">
      <c r="A2" s="196"/>
      <c r="B2" s="97"/>
      <c r="C2" s="193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45623</v>
      </c>
      <c r="B4" s="269" t="s">
        <v>181</v>
      </c>
      <c r="C4" s="195" t="s">
        <v>135</v>
      </c>
      <c r="D4" s="76">
        <v>50</v>
      </c>
      <c r="E4" s="95" t="s">
        <v>208</v>
      </c>
    </row>
    <row r="5" spans="1:5">
      <c r="A5" s="72"/>
      <c r="B5" s="269"/>
      <c r="C5" s="195"/>
      <c r="D5" s="76"/>
      <c r="E5" s="95"/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 t="s">
        <v>148</v>
      </c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28" t="s">
        <v>70</v>
      </c>
      <c r="B1" s="428"/>
      <c r="C1" s="428"/>
      <c r="D1" s="428"/>
      <c r="E1" s="428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35" t="s">
        <v>0</v>
      </c>
      <c r="B1" s="436"/>
      <c r="C1" s="436"/>
      <c r="D1" s="436"/>
      <c r="E1" s="437"/>
      <c r="G1" s="435" t="s">
        <v>0</v>
      </c>
      <c r="H1" s="436"/>
      <c r="I1" s="436"/>
      <c r="J1" s="436"/>
      <c r="K1" s="437"/>
    </row>
    <row r="2" spans="1:11">
      <c r="A2" s="406"/>
      <c r="B2" s="396"/>
      <c r="C2" s="396"/>
      <c r="D2" s="396"/>
      <c r="E2" s="407"/>
      <c r="G2" s="406"/>
      <c r="H2" s="396"/>
      <c r="I2" s="396"/>
      <c r="J2" s="396"/>
      <c r="K2" s="407"/>
    </row>
    <row r="3" spans="1:11" ht="15.75">
      <c r="A3" s="430" t="s">
        <v>76</v>
      </c>
      <c r="B3" s="431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38" t="s">
        <v>23</v>
      </c>
      <c r="H8" s="439"/>
      <c r="I8" s="439"/>
      <c r="J8" s="440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38" t="s">
        <v>23</v>
      </c>
      <c r="B12" s="439"/>
      <c r="C12" s="439"/>
      <c r="D12" s="440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35" t="s">
        <v>0</v>
      </c>
      <c r="H15" s="436"/>
      <c r="I15" s="436"/>
      <c r="J15" s="436"/>
      <c r="K15" s="437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406"/>
      <c r="H16" s="396"/>
      <c r="I16" s="396"/>
      <c r="J16" s="396"/>
      <c r="K16" s="407"/>
    </row>
    <row r="17" spans="1:11" ht="15.75">
      <c r="G17" s="430" t="s">
        <v>76</v>
      </c>
      <c r="H17" s="431"/>
      <c r="I17" s="103"/>
      <c r="J17" s="103"/>
      <c r="K17" s="104"/>
    </row>
    <row r="18" spans="1:11" ht="15.75" thickBot="1">
      <c r="G18" s="105"/>
      <c r="K18" s="106"/>
    </row>
    <row r="19" spans="1:11" ht="21">
      <c r="A19" s="435" t="s">
        <v>0</v>
      </c>
      <c r="B19" s="436"/>
      <c r="C19" s="436"/>
      <c r="D19" s="436"/>
      <c r="E19" s="437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406"/>
      <c r="B20" s="396"/>
      <c r="C20" s="396"/>
      <c r="D20" s="396"/>
      <c r="E20" s="407"/>
      <c r="G20" s="110">
        <v>1</v>
      </c>
      <c r="H20" s="111"/>
      <c r="I20" s="111"/>
      <c r="J20" s="111"/>
      <c r="K20" s="112"/>
    </row>
    <row r="21" spans="1:11" ht="15.75">
      <c r="A21" s="430" t="s">
        <v>76</v>
      </c>
      <c r="B21" s="431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32" t="s">
        <v>23</v>
      </c>
      <c r="H26" s="433"/>
      <c r="I26" s="433"/>
      <c r="J26" s="434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32" t="s">
        <v>23</v>
      </c>
      <c r="B30" s="433"/>
      <c r="C30" s="433"/>
      <c r="D30" s="434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78" t="s">
        <v>34</v>
      </c>
      <c r="D1" s="379"/>
      <c r="E1" s="38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81" t="s">
        <v>35</v>
      </c>
      <c r="I2" s="381"/>
      <c r="J2" s="381"/>
      <c r="K2" s="381"/>
      <c r="L2" s="38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A11" sqref="A11:F11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95" t="s">
        <v>0</v>
      </c>
      <c r="B1" s="395"/>
      <c r="C1" s="395"/>
      <c r="D1" s="395"/>
      <c r="E1" s="395"/>
      <c r="F1" s="395"/>
      <c r="H1" s="395" t="s">
        <v>0</v>
      </c>
      <c r="I1" s="395"/>
      <c r="J1" s="395"/>
      <c r="K1" s="395"/>
      <c r="L1" s="395"/>
      <c r="M1" s="395"/>
    </row>
    <row r="2" spans="1:13" ht="18.75">
      <c r="A2" s="445"/>
      <c r="B2" s="445"/>
      <c r="C2" s="446" t="s">
        <v>89</v>
      </c>
      <c r="D2" s="446"/>
      <c r="E2" s="446"/>
      <c r="F2" s="139"/>
      <c r="H2" s="445"/>
      <c r="I2" s="445"/>
      <c r="J2" s="446" t="s">
        <v>123</v>
      </c>
      <c r="K2" s="446"/>
      <c r="L2" s="446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45623</v>
      </c>
      <c r="C4" s="32">
        <v>8831</v>
      </c>
      <c r="D4" s="108" t="s">
        <v>150</v>
      </c>
      <c r="E4" s="108">
        <v>150</v>
      </c>
      <c r="F4" s="108"/>
      <c r="H4" s="135">
        <v>1</v>
      </c>
      <c r="I4" s="202">
        <v>45623</v>
      </c>
      <c r="J4" s="188" t="s">
        <v>136</v>
      </c>
      <c r="K4" s="108" t="s">
        <v>135</v>
      </c>
      <c r="L4" s="108">
        <v>100</v>
      </c>
      <c r="M4" s="108" t="s">
        <v>214</v>
      </c>
    </row>
    <row r="5" spans="1:13">
      <c r="A5" s="124"/>
      <c r="B5" s="187"/>
      <c r="C5" s="189"/>
      <c r="D5" s="288" t="s">
        <v>23</v>
      </c>
      <c r="E5" s="289">
        <f>SUM(E4:E4)</f>
        <v>150</v>
      </c>
      <c r="F5" s="108"/>
      <c r="H5" s="124"/>
      <c r="I5" s="187"/>
      <c r="J5" s="189"/>
      <c r="K5" s="288" t="s">
        <v>23</v>
      </c>
      <c r="L5" s="48">
        <f>SUM(L4:L4)</f>
        <v>100</v>
      </c>
      <c r="M5" s="108"/>
    </row>
    <row r="6" spans="1:13">
      <c r="I6" s="143"/>
      <c r="J6" s="151"/>
      <c r="L6" s="186"/>
    </row>
    <row r="7" spans="1:13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I10" s="143"/>
      <c r="J10" s="151"/>
      <c r="L10" s="186"/>
    </row>
    <row r="11" spans="1:13" ht="28.5">
      <c r="A11" s="441"/>
      <c r="B11" s="441"/>
      <c r="C11" s="441"/>
      <c r="D11" s="441"/>
      <c r="E11" s="441"/>
      <c r="F11" s="441"/>
      <c r="G11" s="108"/>
      <c r="H11" s="444" t="s">
        <v>0</v>
      </c>
      <c r="I11" s="444"/>
      <c r="J11" s="444"/>
      <c r="K11" s="444"/>
      <c r="L11" s="444"/>
    </row>
    <row r="12" spans="1:13" ht="21">
      <c r="A12" s="395" t="s">
        <v>0</v>
      </c>
      <c r="B12" s="395"/>
      <c r="C12" s="395"/>
      <c r="D12" s="395"/>
      <c r="E12" s="395"/>
      <c r="F12" s="395"/>
      <c r="J12" t="s">
        <v>70</v>
      </c>
    </row>
    <row r="13" spans="1:13" ht="18.75">
      <c r="A13" s="445"/>
      <c r="B13" s="445"/>
      <c r="C13" s="446" t="s">
        <v>123</v>
      </c>
      <c r="D13" s="446"/>
      <c r="E13" s="446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413" t="s">
        <v>36</v>
      </c>
      <c r="I14" s="415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178">
        <v>45623</v>
      </c>
      <c r="C15" s="188" t="s">
        <v>151</v>
      </c>
      <c r="D15" s="108" t="s">
        <v>135</v>
      </c>
      <c r="E15" s="108">
        <v>100</v>
      </c>
      <c r="F15" s="108" t="s">
        <v>214</v>
      </c>
      <c r="H15" s="442"/>
      <c r="I15" s="443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7"/>
      <c r="C17" s="189"/>
      <c r="D17" s="108" t="s">
        <v>23</v>
      </c>
      <c r="E17" s="48">
        <f>SUM(E15:E15)</f>
        <v>100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57" t="s">
        <v>91</v>
      </c>
      <c r="B1" s="458"/>
      <c r="C1" s="458"/>
      <c r="D1" s="459"/>
      <c r="F1" s="449" t="s">
        <v>106</v>
      </c>
      <c r="G1" s="450"/>
      <c r="H1" s="450"/>
      <c r="I1" s="451"/>
    </row>
    <row r="2" spans="1:9" ht="18.75">
      <c r="A2" s="460" t="s">
        <v>92</v>
      </c>
      <c r="B2" s="453"/>
      <c r="C2" s="453"/>
      <c r="D2" s="461"/>
      <c r="F2" s="452" t="s">
        <v>92</v>
      </c>
      <c r="G2" s="453"/>
      <c r="H2" s="453"/>
      <c r="I2" s="454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55" t="s">
        <v>23</v>
      </c>
      <c r="G12" s="456"/>
      <c r="H12" s="456"/>
      <c r="I12" s="112"/>
    </row>
    <row r="13" spans="1:9" ht="21">
      <c r="A13" s="462" t="s">
        <v>23</v>
      </c>
      <c r="B13" s="456"/>
      <c r="C13" s="456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49" t="s">
        <v>91</v>
      </c>
      <c r="B23" s="450"/>
      <c r="C23" s="450"/>
      <c r="D23" s="451"/>
      <c r="F23" s="162"/>
      <c r="G23" s="129"/>
      <c r="H23" s="129"/>
      <c r="I23" s="130"/>
    </row>
    <row r="24" spans="1:9" ht="18.75">
      <c r="A24" s="452" t="s">
        <v>92</v>
      </c>
      <c r="B24" s="453"/>
      <c r="C24" s="453"/>
      <c r="D24" s="454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55" t="s">
        <v>23</v>
      </c>
      <c r="B34" s="456"/>
      <c r="C34" s="456"/>
      <c r="D34" s="112">
        <f>SUM(D27:D33)</f>
        <v>200</v>
      </c>
    </row>
    <row r="35" spans="1:4">
      <c r="A35" s="156"/>
      <c r="B35" s="143"/>
      <c r="D35" s="106"/>
    </row>
    <row r="36" spans="1:4">
      <c r="A36" s="447"/>
      <c r="B36" s="398"/>
      <c r="C36" s="398"/>
      <c r="D36" s="448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49" t="s">
        <v>109</v>
      </c>
      <c r="B1" s="450"/>
      <c r="C1" s="450"/>
      <c r="D1" s="450"/>
      <c r="E1" s="450"/>
      <c r="F1" s="451"/>
      <c r="H1" s="449" t="s">
        <v>113</v>
      </c>
      <c r="I1" s="450"/>
      <c r="J1" s="450"/>
      <c r="K1" s="450"/>
      <c r="L1" s="450"/>
      <c r="M1" s="451"/>
    </row>
    <row r="2" spans="1:13" ht="18.75">
      <c r="A2" s="452" t="s">
        <v>92</v>
      </c>
      <c r="B2" s="453"/>
      <c r="C2" s="453"/>
      <c r="D2" s="453"/>
      <c r="E2" s="453"/>
      <c r="F2" s="454"/>
      <c r="H2" s="452" t="s">
        <v>92</v>
      </c>
      <c r="I2" s="453"/>
      <c r="J2" s="453"/>
      <c r="K2" s="453"/>
      <c r="L2" s="453"/>
      <c r="M2" s="454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55" t="s">
        <v>23</v>
      </c>
      <c r="I7" s="456"/>
      <c r="J7" s="456"/>
      <c r="K7" s="456"/>
      <c r="L7" s="463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55" t="s">
        <v>23</v>
      </c>
      <c r="B9" s="456"/>
      <c r="C9" s="456"/>
      <c r="D9" s="456"/>
      <c r="E9" s="463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7"/>
  <sheetViews>
    <sheetView zoomScale="75" zoomScaleNormal="75" workbookViewId="0">
      <pane xSplit="12" ySplit="4" topLeftCell="M11" activePane="bottomRight" state="frozen"/>
      <selection pane="topRight" activeCell="M1" sqref="M1"/>
      <selection pane="bottomLeft" activeCell="A5" sqref="A5"/>
      <selection pane="bottomRight" activeCell="B15" sqref="B15"/>
    </sheetView>
  </sheetViews>
  <sheetFormatPr defaultRowHeight="15"/>
  <cols>
    <col min="1" max="1" width="24.42578125" style="251" customWidth="1"/>
    <col min="2" max="2" width="18.140625" style="215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356" customFormat="1" ht="21">
      <c r="A1" s="388" t="s">
        <v>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</row>
    <row r="2" spans="1:12" s="356" customFormat="1" ht="21">
      <c r="A2" s="315"/>
      <c r="B2" s="1"/>
      <c r="C2" s="325"/>
      <c r="D2" s="284"/>
      <c r="E2" s="284"/>
      <c r="F2" s="284"/>
      <c r="G2" s="388" t="s">
        <v>35</v>
      </c>
      <c r="H2" s="388"/>
      <c r="I2" s="388"/>
      <c r="J2" s="388"/>
      <c r="K2" s="388"/>
      <c r="L2" s="7"/>
    </row>
    <row r="3" spans="1:12" s="356" customFormat="1" ht="40.5">
      <c r="A3" s="316" t="s">
        <v>36</v>
      </c>
      <c r="B3" s="231" t="s">
        <v>37</v>
      </c>
      <c r="C3" s="326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356" customFormat="1" ht="21">
      <c r="A4" s="317"/>
      <c r="B4" s="285"/>
      <c r="C4" s="327"/>
      <c r="D4" s="285">
        <f>SUM(D5:D99)</f>
        <v>2082</v>
      </c>
      <c r="E4" s="285">
        <f>SUM(E6:E13)</f>
        <v>0</v>
      </c>
      <c r="F4" s="285">
        <f>SUM(F5:F99)</f>
        <v>8130</v>
      </c>
      <c r="G4" s="285"/>
      <c r="H4" s="285">
        <f>SUM(H5:H99)</f>
        <v>915</v>
      </c>
      <c r="I4" s="285">
        <f>SUM(I6:I13)</f>
        <v>0</v>
      </c>
      <c r="J4" s="285">
        <f>SUM(J6:J112)</f>
        <v>0</v>
      </c>
      <c r="K4" s="285">
        <f>SUM(K6:K13)</f>
        <v>0</v>
      </c>
      <c r="L4" s="286">
        <f>SUM(E4,F4,H4,I4,J4,)</f>
        <v>9045</v>
      </c>
    </row>
    <row r="5" spans="1:12" s="301" customFormat="1" ht="42">
      <c r="A5" s="318">
        <v>45622</v>
      </c>
      <c r="B5" s="301" t="s">
        <v>167</v>
      </c>
      <c r="C5" s="328" t="s">
        <v>168</v>
      </c>
      <c r="D5" s="301">
        <v>14</v>
      </c>
      <c r="F5" s="301">
        <v>100</v>
      </c>
      <c r="G5" s="301" t="s">
        <v>127</v>
      </c>
      <c r="H5" s="301">
        <v>100</v>
      </c>
      <c r="L5" s="287">
        <f>SUM(F5:H5)</f>
        <v>200</v>
      </c>
    </row>
    <row r="6" spans="1:12" s="306" customFormat="1" ht="51.75" customHeight="1">
      <c r="A6" s="319">
        <v>45622</v>
      </c>
      <c r="B6" s="303" t="s">
        <v>169</v>
      </c>
      <c r="C6" s="329" t="s">
        <v>171</v>
      </c>
      <c r="D6" s="303">
        <v>360</v>
      </c>
      <c r="E6" s="304"/>
      <c r="F6" s="304">
        <v>480</v>
      </c>
      <c r="G6" s="304" t="s">
        <v>127</v>
      </c>
      <c r="H6" s="305">
        <v>25</v>
      </c>
      <c r="I6" s="305"/>
      <c r="J6" s="305"/>
      <c r="K6" s="305"/>
      <c r="L6" s="287">
        <f t="shared" ref="L6:L27" si="0">SUM(F6:H6)</f>
        <v>505</v>
      </c>
    </row>
    <row r="7" spans="1:12" s="311" customFormat="1" ht="51.75" customHeight="1">
      <c r="A7" s="320">
        <v>45623</v>
      </c>
      <c r="B7" s="357" t="s">
        <v>172</v>
      </c>
      <c r="C7" s="358" t="s">
        <v>176</v>
      </c>
      <c r="D7" s="357">
        <v>171</v>
      </c>
      <c r="E7" s="308"/>
      <c r="F7" s="382">
        <v>1480</v>
      </c>
      <c r="G7" s="382" t="s">
        <v>180</v>
      </c>
      <c r="H7" s="385">
        <v>300</v>
      </c>
      <c r="I7" s="309"/>
      <c r="J7" s="309"/>
      <c r="K7" s="309"/>
      <c r="L7" s="310">
        <f t="shared" si="0"/>
        <v>1780</v>
      </c>
    </row>
    <row r="8" spans="1:12" s="302" customFormat="1" ht="51.75" customHeight="1">
      <c r="A8" s="318">
        <v>45623</v>
      </c>
      <c r="B8" s="359" t="s">
        <v>173</v>
      </c>
      <c r="C8" s="360" t="s">
        <v>177</v>
      </c>
      <c r="D8" s="361">
        <v>28</v>
      </c>
      <c r="E8" s="291"/>
      <c r="F8" s="383"/>
      <c r="G8" s="389"/>
      <c r="H8" s="386"/>
      <c r="I8" s="292"/>
      <c r="J8" s="292"/>
      <c r="K8" s="292"/>
      <c r="L8" s="287">
        <f t="shared" si="0"/>
        <v>0</v>
      </c>
    </row>
    <row r="9" spans="1:12" s="302" customFormat="1" ht="51.75" customHeight="1">
      <c r="A9" s="318">
        <v>45623</v>
      </c>
      <c r="B9" s="359" t="s">
        <v>174</v>
      </c>
      <c r="C9" s="362" t="s">
        <v>178</v>
      </c>
      <c r="D9" s="359">
        <v>14</v>
      </c>
      <c r="E9" s="291"/>
      <c r="F9" s="384"/>
      <c r="G9" s="390"/>
      <c r="H9" s="387"/>
      <c r="I9" s="292"/>
      <c r="J9" s="292"/>
      <c r="K9" s="292"/>
      <c r="L9" s="287">
        <f t="shared" si="0"/>
        <v>0</v>
      </c>
    </row>
    <row r="10" spans="1:12" s="306" customFormat="1" ht="51.75" customHeight="1">
      <c r="A10" s="319">
        <v>45623</v>
      </c>
      <c r="B10" s="303" t="s">
        <v>175</v>
      </c>
      <c r="C10" s="337" t="s">
        <v>179</v>
      </c>
      <c r="D10" s="303">
        <v>34</v>
      </c>
      <c r="E10" s="304"/>
      <c r="F10" s="304"/>
      <c r="G10" s="304" t="s">
        <v>181</v>
      </c>
      <c r="H10" s="305"/>
      <c r="I10" s="305"/>
      <c r="J10" s="305"/>
      <c r="K10" s="305"/>
      <c r="L10" s="287">
        <f t="shared" si="0"/>
        <v>0</v>
      </c>
    </row>
    <row r="11" spans="1:12" s="306" customFormat="1" ht="51.75" customHeight="1">
      <c r="A11" s="319">
        <v>45623</v>
      </c>
      <c r="B11" s="359" t="s">
        <v>198</v>
      </c>
      <c r="C11" s="359" t="s">
        <v>189</v>
      </c>
      <c r="D11" s="363">
        <v>14</v>
      </c>
      <c r="E11" s="304"/>
      <c r="F11" s="304">
        <v>50</v>
      </c>
      <c r="G11" s="304" t="s">
        <v>182</v>
      </c>
      <c r="H11" s="305">
        <v>50</v>
      </c>
      <c r="I11" s="305"/>
      <c r="J11" s="305"/>
      <c r="K11" s="305"/>
      <c r="L11" s="287">
        <f t="shared" si="0"/>
        <v>100</v>
      </c>
    </row>
    <row r="12" spans="1:12" s="364" customFormat="1" ht="42">
      <c r="A12" s="321">
        <v>45624</v>
      </c>
      <c r="B12" s="335" t="s">
        <v>170</v>
      </c>
      <c r="C12" s="330" t="s">
        <v>168</v>
      </c>
      <c r="D12" s="312">
        <v>26</v>
      </c>
      <c r="E12" s="313"/>
      <c r="F12" s="313">
        <v>200</v>
      </c>
      <c r="G12" s="313" t="s">
        <v>182</v>
      </c>
      <c r="H12" s="314">
        <v>100</v>
      </c>
      <c r="I12" s="314"/>
      <c r="J12" s="314"/>
      <c r="K12" s="314"/>
      <c r="L12" s="287">
        <f t="shared" si="0"/>
        <v>300</v>
      </c>
    </row>
    <row r="13" spans="1:12" s="306" customFormat="1" ht="25.5" customHeight="1">
      <c r="A13" s="319">
        <v>45624</v>
      </c>
      <c r="B13" s="303" t="s">
        <v>199</v>
      </c>
      <c r="C13" s="340" t="s">
        <v>190</v>
      </c>
      <c r="D13" s="303">
        <v>798</v>
      </c>
      <c r="E13" s="304"/>
      <c r="F13" s="382">
        <v>5000</v>
      </c>
      <c r="G13" s="382" t="s">
        <v>180</v>
      </c>
      <c r="H13" s="385"/>
      <c r="I13" s="305"/>
      <c r="J13" s="305"/>
      <c r="K13" s="305"/>
      <c r="L13" s="287">
        <f t="shared" si="0"/>
        <v>5000</v>
      </c>
    </row>
    <row r="14" spans="1:12" s="306" customFormat="1" ht="39.75" customHeight="1">
      <c r="A14" s="319">
        <v>45624</v>
      </c>
      <c r="B14" s="363">
        <v>76478</v>
      </c>
      <c r="C14" s="365" t="s">
        <v>191</v>
      </c>
      <c r="D14" s="363">
        <v>136</v>
      </c>
      <c r="E14" s="304"/>
      <c r="F14" s="383"/>
      <c r="G14" s="383"/>
      <c r="H14" s="386"/>
      <c r="I14" s="305"/>
      <c r="J14" s="305"/>
      <c r="K14" s="305"/>
      <c r="L14" s="287">
        <f t="shared" si="0"/>
        <v>0</v>
      </c>
    </row>
    <row r="15" spans="1:12" s="306" customFormat="1" ht="27.75" customHeight="1">
      <c r="A15" s="319">
        <v>45624</v>
      </c>
      <c r="B15" s="303" t="s">
        <v>200</v>
      </c>
      <c r="C15" s="340" t="s">
        <v>192</v>
      </c>
      <c r="D15" s="303">
        <v>14</v>
      </c>
      <c r="E15" s="304"/>
      <c r="F15" s="383"/>
      <c r="G15" s="383"/>
      <c r="H15" s="386"/>
      <c r="I15" s="305"/>
      <c r="J15" s="305"/>
      <c r="K15" s="305"/>
      <c r="L15" s="287">
        <f t="shared" si="0"/>
        <v>0</v>
      </c>
    </row>
    <row r="16" spans="1:12" s="306" customFormat="1" ht="32.25" customHeight="1">
      <c r="A16" s="319">
        <v>45624</v>
      </c>
      <c r="B16" s="303" t="s">
        <v>201</v>
      </c>
      <c r="C16" s="340" t="s">
        <v>193</v>
      </c>
      <c r="D16" s="303">
        <v>8</v>
      </c>
      <c r="E16" s="304"/>
      <c r="F16" s="383"/>
      <c r="G16" s="383"/>
      <c r="H16" s="386"/>
      <c r="I16" s="305"/>
      <c r="J16" s="305"/>
      <c r="K16" s="305"/>
      <c r="L16" s="287">
        <f t="shared" si="0"/>
        <v>0</v>
      </c>
    </row>
    <row r="17" spans="1:12" s="306" customFormat="1" ht="36" customHeight="1">
      <c r="A17" s="319">
        <v>45624</v>
      </c>
      <c r="B17" s="303">
        <v>76495</v>
      </c>
      <c r="C17" s="340" t="s">
        <v>194</v>
      </c>
      <c r="D17" s="303">
        <v>14</v>
      </c>
      <c r="E17" s="304"/>
      <c r="F17" s="384"/>
      <c r="G17" s="384"/>
      <c r="H17" s="387"/>
      <c r="I17" s="305"/>
      <c r="J17" s="305"/>
      <c r="K17" s="305"/>
      <c r="L17" s="287">
        <f t="shared" si="0"/>
        <v>0</v>
      </c>
    </row>
    <row r="18" spans="1:12" s="306" customFormat="1" ht="48.75" customHeight="1">
      <c r="A18" s="319">
        <v>45624</v>
      </c>
      <c r="B18" s="303" t="s">
        <v>202</v>
      </c>
      <c r="C18" s="366" t="s">
        <v>195</v>
      </c>
      <c r="D18" s="335">
        <v>30</v>
      </c>
      <c r="E18" s="304"/>
      <c r="F18" s="304">
        <v>220</v>
      </c>
      <c r="G18" s="304" t="s">
        <v>127</v>
      </c>
      <c r="H18" s="305">
        <v>200</v>
      </c>
      <c r="I18" s="305"/>
      <c r="J18" s="305"/>
      <c r="K18" s="305"/>
      <c r="L18" s="287">
        <f t="shared" si="0"/>
        <v>420</v>
      </c>
    </row>
    <row r="19" spans="1:12" s="364" customFormat="1" ht="45.75" customHeight="1">
      <c r="A19" s="321">
        <v>45626</v>
      </c>
      <c r="B19" s="367" t="s">
        <v>203</v>
      </c>
      <c r="C19" s="368" t="s">
        <v>168</v>
      </c>
      <c r="D19" s="335">
        <v>4</v>
      </c>
      <c r="E19" s="313"/>
      <c r="F19" s="382">
        <v>100</v>
      </c>
      <c r="G19" s="382" t="s">
        <v>182</v>
      </c>
      <c r="H19" s="385">
        <v>100</v>
      </c>
      <c r="I19" s="314"/>
      <c r="J19" s="314"/>
      <c r="K19" s="314"/>
      <c r="L19" s="287">
        <f t="shared" si="0"/>
        <v>200</v>
      </c>
    </row>
    <row r="20" spans="1:12" s="306" customFormat="1" ht="39.75" customHeight="1">
      <c r="A20" s="321">
        <v>45626</v>
      </c>
      <c r="B20" s="340" t="s">
        <v>204</v>
      </c>
      <c r="C20" s="340" t="s">
        <v>196</v>
      </c>
      <c r="D20" s="303">
        <v>12</v>
      </c>
      <c r="E20" s="304"/>
      <c r="F20" s="384"/>
      <c r="G20" s="384"/>
      <c r="H20" s="387"/>
      <c r="I20" s="305"/>
      <c r="J20" s="305"/>
      <c r="K20" s="305"/>
      <c r="L20" s="287">
        <f t="shared" si="0"/>
        <v>0</v>
      </c>
    </row>
    <row r="21" spans="1:12" s="306" customFormat="1" ht="40.5" customHeight="1">
      <c r="A21" s="321">
        <v>45626</v>
      </c>
      <c r="B21" s="303" t="s">
        <v>205</v>
      </c>
      <c r="C21" s="340" t="s">
        <v>197</v>
      </c>
      <c r="D21" s="303">
        <v>405</v>
      </c>
      <c r="E21" s="304"/>
      <c r="F21" s="304">
        <v>500</v>
      </c>
      <c r="G21" s="304" t="s">
        <v>180</v>
      </c>
      <c r="H21" s="305">
        <v>40</v>
      </c>
      <c r="I21" s="305"/>
      <c r="J21" s="305"/>
      <c r="K21" s="305"/>
      <c r="L21" s="287">
        <f t="shared" si="0"/>
        <v>540</v>
      </c>
    </row>
    <row r="22" spans="1:12" s="336" customFormat="1" ht="28.5" customHeight="1">
      <c r="A22" s="319"/>
      <c r="B22" s="303"/>
      <c r="C22" s="337"/>
      <c r="E22" s="304"/>
      <c r="F22" s="304"/>
      <c r="G22" s="304"/>
      <c r="H22" s="305"/>
      <c r="I22" s="305"/>
      <c r="J22" s="305"/>
      <c r="K22" s="305"/>
      <c r="L22" s="287">
        <f t="shared" si="0"/>
        <v>0</v>
      </c>
    </row>
    <row r="23" spans="1:12" s="336" customFormat="1" ht="21">
      <c r="A23" s="319"/>
      <c r="B23" s="303"/>
      <c r="C23" s="337"/>
      <c r="D23" s="303"/>
      <c r="E23" s="304"/>
      <c r="F23" s="304"/>
      <c r="G23" s="304"/>
      <c r="H23" s="305"/>
      <c r="I23" s="338"/>
      <c r="J23" s="305"/>
      <c r="K23" s="339"/>
      <c r="L23" s="287">
        <f t="shared" si="0"/>
        <v>0</v>
      </c>
    </row>
    <row r="24" spans="1:12" s="336" customFormat="1" ht="21">
      <c r="A24" s="319"/>
      <c r="B24" s="303"/>
      <c r="C24" s="337"/>
      <c r="D24" s="303"/>
      <c r="E24" s="304"/>
      <c r="F24" s="304"/>
      <c r="G24" s="304"/>
      <c r="H24" s="305"/>
      <c r="I24" s="339"/>
      <c r="J24" s="305"/>
      <c r="K24" s="339"/>
      <c r="L24" s="304">
        <f t="shared" si="0"/>
        <v>0</v>
      </c>
    </row>
    <row r="25" spans="1:12" s="336" customFormat="1" ht="21">
      <c r="A25" s="319"/>
      <c r="B25" s="340"/>
      <c r="C25" s="337"/>
      <c r="D25" s="303"/>
      <c r="E25" s="304"/>
      <c r="F25" s="304"/>
      <c r="G25" s="304"/>
      <c r="H25" s="305"/>
      <c r="I25" s="339"/>
      <c r="J25" s="305"/>
      <c r="K25" s="339"/>
      <c r="L25" s="304">
        <f t="shared" si="0"/>
        <v>0</v>
      </c>
    </row>
    <row r="26" spans="1:12" s="336" customFormat="1" ht="51.75" customHeight="1">
      <c r="A26" s="319"/>
      <c r="B26" s="303"/>
      <c r="C26" s="337"/>
      <c r="D26" s="303"/>
      <c r="E26" s="304"/>
      <c r="F26" s="304"/>
      <c r="G26" s="304"/>
      <c r="H26" s="305"/>
      <c r="I26" s="339"/>
      <c r="J26" s="339"/>
      <c r="K26" s="339"/>
      <c r="L26" s="304">
        <f t="shared" si="0"/>
        <v>0</v>
      </c>
    </row>
    <row r="27" spans="1:12" s="336" customFormat="1" ht="53.25" customHeight="1">
      <c r="A27" s="319"/>
      <c r="B27" s="303"/>
      <c r="C27" s="337"/>
      <c r="D27" s="303"/>
      <c r="E27" s="304"/>
      <c r="F27" s="304"/>
      <c r="G27" s="304"/>
      <c r="H27" s="305"/>
      <c r="I27" s="339"/>
      <c r="J27" s="339"/>
      <c r="K27" s="339"/>
      <c r="L27" s="304">
        <f t="shared" si="0"/>
        <v>0</v>
      </c>
    </row>
    <row r="28" spans="1:12" s="336" customFormat="1" ht="55.5" customHeight="1">
      <c r="A28" s="341"/>
      <c r="B28" s="342"/>
      <c r="C28" s="343"/>
      <c r="D28" s="342"/>
      <c r="E28" s="344"/>
      <c r="F28" s="344"/>
      <c r="G28" s="344"/>
      <c r="H28" s="345"/>
      <c r="I28" s="346"/>
      <c r="J28" s="346"/>
      <c r="K28" s="346"/>
      <c r="L28" s="344"/>
    </row>
    <row r="29" spans="1:12" s="336" customFormat="1" ht="51.75" customHeight="1">
      <c r="A29" s="341"/>
      <c r="B29" s="342"/>
      <c r="C29" s="343"/>
      <c r="D29" s="342"/>
      <c r="E29" s="344"/>
      <c r="F29" s="344"/>
      <c r="G29" s="344"/>
      <c r="H29" s="345"/>
      <c r="I29" s="346"/>
      <c r="J29" s="346"/>
      <c r="K29" s="346"/>
      <c r="L29" s="344"/>
    </row>
    <row r="30" spans="1:12" s="336" customFormat="1" ht="33" customHeight="1">
      <c r="A30" s="341"/>
      <c r="B30" s="347"/>
      <c r="C30" s="343"/>
      <c r="D30" s="342"/>
      <c r="E30" s="344"/>
      <c r="F30" s="344"/>
      <c r="G30" s="344"/>
      <c r="H30" s="345"/>
      <c r="I30" s="346"/>
      <c r="J30" s="346"/>
      <c r="K30" s="346"/>
      <c r="L30" s="344"/>
    </row>
    <row r="31" spans="1:12" s="336" customFormat="1" ht="70.5" customHeight="1">
      <c r="A31" s="341"/>
      <c r="B31" s="347"/>
      <c r="C31" s="343"/>
      <c r="D31" s="342"/>
      <c r="E31" s="344"/>
      <c r="F31" s="344"/>
      <c r="G31" s="344"/>
      <c r="H31" s="345"/>
      <c r="I31" s="346"/>
      <c r="J31" s="346"/>
      <c r="K31" s="346"/>
      <c r="L31" s="344"/>
    </row>
    <row r="32" spans="1:12" s="336" customFormat="1" ht="18.75">
      <c r="A32" s="341"/>
      <c r="B32" s="307"/>
      <c r="C32" s="348"/>
      <c r="D32" s="349"/>
      <c r="E32" s="350"/>
      <c r="F32" s="350"/>
      <c r="G32" s="350"/>
      <c r="H32" s="351"/>
      <c r="I32" s="352"/>
      <c r="J32" s="353"/>
      <c r="K32" s="353"/>
      <c r="L32" s="344"/>
    </row>
    <row r="33" spans="1:12" s="336" customFormat="1" ht="18">
      <c r="A33" s="354"/>
      <c r="B33" s="349"/>
      <c r="C33" s="355"/>
      <c r="D33" s="349"/>
      <c r="E33" s="350"/>
      <c r="F33" s="350"/>
      <c r="G33" s="350"/>
      <c r="H33" s="351"/>
      <c r="I33" s="352"/>
      <c r="J33" s="353"/>
      <c r="K33" s="353"/>
      <c r="L33" s="344"/>
    </row>
    <row r="34" spans="1:12" s="336" customFormat="1" ht="18">
      <c r="A34" s="354"/>
      <c r="B34" s="349"/>
      <c r="C34" s="355"/>
      <c r="D34" s="349"/>
      <c r="E34" s="350"/>
      <c r="F34" s="350"/>
      <c r="G34" s="350"/>
      <c r="H34" s="351"/>
      <c r="I34" s="352"/>
      <c r="J34" s="353"/>
      <c r="K34" s="353"/>
      <c r="L34" s="344"/>
    </row>
    <row r="35" spans="1:12" s="336" customFormat="1" ht="18">
      <c r="A35" s="354"/>
      <c r="B35" s="349"/>
      <c r="C35" s="355"/>
      <c r="D35" s="349"/>
      <c r="E35" s="350"/>
      <c r="F35" s="350"/>
      <c r="G35" s="350"/>
      <c r="H35" s="351"/>
      <c r="I35" s="352"/>
      <c r="J35" s="353"/>
      <c r="K35" s="353"/>
      <c r="L35" s="344"/>
    </row>
    <row r="36" spans="1:12" s="293" customFormat="1" ht="18">
      <c r="A36" s="322"/>
      <c r="B36" s="295"/>
      <c r="C36" s="331"/>
      <c r="D36" s="295"/>
      <c r="E36" s="296"/>
      <c r="F36" s="296"/>
      <c r="G36" s="296"/>
      <c r="H36" s="297"/>
      <c r="I36" s="298"/>
      <c r="J36" s="299"/>
      <c r="K36" s="299"/>
      <c r="L36" s="294"/>
    </row>
    <row r="37" spans="1:12" s="293" customFormat="1" ht="18">
      <c r="A37" s="322"/>
      <c r="B37" s="295"/>
      <c r="C37" s="331"/>
      <c r="D37" s="295"/>
      <c r="E37" s="296"/>
      <c r="F37" s="296"/>
      <c r="G37" s="296"/>
      <c r="H37" s="300"/>
      <c r="I37" s="298"/>
      <c r="J37" s="299"/>
      <c r="K37" s="299"/>
      <c r="L37" s="294"/>
    </row>
    <row r="38" spans="1:12" s="293" customFormat="1" ht="18">
      <c r="A38" s="322"/>
      <c r="B38" s="295"/>
      <c r="C38" s="331"/>
      <c r="D38" s="295"/>
      <c r="E38" s="296"/>
      <c r="F38" s="296"/>
      <c r="G38" s="296"/>
      <c r="H38" s="297"/>
      <c r="I38" s="298"/>
      <c r="J38" s="299"/>
      <c r="K38" s="299"/>
      <c r="L38" s="294"/>
    </row>
    <row r="39" spans="1:12" s="293" customFormat="1" ht="18">
      <c r="A39" s="322"/>
      <c r="B39" s="295"/>
      <c r="C39" s="331"/>
      <c r="D39" s="295"/>
      <c r="E39" s="296"/>
      <c r="F39" s="296"/>
      <c r="G39" s="296"/>
      <c r="H39" s="300"/>
      <c r="I39" s="298"/>
      <c r="J39" s="299"/>
      <c r="K39" s="299"/>
      <c r="L39" s="294"/>
    </row>
    <row r="40" spans="1:12" s="293" customFormat="1" ht="18">
      <c r="A40" s="322"/>
      <c r="B40" s="295"/>
      <c r="C40" s="331"/>
      <c r="D40" s="295"/>
      <c r="E40" s="296"/>
      <c r="F40" s="296"/>
      <c r="G40" s="296"/>
      <c r="H40" s="297"/>
      <c r="I40" s="298"/>
      <c r="J40" s="299"/>
      <c r="K40" s="299"/>
      <c r="L40" s="294"/>
    </row>
    <row r="41" spans="1:12" s="293" customFormat="1" ht="18">
      <c r="A41" s="322"/>
      <c r="B41" s="295"/>
      <c r="C41" s="331"/>
      <c r="D41" s="295"/>
      <c r="E41" s="296"/>
      <c r="F41" s="296"/>
      <c r="G41" s="296"/>
      <c r="H41" s="297"/>
      <c r="I41" s="298"/>
      <c r="J41" s="299"/>
      <c r="K41" s="299"/>
      <c r="L41" s="294"/>
    </row>
    <row r="42" spans="1:12" s="293" customFormat="1" ht="18">
      <c r="A42" s="322"/>
      <c r="B42" s="295"/>
      <c r="C42" s="331"/>
      <c r="D42" s="295"/>
      <c r="E42" s="296"/>
      <c r="F42" s="296"/>
      <c r="G42" s="296"/>
      <c r="H42" s="297"/>
      <c r="I42" s="298"/>
      <c r="J42" s="299"/>
      <c r="K42" s="299"/>
      <c r="L42" s="294"/>
    </row>
    <row r="43" spans="1:12" s="293" customFormat="1" ht="18">
      <c r="A43" s="322"/>
      <c r="B43" s="295"/>
      <c r="C43" s="331"/>
      <c r="D43" s="295"/>
      <c r="E43" s="296"/>
      <c r="F43" s="296"/>
      <c r="G43" s="296"/>
      <c r="H43" s="297"/>
      <c r="I43" s="298"/>
      <c r="J43" s="299"/>
      <c r="K43" s="299"/>
      <c r="L43" s="294"/>
    </row>
    <row r="44" spans="1:12" s="293" customFormat="1" ht="18">
      <c r="A44" s="322"/>
      <c r="B44" s="295"/>
      <c r="C44" s="331"/>
      <c r="D44" s="295"/>
      <c r="E44" s="296"/>
      <c r="F44" s="296"/>
      <c r="G44" s="296"/>
      <c r="H44" s="300"/>
      <c r="I44" s="298"/>
      <c r="J44" s="299"/>
      <c r="K44" s="299"/>
      <c r="L44" s="294"/>
    </row>
    <row r="45" spans="1:12" s="293" customFormat="1" ht="18">
      <c r="A45" s="322"/>
      <c r="B45" s="295"/>
      <c r="C45" s="331"/>
      <c r="D45" s="295"/>
      <c r="E45" s="296"/>
      <c r="F45" s="296"/>
      <c r="G45" s="296"/>
      <c r="H45" s="297"/>
      <c r="I45" s="298"/>
      <c r="J45" s="299"/>
      <c r="K45" s="299"/>
      <c r="L45" s="294"/>
    </row>
    <row r="46" spans="1:12" s="198" customFormat="1" ht="18">
      <c r="A46" s="323"/>
      <c r="B46" s="274"/>
      <c r="C46" s="332"/>
      <c r="D46" s="274"/>
      <c r="E46" s="275"/>
      <c r="F46" s="275"/>
      <c r="G46" s="275"/>
      <c r="H46" s="276"/>
      <c r="I46" s="277"/>
      <c r="J46" s="278"/>
      <c r="K46" s="278"/>
      <c r="L46" s="268">
        <f t="shared" ref="L46:L54" si="1">SUM(F46+H46)</f>
        <v>0</v>
      </c>
    </row>
    <row r="47" spans="1:12" s="198" customFormat="1" ht="18">
      <c r="A47" s="323"/>
      <c r="B47" s="274"/>
      <c r="C47" s="332"/>
      <c r="D47" s="274"/>
      <c r="E47" s="275"/>
      <c r="F47" s="275"/>
      <c r="G47" s="275"/>
      <c r="H47" s="276"/>
      <c r="I47" s="277"/>
      <c r="J47" s="278"/>
      <c r="K47" s="278"/>
      <c r="L47" s="268">
        <f t="shared" si="1"/>
        <v>0</v>
      </c>
    </row>
    <row r="48" spans="1:12" s="198" customFormat="1" ht="18">
      <c r="A48" s="323"/>
      <c r="B48" s="274"/>
      <c r="C48" s="332"/>
      <c r="D48" s="274"/>
      <c r="E48" s="275"/>
      <c r="F48" s="275"/>
      <c r="G48" s="275"/>
      <c r="H48" s="276"/>
      <c r="I48" s="277"/>
      <c r="J48" s="278"/>
      <c r="K48" s="278"/>
      <c r="L48" s="268">
        <f t="shared" si="1"/>
        <v>0</v>
      </c>
    </row>
    <row r="49" spans="1:12" s="198" customFormat="1" ht="18">
      <c r="A49" s="323"/>
      <c r="B49" s="274"/>
      <c r="C49" s="332"/>
      <c r="D49" s="274"/>
      <c r="E49" s="275"/>
      <c r="F49" s="275"/>
      <c r="G49" s="275"/>
      <c r="H49" s="279"/>
      <c r="I49" s="280"/>
      <c r="J49" s="279"/>
      <c r="K49" s="279"/>
      <c r="L49" s="268">
        <f t="shared" si="1"/>
        <v>0</v>
      </c>
    </row>
    <row r="50" spans="1:12" s="198" customFormat="1" ht="18">
      <c r="A50" s="323"/>
      <c r="B50" s="274"/>
      <c r="C50" s="332"/>
      <c r="D50" s="274"/>
      <c r="E50" s="275"/>
      <c r="F50" s="275"/>
      <c r="G50" s="275"/>
      <c r="H50" s="279"/>
      <c r="I50" s="280"/>
      <c r="J50" s="279"/>
      <c r="K50" s="279"/>
      <c r="L50" s="268">
        <f t="shared" si="1"/>
        <v>0</v>
      </c>
    </row>
    <row r="51" spans="1:12" s="198" customFormat="1" ht="18">
      <c r="A51" s="323"/>
      <c r="B51" s="274"/>
      <c r="C51" s="332"/>
      <c r="D51" s="274"/>
      <c r="E51" s="275"/>
      <c r="F51" s="275"/>
      <c r="G51" s="275"/>
      <c r="H51" s="279"/>
      <c r="I51" s="280"/>
      <c r="J51" s="279"/>
      <c r="K51" s="279"/>
      <c r="L51" s="268">
        <f t="shared" si="1"/>
        <v>0</v>
      </c>
    </row>
    <row r="52" spans="1:12" s="198" customFormat="1" ht="18">
      <c r="A52" s="323"/>
      <c r="B52" s="274"/>
      <c r="C52" s="332"/>
      <c r="D52" s="274"/>
      <c r="E52" s="275"/>
      <c r="F52" s="275"/>
      <c r="G52" s="275"/>
      <c r="H52" s="279"/>
      <c r="I52" s="280"/>
      <c r="J52" s="279"/>
      <c r="K52" s="279"/>
      <c r="L52" s="268">
        <f t="shared" si="1"/>
        <v>0</v>
      </c>
    </row>
    <row r="53" spans="1:12" ht="18">
      <c r="A53" s="324"/>
      <c r="B53" s="33"/>
      <c r="C53" s="333"/>
      <c r="D53" s="270"/>
      <c r="E53" s="271"/>
      <c r="F53" s="271"/>
      <c r="G53" s="271"/>
      <c r="H53" s="272"/>
      <c r="I53" s="273"/>
      <c r="J53" s="272"/>
      <c r="K53" s="272"/>
      <c r="L53" s="268">
        <f t="shared" si="1"/>
        <v>0</v>
      </c>
    </row>
    <row r="54" spans="1:12" ht="18">
      <c r="A54" s="323"/>
      <c r="B54" s="33"/>
      <c r="C54" s="334"/>
      <c r="D54" s="33"/>
      <c r="E54" s="184"/>
      <c r="F54" s="184"/>
      <c r="G54" s="184"/>
      <c r="H54" s="36"/>
      <c r="I54" s="37"/>
      <c r="J54" s="36"/>
      <c r="K54" s="36"/>
      <c r="L54" s="268">
        <f t="shared" si="1"/>
        <v>0</v>
      </c>
    </row>
    <row r="55" spans="1:12" ht="15.75">
      <c r="A55" s="323"/>
      <c r="B55" s="33"/>
      <c r="C55" s="334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>
      <c r="A56" s="323"/>
      <c r="B56" s="33"/>
      <c r="C56" s="334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323"/>
      <c r="B57" s="33"/>
      <c r="C57" s="334"/>
      <c r="D57" s="33"/>
      <c r="E57" s="184"/>
      <c r="F57" s="184"/>
      <c r="G57" s="184"/>
      <c r="H57" s="36"/>
      <c r="I57" s="37"/>
      <c r="J57" s="36"/>
      <c r="K57" s="36"/>
      <c r="L57" s="200"/>
    </row>
    <row r="58" spans="1:12" ht="15.75">
      <c r="A58" s="323"/>
      <c r="B58" s="33"/>
      <c r="C58" s="334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>
      <c r="A59" s="323"/>
      <c r="B59" s="33"/>
      <c r="C59" s="334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323"/>
      <c r="B60" s="33"/>
      <c r="C60" s="334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323"/>
      <c r="B61" s="33"/>
      <c r="C61" s="334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323"/>
      <c r="B62" s="33"/>
      <c r="C62" s="334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323"/>
      <c r="B63" s="33"/>
      <c r="C63" s="334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323"/>
      <c r="B64" s="33"/>
      <c r="C64" s="334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323"/>
      <c r="B65" s="33"/>
      <c r="C65" s="334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323"/>
      <c r="B66" s="33"/>
      <c r="C66" s="334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323"/>
      <c r="B67" s="33"/>
      <c r="C67" s="334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323"/>
      <c r="B68" s="33"/>
      <c r="C68" s="334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323"/>
      <c r="B69" s="33"/>
      <c r="C69" s="334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323"/>
      <c r="B70" s="33"/>
      <c r="C70" s="334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323"/>
      <c r="B71" s="33"/>
      <c r="C71" s="334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323"/>
      <c r="B72" s="33"/>
      <c r="C72" s="334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323"/>
      <c r="B73" s="33"/>
      <c r="C73" s="334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323"/>
      <c r="B74" s="33"/>
      <c r="C74" s="334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323"/>
      <c r="B75" s="33"/>
      <c r="C75" s="334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323"/>
      <c r="B76" s="33"/>
      <c r="C76" s="334"/>
      <c r="D76" s="33"/>
      <c r="E76" s="184"/>
      <c r="F76" s="184"/>
      <c r="G76" s="184"/>
      <c r="H76" s="36"/>
      <c r="I76" s="37"/>
      <c r="J76" s="37"/>
      <c r="K76" s="37"/>
      <c r="L76" s="200"/>
    </row>
    <row r="77" spans="1:12" ht="15.75">
      <c r="A77" s="323"/>
      <c r="B77" s="33"/>
      <c r="C77" s="334"/>
      <c r="D77" s="33"/>
      <c r="E77" s="184"/>
      <c r="F77" s="184"/>
      <c r="G77" s="184"/>
      <c r="H77" s="36"/>
      <c r="I77" s="37"/>
      <c r="J77" s="37"/>
      <c r="K77" s="37"/>
      <c r="L77" s="200"/>
    </row>
  </sheetData>
  <autoFilter ref="A3:L4" xr:uid="{00000000-0009-0000-0000-000002000000}"/>
  <mergeCells count="11">
    <mergeCell ref="A1:L1"/>
    <mergeCell ref="G2:K2"/>
    <mergeCell ref="G7:G9"/>
    <mergeCell ref="F7:F9"/>
    <mergeCell ref="H7:H9"/>
    <mergeCell ref="G13:G17"/>
    <mergeCell ref="F13:F17"/>
    <mergeCell ref="H13:H17"/>
    <mergeCell ref="G19:G20"/>
    <mergeCell ref="F19:F20"/>
    <mergeCell ref="H19:H20"/>
  </mergeCells>
  <dataValidations count="1">
    <dataValidation type="whole" allowBlank="1" showInputMessage="1" showErrorMessage="1" sqref="F23 F32:F66 F18 F26:F28 D32:D66 E6:E66 F21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91" t="s">
        <v>52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91" t="s">
        <v>51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"/>
  <sheetViews>
    <sheetView topLeftCell="A6" zoomScale="89" zoomScaleNormal="89" workbookViewId="0">
      <selection activeCell="D12" sqref="D12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95" t="s">
        <v>0</v>
      </c>
      <c r="B1" s="395"/>
      <c r="C1" s="395"/>
      <c r="D1" s="395"/>
      <c r="E1" s="395"/>
      <c r="F1" s="395"/>
      <c r="G1" s="395"/>
      <c r="I1" s="395" t="s">
        <v>0</v>
      </c>
      <c r="J1" s="395"/>
      <c r="K1" s="395"/>
      <c r="L1" s="395"/>
      <c r="M1" s="395"/>
      <c r="N1" s="395"/>
      <c r="O1" s="395"/>
    </row>
    <row r="2" spans="1:15">
      <c r="A2" s="396"/>
      <c r="B2" s="396"/>
      <c r="C2" s="396"/>
      <c r="D2" s="396"/>
      <c r="E2" s="396"/>
      <c r="F2" s="396"/>
      <c r="G2" s="396"/>
      <c r="I2" s="396"/>
      <c r="J2" s="396"/>
      <c r="K2" s="396"/>
      <c r="L2" s="396"/>
      <c r="M2" s="396"/>
      <c r="N2" s="396"/>
      <c r="O2" s="396"/>
    </row>
    <row r="3" spans="1:15" ht="18.75">
      <c r="A3" s="397" t="s">
        <v>83</v>
      </c>
      <c r="B3" s="397"/>
      <c r="C3" s="131" t="s">
        <v>163</v>
      </c>
      <c r="D3" s="131"/>
      <c r="E3" s="132"/>
      <c r="F3" s="133" t="s">
        <v>84</v>
      </c>
      <c r="G3" s="132" t="s">
        <v>121</v>
      </c>
      <c r="I3" s="397" t="s">
        <v>83</v>
      </c>
      <c r="J3" s="397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28">
        <v>45622</v>
      </c>
      <c r="C6" s="108" t="s">
        <v>135</v>
      </c>
      <c r="D6" s="145" t="s">
        <v>183</v>
      </c>
      <c r="E6" s="108" t="s">
        <v>136</v>
      </c>
      <c r="F6" s="108" t="s">
        <v>138</v>
      </c>
      <c r="G6" s="108">
        <v>100</v>
      </c>
      <c r="I6" s="135"/>
      <c r="J6" s="178"/>
      <c r="K6" s="108"/>
      <c r="L6" s="145"/>
      <c r="M6" s="108"/>
      <c r="N6" s="108"/>
      <c r="O6" s="108"/>
    </row>
    <row r="7" spans="1:15" ht="30">
      <c r="A7" s="135">
        <f>SUM(A6+1)</f>
        <v>2</v>
      </c>
      <c r="B7" s="228">
        <v>45622</v>
      </c>
      <c r="C7" s="108" t="s">
        <v>135</v>
      </c>
      <c r="D7" s="145" t="s">
        <v>184</v>
      </c>
      <c r="E7" s="108" t="s">
        <v>136</v>
      </c>
      <c r="F7" s="108" t="s">
        <v>138</v>
      </c>
      <c r="G7" s="108">
        <v>480</v>
      </c>
      <c r="I7" s="135"/>
      <c r="J7" s="178"/>
      <c r="K7" s="108"/>
      <c r="L7" s="108"/>
      <c r="M7" s="108"/>
      <c r="N7" s="108"/>
      <c r="O7" s="108"/>
    </row>
    <row r="8" spans="1:15" ht="45">
      <c r="A8" s="135">
        <f t="shared" ref="A8:A14" si="0">SUM(A7+1)</f>
        <v>3</v>
      </c>
      <c r="B8" s="228">
        <v>45623</v>
      </c>
      <c r="C8" s="108" t="s">
        <v>135</v>
      </c>
      <c r="D8" s="145" t="s">
        <v>185</v>
      </c>
      <c r="E8" s="108" t="s">
        <v>136</v>
      </c>
      <c r="F8" s="108" t="s">
        <v>138</v>
      </c>
      <c r="G8" s="108">
        <v>1480</v>
      </c>
      <c r="I8" s="135"/>
      <c r="J8" s="178"/>
      <c r="K8" s="108"/>
      <c r="L8" s="145"/>
      <c r="M8" s="108"/>
      <c r="N8" s="108"/>
      <c r="O8" s="108"/>
    </row>
    <row r="9" spans="1:15" ht="18.75">
      <c r="A9" s="135"/>
      <c r="B9" s="228">
        <v>45623</v>
      </c>
      <c r="C9" s="108" t="s">
        <v>135</v>
      </c>
      <c r="D9" s="145" t="s">
        <v>209</v>
      </c>
      <c r="E9" s="108" t="s">
        <v>136</v>
      </c>
      <c r="F9" s="108" t="s">
        <v>138</v>
      </c>
      <c r="G9" s="108">
        <v>50</v>
      </c>
      <c r="I9" s="135"/>
      <c r="J9" s="178"/>
      <c r="K9" s="108"/>
      <c r="L9" s="145"/>
      <c r="M9" s="108"/>
      <c r="N9" s="108"/>
      <c r="O9" s="108"/>
    </row>
    <row r="10" spans="1:15" ht="30">
      <c r="A10" s="135">
        <f>SUM(A8+1)</f>
        <v>4</v>
      </c>
      <c r="B10" s="228">
        <v>45624</v>
      </c>
      <c r="C10" s="108" t="s">
        <v>135</v>
      </c>
      <c r="D10" s="145" t="s">
        <v>183</v>
      </c>
      <c r="E10" s="108" t="s">
        <v>136</v>
      </c>
      <c r="F10" s="108" t="s">
        <v>138</v>
      </c>
      <c r="G10" s="108">
        <v>200</v>
      </c>
      <c r="I10" s="135"/>
      <c r="J10" s="178"/>
      <c r="K10" s="108"/>
      <c r="L10" s="108"/>
      <c r="M10" s="108"/>
      <c r="N10" s="108"/>
      <c r="O10" s="108"/>
    </row>
    <row r="11" spans="1:15" ht="51.75" customHeight="1">
      <c r="A11" s="135">
        <f t="shared" si="0"/>
        <v>5</v>
      </c>
      <c r="B11" s="228">
        <v>45624</v>
      </c>
      <c r="C11" s="108" t="s">
        <v>135</v>
      </c>
      <c r="D11" s="290" t="s">
        <v>210</v>
      </c>
      <c r="E11" s="108" t="s">
        <v>136</v>
      </c>
      <c r="F11" s="108" t="s">
        <v>137</v>
      </c>
      <c r="G11" s="108">
        <v>5000</v>
      </c>
      <c r="I11" s="135"/>
      <c r="J11" s="178"/>
      <c r="K11" s="108"/>
      <c r="L11" s="108"/>
      <c r="M11" s="108"/>
      <c r="N11" s="108"/>
      <c r="O11" s="108"/>
    </row>
    <row r="12" spans="1:15" ht="51.75" customHeight="1">
      <c r="A12" s="135"/>
      <c r="B12" s="228">
        <v>45624</v>
      </c>
      <c r="C12" s="108" t="s">
        <v>212</v>
      </c>
      <c r="D12" s="290" t="s">
        <v>211</v>
      </c>
      <c r="E12" s="108" t="s">
        <v>136</v>
      </c>
      <c r="F12" s="108" t="s">
        <v>138</v>
      </c>
      <c r="G12" s="108">
        <v>220</v>
      </c>
      <c r="I12" s="135"/>
      <c r="J12" s="178"/>
      <c r="K12" s="108"/>
      <c r="L12" s="108"/>
      <c r="M12" s="108"/>
      <c r="N12" s="108"/>
      <c r="O12" s="108"/>
    </row>
    <row r="13" spans="1:15" ht="36.75" customHeight="1">
      <c r="A13" s="135">
        <f>SUM(A11+1)</f>
        <v>6</v>
      </c>
      <c r="B13" s="228">
        <v>45626</v>
      </c>
      <c r="C13" s="108" t="s">
        <v>135</v>
      </c>
      <c r="D13" s="145" t="s">
        <v>183</v>
      </c>
      <c r="E13" s="108" t="s">
        <v>136</v>
      </c>
      <c r="F13" s="108" t="s">
        <v>138</v>
      </c>
      <c r="G13" s="108">
        <v>100</v>
      </c>
      <c r="I13" s="135"/>
      <c r="J13" s="178"/>
      <c r="K13" s="108"/>
      <c r="L13" s="108"/>
      <c r="M13" s="108"/>
      <c r="N13" s="108"/>
      <c r="O13" s="108"/>
    </row>
    <row r="14" spans="1:15" ht="42" customHeight="1">
      <c r="A14" s="135">
        <f t="shared" si="0"/>
        <v>7</v>
      </c>
      <c r="B14" s="228">
        <v>45626</v>
      </c>
      <c r="C14" s="108" t="s">
        <v>135</v>
      </c>
      <c r="D14" s="145" t="s">
        <v>184</v>
      </c>
      <c r="E14" s="108" t="s">
        <v>136</v>
      </c>
      <c r="F14" s="108" t="s">
        <v>206</v>
      </c>
      <c r="G14" s="108">
        <v>500</v>
      </c>
      <c r="I14" s="135"/>
      <c r="J14" s="178"/>
      <c r="K14" s="108"/>
      <c r="L14" s="108"/>
      <c r="M14" s="108"/>
      <c r="N14" s="108"/>
      <c r="O14" s="108"/>
    </row>
    <row r="15" spans="1:15">
      <c r="C15" s="398"/>
      <c r="D15" s="398"/>
      <c r="E15" s="398"/>
      <c r="G15" s="229"/>
      <c r="I15" s="124"/>
      <c r="J15" s="187"/>
      <c r="K15" s="124"/>
      <c r="L15" s="124"/>
      <c r="M15" s="124"/>
      <c r="N15" s="108"/>
      <c r="O15" s="134"/>
    </row>
    <row r="16" spans="1:15">
      <c r="C16" s="398"/>
      <c r="D16" s="398"/>
      <c r="E16" s="398"/>
      <c r="F16" s="108" t="s">
        <v>23</v>
      </c>
      <c r="G16" s="108">
        <f>SUM(G6:G14)</f>
        <v>8130</v>
      </c>
    </row>
    <row r="17" spans="1:15">
      <c r="B17" s="187"/>
      <c r="C17" s="398"/>
      <c r="D17" s="398"/>
      <c r="E17" s="398"/>
      <c r="F17" s="399"/>
      <c r="G17" s="399"/>
      <c r="I17" s="114"/>
      <c r="J17" s="179"/>
      <c r="K17" s="114"/>
      <c r="L17" s="114"/>
      <c r="M17" s="114"/>
      <c r="N17" s="114"/>
      <c r="O17" s="114"/>
    </row>
    <row r="18" spans="1:15">
      <c r="F18" s="396"/>
      <c r="G18" s="396"/>
      <c r="I18" s="137" t="s">
        <v>78</v>
      </c>
      <c r="J18" s="180"/>
      <c r="K18" s="47"/>
      <c r="L18" s="47" t="s">
        <v>79</v>
      </c>
      <c r="M18" s="47"/>
      <c r="N18" s="47" t="s">
        <v>80</v>
      </c>
      <c r="O18" s="47"/>
    </row>
    <row r="19" spans="1:15">
      <c r="A19" s="137"/>
      <c r="B19" s="179"/>
      <c r="C19" s="114"/>
      <c r="D19" s="114"/>
      <c r="E19" s="114"/>
      <c r="F19" s="396"/>
      <c r="G19" s="396"/>
      <c r="I19" s="138" t="s">
        <v>30</v>
      </c>
      <c r="J19" s="179"/>
      <c r="K19" s="114"/>
      <c r="L19" s="114" t="s">
        <v>81</v>
      </c>
      <c r="N19" s="114" t="s">
        <v>82</v>
      </c>
    </row>
    <row r="20" spans="1:15">
      <c r="A20" s="137" t="s">
        <v>78</v>
      </c>
      <c r="B20" s="179"/>
      <c r="C20" s="47"/>
      <c r="D20" s="47" t="s">
        <v>79</v>
      </c>
      <c r="E20" s="47"/>
      <c r="F20" s="47" t="s">
        <v>80</v>
      </c>
      <c r="G20" s="47"/>
    </row>
    <row r="21" spans="1:15">
      <c r="A21" s="138" t="s">
        <v>30</v>
      </c>
      <c r="C21" s="224"/>
      <c r="D21" s="114" t="s">
        <v>81</v>
      </c>
      <c r="F21" s="114" t="s">
        <v>82</v>
      </c>
    </row>
    <row r="22" spans="1:15">
      <c r="B22" s="224"/>
      <c r="C22" s="224"/>
    </row>
  </sheetData>
  <mergeCells count="8">
    <mergeCell ref="I1:O1"/>
    <mergeCell ref="I2:O2"/>
    <mergeCell ref="I3:J3"/>
    <mergeCell ref="C15:E17"/>
    <mergeCell ref="F17:G1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5"/>
  <sheetViews>
    <sheetView topLeftCell="A67" workbookViewId="0">
      <selection activeCell="A72" sqref="A72:G85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03" t="s">
        <v>0</v>
      </c>
      <c r="B1" s="404"/>
      <c r="C1" s="404"/>
      <c r="D1" s="404"/>
      <c r="E1" s="404"/>
      <c r="F1" s="404"/>
      <c r="G1" s="405"/>
      <c r="I1" s="403" t="s">
        <v>0</v>
      </c>
      <c r="J1" s="404"/>
      <c r="K1" s="404"/>
      <c r="L1" s="404"/>
      <c r="M1" s="404"/>
      <c r="N1" s="404"/>
      <c r="O1" s="405"/>
    </row>
    <row r="2" spans="1:15">
      <c r="A2" s="406"/>
      <c r="B2" s="396"/>
      <c r="C2" s="396"/>
      <c r="D2" s="396"/>
      <c r="E2" s="396"/>
      <c r="F2" s="396"/>
      <c r="G2" s="407"/>
      <c r="I2" s="406"/>
      <c r="J2" s="396"/>
      <c r="K2" s="396"/>
      <c r="L2" s="396"/>
      <c r="M2" s="396"/>
      <c r="N2" s="396"/>
      <c r="O2" s="407"/>
    </row>
    <row r="3" spans="1:15">
      <c r="A3" s="408" t="s">
        <v>83</v>
      </c>
      <c r="B3" s="409"/>
      <c r="C3" s="123" t="s">
        <v>144</v>
      </c>
      <c r="D3" s="123"/>
      <c r="E3" s="124"/>
      <c r="F3" s="125" t="s">
        <v>84</v>
      </c>
      <c r="G3" s="126" t="s">
        <v>118</v>
      </c>
      <c r="I3" s="408" t="s">
        <v>83</v>
      </c>
      <c r="J3" s="409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07">
        <v>1</v>
      </c>
      <c r="B6" s="178">
        <v>45623</v>
      </c>
      <c r="C6" s="145" t="s">
        <v>213</v>
      </c>
      <c r="D6" s="108" t="s">
        <v>135</v>
      </c>
      <c r="E6" s="108" t="s">
        <v>136</v>
      </c>
      <c r="F6" s="108" t="s">
        <v>138</v>
      </c>
      <c r="G6" s="109">
        <v>300</v>
      </c>
      <c r="I6" s="107"/>
      <c r="J6" s="178"/>
      <c r="K6" s="108"/>
      <c r="L6" s="108"/>
      <c r="M6" s="220"/>
      <c r="N6" s="108"/>
      <c r="O6" s="109"/>
    </row>
    <row r="7" spans="1:15" ht="30">
      <c r="A7" s="110">
        <v>2</v>
      </c>
      <c r="B7" s="178">
        <v>45626</v>
      </c>
      <c r="C7" s="145" t="s">
        <v>184</v>
      </c>
      <c r="D7" s="111" t="s">
        <v>135</v>
      </c>
      <c r="E7" s="167" t="s">
        <v>136</v>
      </c>
      <c r="F7" s="108" t="s">
        <v>138</v>
      </c>
      <c r="G7" s="112">
        <v>40</v>
      </c>
      <c r="I7" s="107">
        <v>1</v>
      </c>
      <c r="J7" s="228">
        <v>44964</v>
      </c>
      <c r="K7" s="145" t="s">
        <v>162</v>
      </c>
      <c r="L7" s="111" t="s">
        <v>135</v>
      </c>
      <c r="M7" s="197" t="s">
        <v>136</v>
      </c>
      <c r="N7" s="108" t="s">
        <v>147</v>
      </c>
      <c r="O7" s="112">
        <v>60</v>
      </c>
    </row>
    <row r="8" spans="1:15">
      <c r="A8" s="110"/>
      <c r="F8" s="111"/>
      <c r="G8" s="112"/>
      <c r="I8" s="116" t="s">
        <v>78</v>
      </c>
      <c r="J8" s="180"/>
      <c r="K8" s="47"/>
      <c r="L8" s="47" t="s">
        <v>79</v>
      </c>
      <c r="M8" s="47"/>
      <c r="N8" s="47" t="s">
        <v>80</v>
      </c>
      <c r="O8" s="117"/>
    </row>
    <row r="9" spans="1:15" ht="15.75" thickBot="1">
      <c r="A9" s="105"/>
      <c r="F9" s="111" t="s">
        <v>23</v>
      </c>
      <c r="G9" s="112">
        <f>SUM(G6:G7)</f>
        <v>340</v>
      </c>
      <c r="I9" s="127" t="s">
        <v>30</v>
      </c>
      <c r="J9" s="192"/>
      <c r="K9" s="128"/>
      <c r="L9" s="128" t="s">
        <v>81</v>
      </c>
      <c r="M9" s="129"/>
      <c r="N9" s="128" t="s">
        <v>82</v>
      </c>
      <c r="O9" s="130"/>
    </row>
    <row r="10" spans="1:15" ht="15.75" thickBot="1">
      <c r="A10" s="113"/>
      <c r="B10" s="179"/>
      <c r="C10" s="114"/>
      <c r="D10" s="114"/>
      <c r="E10" s="114"/>
      <c r="F10" s="114"/>
      <c r="G10" s="115"/>
    </row>
    <row r="11" spans="1:15">
      <c r="A11" s="116" t="s">
        <v>78</v>
      </c>
      <c r="B11" s="180"/>
      <c r="C11" s="47"/>
      <c r="D11" s="47" t="s">
        <v>79</v>
      </c>
      <c r="E11" s="47"/>
      <c r="F11" s="47" t="s">
        <v>80</v>
      </c>
      <c r="G11" s="117"/>
      <c r="I11" s="403" t="s">
        <v>0</v>
      </c>
      <c r="J11" s="404"/>
      <c r="K11" s="404"/>
      <c r="L11" s="404"/>
      <c r="M11" s="404"/>
      <c r="N11" s="404"/>
      <c r="O11" s="405"/>
    </row>
    <row r="12" spans="1:15" ht="15.75" thickBot="1">
      <c r="A12" s="127" t="s">
        <v>30</v>
      </c>
      <c r="B12" s="192"/>
      <c r="C12" s="128"/>
      <c r="D12" s="128" t="s">
        <v>81</v>
      </c>
      <c r="E12" s="129"/>
      <c r="F12" s="128" t="s">
        <v>82</v>
      </c>
      <c r="G12" s="130"/>
      <c r="I12" s="406"/>
      <c r="J12" s="396"/>
      <c r="K12" s="396"/>
      <c r="L12" s="396"/>
      <c r="M12" s="396"/>
      <c r="N12" s="396"/>
      <c r="O12" s="407"/>
    </row>
    <row r="13" spans="1:15" ht="15.75" thickBot="1">
      <c r="I13" s="408" t="s">
        <v>83</v>
      </c>
      <c r="J13" s="409"/>
      <c r="K13" s="123" t="s">
        <v>126</v>
      </c>
      <c r="L13" s="123"/>
      <c r="M13" s="124"/>
      <c r="N13" s="125" t="s">
        <v>84</v>
      </c>
      <c r="O13" s="126" t="s">
        <v>118</v>
      </c>
    </row>
    <row r="14" spans="1:15">
      <c r="A14" s="403" t="s">
        <v>0</v>
      </c>
      <c r="B14" s="404"/>
      <c r="C14" s="404"/>
      <c r="D14" s="404"/>
      <c r="E14" s="404"/>
      <c r="F14" s="404"/>
      <c r="G14" s="405"/>
      <c r="I14" s="105"/>
      <c r="O14" s="106"/>
    </row>
    <row r="15" spans="1:15">
      <c r="A15" s="406"/>
      <c r="B15" s="396"/>
      <c r="C15" s="396"/>
      <c r="D15" s="396"/>
      <c r="E15" s="396"/>
      <c r="F15" s="396"/>
      <c r="G15" s="407"/>
      <c r="I15" s="107" t="s">
        <v>77</v>
      </c>
      <c r="J15" s="178" t="s">
        <v>36</v>
      </c>
      <c r="K15" s="108" t="s">
        <v>85</v>
      </c>
      <c r="L15" s="108" t="s">
        <v>86</v>
      </c>
      <c r="M15" s="108" t="s">
        <v>5</v>
      </c>
      <c r="N15" s="108" t="s">
        <v>87</v>
      </c>
      <c r="O15" s="109" t="s">
        <v>56</v>
      </c>
    </row>
    <row r="16" spans="1:15">
      <c r="A16" s="408" t="s">
        <v>83</v>
      </c>
      <c r="B16" s="409"/>
      <c r="C16" s="123" t="s">
        <v>182</v>
      </c>
      <c r="D16" s="123"/>
      <c r="E16" s="124"/>
      <c r="F16" s="125" t="s">
        <v>84</v>
      </c>
      <c r="G16" s="126" t="s">
        <v>146</v>
      </c>
      <c r="I16" s="110">
        <v>1</v>
      </c>
      <c r="J16" s="228">
        <v>45202</v>
      </c>
      <c r="K16" s="145" t="s">
        <v>141</v>
      </c>
      <c r="L16" s="111" t="s">
        <v>135</v>
      </c>
      <c r="M16" s="167" t="s">
        <v>136</v>
      </c>
      <c r="N16" s="108" t="s">
        <v>138</v>
      </c>
      <c r="O16" s="112"/>
    </row>
    <row r="17" spans="1:15">
      <c r="A17" s="105"/>
      <c r="G17" s="106"/>
      <c r="I17" s="110">
        <v>2</v>
      </c>
      <c r="J17" s="228">
        <v>45203</v>
      </c>
      <c r="K17" s="108" t="s">
        <v>140</v>
      </c>
      <c r="L17" s="111" t="s">
        <v>135</v>
      </c>
      <c r="M17" s="167" t="s">
        <v>136</v>
      </c>
      <c r="N17" s="108" t="s">
        <v>139</v>
      </c>
      <c r="O17" s="112"/>
    </row>
    <row r="18" spans="1:15">
      <c r="A18" s="107" t="s">
        <v>77</v>
      </c>
      <c r="B18" s="178" t="s">
        <v>36</v>
      </c>
      <c r="C18" s="108" t="s">
        <v>85</v>
      </c>
      <c r="D18" s="108" t="s">
        <v>86</v>
      </c>
      <c r="E18" s="108" t="s">
        <v>5</v>
      </c>
      <c r="F18" s="108" t="s">
        <v>87</v>
      </c>
      <c r="G18" s="109" t="s">
        <v>56</v>
      </c>
      <c r="I18" s="111"/>
      <c r="J18" s="218"/>
      <c r="K18" s="102"/>
      <c r="L18" s="102"/>
      <c r="M18" s="102"/>
      <c r="N18" s="102"/>
      <c r="O18" s="102"/>
    </row>
    <row r="19" spans="1:15">
      <c r="A19" s="107">
        <v>1</v>
      </c>
      <c r="B19" s="228">
        <v>45623</v>
      </c>
      <c r="C19" s="145" t="s">
        <v>209</v>
      </c>
      <c r="D19" s="111" t="s">
        <v>135</v>
      </c>
      <c r="E19" s="222" t="s">
        <v>136</v>
      </c>
      <c r="F19" s="108" t="s">
        <v>147</v>
      </c>
      <c r="G19" s="109">
        <v>50</v>
      </c>
      <c r="I19" s="400"/>
      <c r="J19" s="401"/>
      <c r="K19" s="401"/>
      <c r="L19" s="401"/>
      <c r="M19" s="402"/>
      <c r="N19" s="216" t="s">
        <v>23</v>
      </c>
      <c r="O19" s="217"/>
    </row>
    <row r="20" spans="1:15" ht="30">
      <c r="A20" s="107">
        <v>2</v>
      </c>
      <c r="B20" s="228">
        <v>45624</v>
      </c>
      <c r="C20" s="371" t="s">
        <v>183</v>
      </c>
      <c r="D20" s="108" t="s">
        <v>135</v>
      </c>
      <c r="E20" s="220" t="s">
        <v>136</v>
      </c>
      <c r="F20" s="108" t="s">
        <v>147</v>
      </c>
      <c r="G20" s="109">
        <v>100</v>
      </c>
      <c r="I20" s="105"/>
      <c r="O20" s="106"/>
    </row>
    <row r="21" spans="1:15" ht="30">
      <c r="A21" s="107">
        <v>3</v>
      </c>
      <c r="B21" s="228">
        <v>45626</v>
      </c>
      <c r="C21" s="160" t="s">
        <v>183</v>
      </c>
      <c r="D21" s="108" t="s">
        <v>135</v>
      </c>
      <c r="E21" s="220" t="s">
        <v>136</v>
      </c>
      <c r="F21" s="108" t="s">
        <v>147</v>
      </c>
      <c r="G21" s="109">
        <v>100</v>
      </c>
      <c r="I21" s="113"/>
      <c r="J21" s="179"/>
      <c r="K21" s="114"/>
      <c r="L21" s="114"/>
      <c r="M21" s="114"/>
      <c r="N21" s="114"/>
      <c r="O21" s="115"/>
    </row>
    <row r="22" spans="1:15">
      <c r="A22" s="263"/>
      <c r="B22" s="264"/>
      <c r="C22" s="265"/>
      <c r="D22" s="220"/>
      <c r="E22" s="220"/>
      <c r="F22" s="220"/>
      <c r="G22" s="266"/>
      <c r="I22" s="116" t="s">
        <v>78</v>
      </c>
      <c r="J22" s="180"/>
      <c r="K22" s="47"/>
      <c r="L22" s="47" t="s">
        <v>79</v>
      </c>
      <c r="M22" s="47"/>
      <c r="N22" s="47" t="s">
        <v>80</v>
      </c>
      <c r="O22" s="117"/>
    </row>
    <row r="23" spans="1:15" ht="15.75" thickBot="1">
      <c r="A23" s="267"/>
      <c r="G23" s="217"/>
      <c r="I23" s="127" t="s">
        <v>30</v>
      </c>
      <c r="J23" s="192"/>
      <c r="K23" s="128"/>
      <c r="L23" s="128" t="s">
        <v>81</v>
      </c>
      <c r="M23" s="129"/>
      <c r="N23" s="128" t="s">
        <v>82</v>
      </c>
      <c r="O23" s="130"/>
    </row>
    <row r="24" spans="1:15">
      <c r="A24" s="410"/>
      <c r="B24" s="411"/>
      <c r="C24" s="411"/>
      <c r="D24" s="411"/>
      <c r="E24" s="411"/>
      <c r="F24" s="111" t="s">
        <v>23</v>
      </c>
      <c r="G24" s="112">
        <f>SUM(G19:G22)</f>
        <v>250</v>
      </c>
    </row>
    <row r="25" spans="1:15" ht="15.75" thickBot="1">
      <c r="A25" s="400"/>
      <c r="B25" s="401"/>
      <c r="C25" s="401"/>
      <c r="D25" s="401"/>
      <c r="E25" s="401"/>
      <c r="G25" s="106"/>
    </row>
    <row r="26" spans="1:15">
      <c r="A26" s="113"/>
      <c r="B26" s="179"/>
      <c r="C26" s="114"/>
      <c r="D26" s="114"/>
      <c r="E26" s="114"/>
      <c r="F26" s="114"/>
      <c r="G26" s="115"/>
      <c r="I26" s="403" t="s">
        <v>0</v>
      </c>
      <c r="J26" s="404"/>
      <c r="K26" s="404"/>
      <c r="L26" s="404"/>
      <c r="M26" s="404"/>
      <c r="N26" s="404"/>
      <c r="O26" s="405"/>
    </row>
    <row r="27" spans="1:1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406" t="s">
        <v>129</v>
      </c>
      <c r="J27" s="396"/>
      <c r="K27" s="396"/>
      <c r="L27" s="396"/>
      <c r="M27" s="396"/>
      <c r="N27" s="396"/>
      <c r="O27" s="407"/>
    </row>
    <row r="28" spans="1:15" ht="15.75" thickBot="1">
      <c r="A28" s="127" t="s">
        <v>30</v>
      </c>
      <c r="B28" s="192"/>
      <c r="C28" s="128"/>
      <c r="D28" s="128" t="s">
        <v>81</v>
      </c>
      <c r="E28" s="129"/>
      <c r="F28" s="128" t="s">
        <v>82</v>
      </c>
      <c r="G28" s="130"/>
      <c r="I28" s="408" t="s">
        <v>83</v>
      </c>
      <c r="J28" s="409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>
      <c r="I29" s="105"/>
      <c r="O29" s="106"/>
    </row>
    <row r="30" spans="1:15">
      <c r="A30" s="403" t="s">
        <v>0</v>
      </c>
      <c r="B30" s="404"/>
      <c r="C30" s="404"/>
      <c r="D30" s="404"/>
      <c r="E30" s="404"/>
      <c r="F30" s="404"/>
      <c r="G30" s="405"/>
      <c r="H30" s="199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>
      <c r="A31" s="406"/>
      <c r="B31" s="396"/>
      <c r="C31" s="396"/>
      <c r="D31" s="396"/>
      <c r="E31" s="396"/>
      <c r="F31" s="396"/>
      <c r="G31" s="407"/>
      <c r="I31" s="110">
        <v>1</v>
      </c>
      <c r="J31" s="147"/>
      <c r="K31" s="145"/>
      <c r="L31" s="111"/>
      <c r="M31" s="197"/>
      <c r="N31" s="108"/>
      <c r="O31" s="112"/>
    </row>
    <row r="32" spans="1:15">
      <c r="A32" s="408" t="s">
        <v>83</v>
      </c>
      <c r="B32" s="409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7"/>
      <c r="N32" s="108"/>
      <c r="O32" s="112"/>
    </row>
    <row r="33" spans="1:15">
      <c r="A33" s="105"/>
      <c r="G33" s="106"/>
      <c r="I33" s="110"/>
      <c r="J33" s="147"/>
      <c r="K33" s="145"/>
      <c r="L33" s="111"/>
      <c r="M33" s="197"/>
      <c r="N33" s="108"/>
      <c r="O33" s="112"/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21"/>
      <c r="K34" s="222"/>
      <c r="L34" s="222"/>
      <c r="M34" s="197"/>
      <c r="N34" s="220"/>
      <c r="O34" s="223"/>
    </row>
    <row r="35" spans="1:15" ht="30">
      <c r="A35" s="108">
        <v>1</v>
      </c>
      <c r="B35" s="228">
        <v>45622</v>
      </c>
      <c r="C35" s="371" t="s">
        <v>184</v>
      </c>
      <c r="D35" s="108" t="s">
        <v>135</v>
      </c>
      <c r="E35" s="108" t="s">
        <v>136</v>
      </c>
      <c r="F35" s="108" t="s">
        <v>138</v>
      </c>
      <c r="G35" s="108">
        <v>25</v>
      </c>
      <c r="I35" s="110"/>
      <c r="J35" s="218"/>
      <c r="K35" s="102"/>
      <c r="L35" s="102"/>
      <c r="M35" s="102"/>
      <c r="N35" s="102"/>
      <c r="O35" s="102"/>
    </row>
    <row r="36" spans="1:15" ht="30">
      <c r="A36" s="111">
        <v>2</v>
      </c>
      <c r="B36" s="228">
        <v>45622</v>
      </c>
      <c r="C36" s="160" t="s">
        <v>183</v>
      </c>
      <c r="D36" s="111" t="s">
        <v>135</v>
      </c>
      <c r="E36" s="167" t="s">
        <v>136</v>
      </c>
      <c r="F36" s="108" t="s">
        <v>138</v>
      </c>
      <c r="G36" s="111">
        <v>100</v>
      </c>
      <c r="I36" s="110"/>
      <c r="J36" s="218"/>
      <c r="K36" s="102"/>
      <c r="L36" s="102"/>
      <c r="M36" s="102"/>
      <c r="N36" s="102"/>
      <c r="O36" s="372"/>
    </row>
    <row r="37" spans="1:15" ht="30">
      <c r="A37" s="215">
        <v>3</v>
      </c>
      <c r="B37" s="228">
        <v>45623</v>
      </c>
      <c r="C37" s="371" t="s">
        <v>211</v>
      </c>
      <c r="D37" s="111" t="s">
        <v>135</v>
      </c>
      <c r="E37" s="167" t="s">
        <v>136</v>
      </c>
      <c r="F37" s="108" t="s">
        <v>138</v>
      </c>
      <c r="G37" s="215">
        <v>200</v>
      </c>
      <c r="I37" s="110"/>
      <c r="J37" s="147"/>
      <c r="K37" s="111"/>
      <c r="L37" s="111"/>
      <c r="M37" s="111"/>
      <c r="N37" s="111" t="s">
        <v>23</v>
      </c>
      <c r="O37" s="112">
        <f>SUM(O31:O34)</f>
        <v>0</v>
      </c>
    </row>
    <row r="38" spans="1:15">
      <c r="B38" s="370"/>
      <c r="C38" s="369"/>
      <c r="D38" s="114"/>
      <c r="E38" s="165"/>
      <c r="F38" s="185"/>
      <c r="G38" s="47"/>
      <c r="I38" s="113"/>
      <c r="J38" s="179"/>
      <c r="K38" s="114"/>
      <c r="L38" s="114"/>
      <c r="M38" s="114"/>
      <c r="N38" s="114"/>
      <c r="O38" s="115"/>
    </row>
    <row r="39" spans="1:15">
      <c r="A39" s="412"/>
      <c r="B39" s="412"/>
      <c r="C39" s="412"/>
      <c r="D39" s="412"/>
      <c r="E39" s="412"/>
      <c r="F39" s="111" t="s">
        <v>23</v>
      </c>
      <c r="G39" s="111">
        <f>SUM(G35:G37)</f>
        <v>325</v>
      </c>
      <c r="I39" s="116" t="s">
        <v>78</v>
      </c>
      <c r="J39" s="180"/>
      <c r="K39" s="47"/>
      <c r="L39" s="47" t="s">
        <v>79</v>
      </c>
      <c r="M39" s="47"/>
      <c r="N39" s="47" t="s">
        <v>80</v>
      </c>
      <c r="O39" s="117"/>
    </row>
    <row r="40" spans="1:15" ht="15.75" thickBot="1">
      <c r="A40" s="105"/>
      <c r="G40" s="106"/>
      <c r="I40" s="127" t="s">
        <v>30</v>
      </c>
      <c r="J40" s="192"/>
      <c r="K40" s="128"/>
      <c r="L40" s="128" t="s">
        <v>81</v>
      </c>
      <c r="M40" s="129"/>
      <c r="N40" s="128" t="s">
        <v>82</v>
      </c>
      <c r="O40" s="130"/>
    </row>
    <row r="41" spans="1:15">
      <c r="A41" s="113"/>
      <c r="B41" s="179"/>
      <c r="D41" s="114"/>
      <c r="E41" s="114"/>
      <c r="F41" s="114"/>
      <c r="G41" s="115"/>
    </row>
    <row r="42" spans="1:15">
      <c r="A42" s="116" t="s">
        <v>78</v>
      </c>
      <c r="B42" s="180"/>
      <c r="C42" s="47"/>
      <c r="D42" s="47" t="s">
        <v>79</v>
      </c>
      <c r="E42" s="47"/>
      <c r="F42" s="47" t="s">
        <v>80</v>
      </c>
      <c r="G42" s="117"/>
    </row>
    <row r="43" spans="1:15" ht="15.75" thickBot="1">
      <c r="A43" s="127" t="s">
        <v>30</v>
      </c>
      <c r="B43" s="192"/>
      <c r="C43" s="128"/>
      <c r="D43" s="128" t="s">
        <v>81</v>
      </c>
      <c r="E43" s="129"/>
      <c r="F43" s="128" t="s">
        <v>82</v>
      </c>
      <c r="G43" s="130"/>
    </row>
    <row r="44" spans="1:15" ht="15.75" thickBot="1"/>
    <row r="45" spans="1:15">
      <c r="A45" s="403" t="s">
        <v>0</v>
      </c>
      <c r="B45" s="404"/>
      <c r="C45" s="404"/>
      <c r="D45" s="404"/>
      <c r="E45" s="404"/>
      <c r="F45" s="404"/>
      <c r="G45" s="405"/>
    </row>
    <row r="46" spans="1:15">
      <c r="A46" s="406"/>
      <c r="B46" s="396"/>
      <c r="C46" s="396"/>
      <c r="D46" s="396"/>
      <c r="E46" s="396"/>
      <c r="F46" s="396"/>
      <c r="G46" s="407"/>
    </row>
    <row r="47" spans="1:15">
      <c r="A47" s="408" t="s">
        <v>83</v>
      </c>
      <c r="B47" s="409"/>
      <c r="C47" s="123" t="s">
        <v>125</v>
      </c>
      <c r="D47" s="123"/>
      <c r="E47" s="124"/>
      <c r="F47" s="125" t="s">
        <v>84</v>
      </c>
      <c r="G47" s="126" t="s">
        <v>122</v>
      </c>
    </row>
    <row r="48" spans="1:15">
      <c r="A48" s="105"/>
      <c r="G48" s="106"/>
    </row>
    <row r="49" spans="1:7">
      <c r="A49" s="107" t="s">
        <v>77</v>
      </c>
      <c r="B49" s="178" t="s">
        <v>36</v>
      </c>
      <c r="C49" s="108" t="s">
        <v>85</v>
      </c>
      <c r="D49" s="108" t="s">
        <v>86</v>
      </c>
      <c r="E49" s="108" t="s">
        <v>5</v>
      </c>
      <c r="F49" s="108" t="s">
        <v>87</v>
      </c>
      <c r="G49" s="109" t="s">
        <v>56</v>
      </c>
    </row>
    <row r="50" spans="1:7">
      <c r="A50" s="107">
        <v>1</v>
      </c>
      <c r="B50" s="228">
        <v>44964</v>
      </c>
      <c r="C50" s="145"/>
      <c r="D50" s="111" t="s">
        <v>135</v>
      </c>
      <c r="E50" s="197" t="s">
        <v>136</v>
      </c>
      <c r="F50" s="108" t="s">
        <v>147</v>
      </c>
      <c r="G50" s="112"/>
    </row>
    <row r="51" spans="1:7">
      <c r="A51" s="110"/>
      <c r="B51" s="228"/>
      <c r="C51" s="108"/>
      <c r="D51" s="111"/>
      <c r="E51" s="167"/>
      <c r="F51" s="108"/>
      <c r="G51" s="112"/>
    </row>
    <row r="52" spans="1:7">
      <c r="A52" s="111"/>
      <c r="B52" s="218"/>
      <c r="C52" s="102"/>
      <c r="D52" s="102"/>
      <c r="E52" s="102"/>
      <c r="F52" s="102"/>
      <c r="G52" s="102"/>
    </row>
    <row r="53" spans="1:7">
      <c r="A53" s="400"/>
      <c r="B53" s="401"/>
      <c r="C53" s="401"/>
      <c r="D53" s="401"/>
      <c r="E53" s="402"/>
      <c r="F53" s="216" t="s">
        <v>23</v>
      </c>
      <c r="G53" s="217">
        <f>SUM(G50:G51)</f>
        <v>0</v>
      </c>
    </row>
    <row r="54" spans="1:7">
      <c r="A54" s="105"/>
      <c r="G54" s="106"/>
    </row>
    <row r="55" spans="1:7">
      <c r="A55" s="113"/>
      <c r="B55" s="179"/>
      <c r="C55" s="114"/>
      <c r="D55" s="114"/>
      <c r="E55" s="114"/>
      <c r="F55" s="114"/>
      <c r="G55" s="115"/>
    </row>
    <row r="56" spans="1:7">
      <c r="A56" s="116" t="s">
        <v>78</v>
      </c>
      <c r="B56" s="180"/>
      <c r="C56" s="47"/>
      <c r="D56" s="47" t="s">
        <v>79</v>
      </c>
      <c r="E56" s="47"/>
      <c r="F56" s="47" t="s">
        <v>80</v>
      </c>
      <c r="G56" s="117"/>
    </row>
    <row r="57" spans="1:7" ht="15.75" thickBot="1">
      <c r="A57" s="127" t="s">
        <v>30</v>
      </c>
      <c r="B57" s="192"/>
      <c r="C57" s="128"/>
      <c r="D57" s="128" t="s">
        <v>81</v>
      </c>
      <c r="E57" s="129"/>
      <c r="F57" s="128" t="s">
        <v>82</v>
      </c>
      <c r="G57" s="130"/>
    </row>
    <row r="58" spans="1:7" ht="15.75" thickBot="1"/>
    <row r="59" spans="1:7">
      <c r="A59" s="403" t="s">
        <v>0</v>
      </c>
      <c r="B59" s="404"/>
      <c r="C59" s="404"/>
      <c r="D59" s="404"/>
      <c r="E59" s="404"/>
      <c r="F59" s="404"/>
      <c r="G59" s="405"/>
    </row>
    <row r="60" spans="1:7">
      <c r="A60" s="406" t="s">
        <v>53</v>
      </c>
      <c r="B60" s="396"/>
      <c r="C60" s="396"/>
      <c r="D60" s="396"/>
      <c r="E60" s="396"/>
      <c r="F60" s="396"/>
      <c r="G60" s="407"/>
    </row>
    <row r="61" spans="1:7">
      <c r="A61" s="408" t="s">
        <v>83</v>
      </c>
      <c r="B61" s="409"/>
      <c r="C61" s="123" t="s">
        <v>127</v>
      </c>
      <c r="D61" s="123"/>
      <c r="E61" s="124"/>
      <c r="F61" s="125" t="s">
        <v>84</v>
      </c>
      <c r="G61" s="126" t="s">
        <v>118</v>
      </c>
    </row>
    <row r="62" spans="1:7">
      <c r="A62" s="105"/>
      <c r="G62" s="106"/>
    </row>
    <row r="63" spans="1:7">
      <c r="A63" s="107" t="s">
        <v>77</v>
      </c>
      <c r="B63" s="178" t="s">
        <v>36</v>
      </c>
      <c r="C63" s="108" t="s">
        <v>85</v>
      </c>
      <c r="D63" s="108" t="s">
        <v>86</v>
      </c>
      <c r="E63" s="108" t="s">
        <v>5</v>
      </c>
      <c r="F63" s="108" t="s">
        <v>87</v>
      </c>
      <c r="G63" s="109" t="s">
        <v>56</v>
      </c>
    </row>
    <row r="64" spans="1:7" ht="15.75">
      <c r="A64" s="107">
        <v>1</v>
      </c>
      <c r="B64" s="31">
        <v>45332</v>
      </c>
      <c r="C64" s="145" t="s">
        <v>135</v>
      </c>
      <c r="D64" s="111" t="s">
        <v>142</v>
      </c>
      <c r="E64" s="167" t="s">
        <v>149</v>
      </c>
      <c r="F64" s="108" t="s">
        <v>139</v>
      </c>
      <c r="G64" s="112">
        <v>40</v>
      </c>
    </row>
    <row r="65" spans="1:7" ht="15.75">
      <c r="A65" s="110">
        <v>2</v>
      </c>
      <c r="B65" s="31">
        <v>45332</v>
      </c>
      <c r="C65" s="111" t="s">
        <v>142</v>
      </c>
      <c r="D65" s="215" t="s">
        <v>135</v>
      </c>
      <c r="E65" s="102" t="s">
        <v>149</v>
      </c>
      <c r="F65" s="215" t="s">
        <v>139</v>
      </c>
      <c r="G65" s="215">
        <v>200</v>
      </c>
    </row>
    <row r="66" spans="1:7">
      <c r="A66" s="110"/>
      <c r="B66" s="147"/>
      <c r="C66" s="111"/>
      <c r="D66" s="111"/>
      <c r="E66" s="111"/>
      <c r="F66" s="111" t="s">
        <v>23</v>
      </c>
      <c r="G66" s="112">
        <f>SUM(G64:G65)</f>
        <v>240</v>
      </c>
    </row>
    <row r="67" spans="1:7">
      <c r="A67" s="105"/>
      <c r="G67" s="106"/>
    </row>
    <row r="68" spans="1:7">
      <c r="A68" s="113"/>
      <c r="B68" s="179"/>
      <c r="C68" s="114"/>
      <c r="D68" s="114"/>
      <c r="E68" s="114"/>
      <c r="F68" s="114"/>
      <c r="G68" s="115"/>
    </row>
    <row r="69" spans="1:7">
      <c r="A69" s="116" t="s">
        <v>78</v>
      </c>
      <c r="B69" s="180"/>
      <c r="C69" s="47"/>
      <c r="D69" s="47" t="s">
        <v>79</v>
      </c>
      <c r="E69" s="47"/>
      <c r="F69" s="47" t="s">
        <v>80</v>
      </c>
      <c r="G69" s="117"/>
    </row>
    <row r="70" spans="1:7" ht="15.75" thickBot="1">
      <c r="A70" s="127" t="s">
        <v>30</v>
      </c>
      <c r="B70" s="192"/>
      <c r="C70" s="128"/>
      <c r="D70" s="128" t="s">
        <v>81</v>
      </c>
      <c r="E70" s="129"/>
      <c r="F70" s="128" t="s">
        <v>82</v>
      </c>
      <c r="G70" s="130"/>
    </row>
    <row r="71" spans="1:7" ht="15.75" thickBot="1"/>
    <row r="72" spans="1:7">
      <c r="A72" s="403" t="s">
        <v>0</v>
      </c>
      <c r="B72" s="404"/>
      <c r="C72" s="404"/>
      <c r="D72" s="404"/>
      <c r="E72" s="404"/>
      <c r="F72" s="404"/>
      <c r="G72" s="405"/>
    </row>
    <row r="73" spans="1:7">
      <c r="A73" s="406" t="s">
        <v>129</v>
      </c>
      <c r="B73" s="396"/>
      <c r="C73" s="396"/>
      <c r="D73" s="396"/>
      <c r="E73" s="396"/>
      <c r="F73" s="396"/>
      <c r="G73" s="407"/>
    </row>
    <row r="74" spans="1:7">
      <c r="A74" s="408" t="s">
        <v>83</v>
      </c>
      <c r="B74" s="409"/>
      <c r="C74" s="123" t="s">
        <v>181</v>
      </c>
      <c r="D74" s="123"/>
      <c r="E74" s="124"/>
      <c r="F74" s="125" t="s">
        <v>84</v>
      </c>
      <c r="G74" s="126" t="s">
        <v>153</v>
      </c>
    </row>
    <row r="75" spans="1:7">
      <c r="A75" s="105"/>
      <c r="G75" s="106"/>
    </row>
    <row r="76" spans="1:7">
      <c r="A76" s="107" t="s">
        <v>77</v>
      </c>
      <c r="B76" s="178" t="s">
        <v>36</v>
      </c>
      <c r="C76" s="108" t="s">
        <v>85</v>
      </c>
      <c r="D76" s="108" t="s">
        <v>86</v>
      </c>
      <c r="E76" s="108" t="s">
        <v>5</v>
      </c>
      <c r="F76" s="108" t="s">
        <v>87</v>
      </c>
      <c r="G76" s="109" t="s">
        <v>56</v>
      </c>
    </row>
    <row r="77" spans="1:7">
      <c r="A77" s="110">
        <v>1</v>
      </c>
      <c r="B77" s="147">
        <v>45623</v>
      </c>
      <c r="C77" s="145" t="s">
        <v>135</v>
      </c>
      <c r="D77" s="111" t="s">
        <v>142</v>
      </c>
      <c r="E77" s="197" t="s">
        <v>135</v>
      </c>
      <c r="F77" s="108" t="s">
        <v>139</v>
      </c>
      <c r="G77" s="112">
        <v>50</v>
      </c>
    </row>
    <row r="78" spans="1:7">
      <c r="A78" s="413"/>
      <c r="B78" s="414"/>
      <c r="C78" s="414"/>
      <c r="D78" s="414"/>
      <c r="E78" s="414"/>
      <c r="F78" s="415"/>
      <c r="G78" s="102"/>
    </row>
    <row r="79" spans="1:7">
      <c r="A79" s="105"/>
      <c r="C79" s="185"/>
      <c r="D79" s="114"/>
      <c r="E79" s="165"/>
      <c r="F79" s="199" t="s">
        <v>145</v>
      </c>
      <c r="G79" s="117">
        <f>SUM(G77:G77)</f>
        <v>50</v>
      </c>
    </row>
    <row r="80" spans="1:7">
      <c r="A80" s="105"/>
      <c r="C80" s="185"/>
      <c r="D80" s="114"/>
      <c r="E80" s="165"/>
      <c r="G80" s="106"/>
    </row>
    <row r="81" spans="1:7">
      <c r="A81" s="105"/>
      <c r="C81" s="185"/>
      <c r="D81" s="114"/>
      <c r="E81" s="165"/>
      <c r="G81" s="106"/>
    </row>
    <row r="82" spans="1:7">
      <c r="A82" s="105"/>
      <c r="C82" s="185"/>
      <c r="D82" s="114"/>
      <c r="E82" s="165"/>
      <c r="G82" s="106"/>
    </row>
    <row r="83" spans="1:7">
      <c r="A83" s="113"/>
      <c r="B83" s="179"/>
      <c r="C83" s="114"/>
      <c r="D83" s="114"/>
      <c r="E83" s="114"/>
      <c r="F83" s="114"/>
      <c r="G83" s="115"/>
    </row>
    <row r="84" spans="1:7">
      <c r="A84" s="116" t="s">
        <v>78</v>
      </c>
      <c r="B84" s="180"/>
      <c r="C84" s="47"/>
      <c r="D84" s="47" t="s">
        <v>79</v>
      </c>
      <c r="E84" s="47"/>
      <c r="F84" s="47" t="s">
        <v>80</v>
      </c>
      <c r="G84" s="117"/>
    </row>
    <row r="85" spans="1:7" ht="15.75" thickBot="1">
      <c r="A85" s="127" t="s">
        <v>30</v>
      </c>
      <c r="B85" s="192"/>
      <c r="C85" s="128"/>
      <c r="D85" s="128" t="s">
        <v>81</v>
      </c>
      <c r="E85" s="129"/>
      <c r="F85" s="128" t="s">
        <v>82</v>
      </c>
      <c r="G85" s="130"/>
    </row>
  </sheetData>
  <mergeCells count="32">
    <mergeCell ref="A39:E39"/>
    <mergeCell ref="A78:F78"/>
    <mergeCell ref="A74:B74"/>
    <mergeCell ref="A73:G73"/>
    <mergeCell ref="A45:G45"/>
    <mergeCell ref="A46:G46"/>
    <mergeCell ref="A47:B47"/>
    <mergeCell ref="A53:E53"/>
    <mergeCell ref="A72:G72"/>
    <mergeCell ref="A61:B61"/>
    <mergeCell ref="A60:G60"/>
    <mergeCell ref="A59:G59"/>
    <mergeCell ref="I13:J13"/>
    <mergeCell ref="I1:O1"/>
    <mergeCell ref="I2:O2"/>
    <mergeCell ref="I3:J3"/>
    <mergeCell ref="A14:G14"/>
    <mergeCell ref="I11:O11"/>
    <mergeCell ref="I12:O12"/>
    <mergeCell ref="A32:B32"/>
    <mergeCell ref="A31:G31"/>
    <mergeCell ref="A30:G30"/>
    <mergeCell ref="A1:G1"/>
    <mergeCell ref="A2:G2"/>
    <mergeCell ref="A3:B3"/>
    <mergeCell ref="A16:B16"/>
    <mergeCell ref="A15:G15"/>
    <mergeCell ref="I19:M19"/>
    <mergeCell ref="I26:O26"/>
    <mergeCell ref="I27:O27"/>
    <mergeCell ref="I28:J28"/>
    <mergeCell ref="A24:E2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D8" sqref="D8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91" t="s">
        <v>53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>
      <c r="A2" s="25"/>
      <c r="B2" s="26"/>
      <c r="C2" s="26"/>
      <c r="D2" s="26"/>
      <c r="E2" s="27"/>
      <c r="F2" s="27"/>
      <c r="G2" s="392" t="s">
        <v>35</v>
      </c>
      <c r="H2" s="393"/>
      <c r="I2" s="393"/>
      <c r="J2" s="393"/>
      <c r="K2" s="394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3018</v>
      </c>
      <c r="E4" s="30">
        <f>SUM(E5:E101)</f>
        <v>150</v>
      </c>
      <c r="F4" s="30">
        <f>SUM(F5:F101)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100</v>
      </c>
      <c r="K4" s="30">
        <f>SUM(K6:K101)</f>
        <v>0</v>
      </c>
      <c r="L4" s="30">
        <f>SUM(E4,F4,H4,I4,J4,K4)</f>
        <v>250</v>
      </c>
    </row>
    <row r="5" spans="1:12" s="251" customFormat="1" ht="26.25" customHeight="1">
      <c r="A5" s="255">
        <v>45623</v>
      </c>
      <c r="B5" s="250">
        <v>8831</v>
      </c>
      <c r="C5" s="250" t="s">
        <v>207</v>
      </c>
      <c r="D5" s="416">
        <v>3018</v>
      </c>
      <c r="E5" s="416">
        <v>150</v>
      </c>
      <c r="F5" s="416"/>
      <c r="G5" s="416" t="s">
        <v>182</v>
      </c>
      <c r="H5" s="250"/>
      <c r="I5" s="250"/>
      <c r="J5" s="416">
        <v>100</v>
      </c>
      <c r="K5" s="250"/>
      <c r="L5" s="250"/>
    </row>
    <row r="6" spans="1:12">
      <c r="A6" s="255">
        <v>45623</v>
      </c>
      <c r="B6" s="256">
        <v>8835</v>
      </c>
      <c r="C6" s="250" t="s">
        <v>207</v>
      </c>
      <c r="D6" s="417"/>
      <c r="E6" s="417"/>
      <c r="F6" s="417"/>
      <c r="G6" s="417"/>
      <c r="H6" s="257"/>
      <c r="I6" s="257"/>
      <c r="J6" s="417"/>
      <c r="K6" s="257"/>
      <c r="L6" s="258"/>
    </row>
    <row r="7" spans="1:12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7">
    <mergeCell ref="A1:L1"/>
    <mergeCell ref="G2:K2"/>
    <mergeCell ref="D5:D6"/>
    <mergeCell ref="F5:F6"/>
    <mergeCell ref="J5:J6"/>
    <mergeCell ref="G5:G6"/>
    <mergeCell ref="E5:E6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6" sqref="D16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18" t="s">
        <v>54</v>
      </c>
      <c r="C1" s="418"/>
      <c r="D1" s="418"/>
      <c r="E1" s="46"/>
    </row>
    <row r="2" spans="1:6">
      <c r="A2" s="45"/>
      <c r="B2" s="418"/>
      <c r="C2" s="418"/>
      <c r="D2" s="418"/>
      <c r="E2" s="46"/>
    </row>
    <row r="3" spans="1:6">
      <c r="A3" s="47"/>
      <c r="B3" s="47"/>
      <c r="C3" s="48" t="s">
        <v>23</v>
      </c>
      <c r="D3" s="48">
        <f>SUM(D5:D37)</f>
        <v>100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>
      <c r="A5" s="260">
        <v>45623</v>
      </c>
      <c r="B5" s="261" t="s">
        <v>186</v>
      </c>
      <c r="C5" s="261" t="s">
        <v>135</v>
      </c>
      <c r="D5" s="261">
        <v>40</v>
      </c>
      <c r="E5" s="253"/>
    </row>
    <row r="6" spans="1:6" ht="32.25" customHeight="1">
      <c r="A6" s="260">
        <v>45623</v>
      </c>
      <c r="B6" s="261" t="s">
        <v>188</v>
      </c>
      <c r="C6" s="261" t="s">
        <v>135</v>
      </c>
      <c r="D6" s="261">
        <v>60</v>
      </c>
      <c r="E6" s="253"/>
    </row>
    <row r="7" spans="1:6">
      <c r="A7" s="260"/>
      <c r="B7" s="261"/>
      <c r="C7" s="261"/>
      <c r="D7" s="261"/>
      <c r="E7" s="262"/>
    </row>
    <row r="8" spans="1:6">
      <c r="A8" s="259"/>
      <c r="B8" s="252"/>
      <c r="C8" s="252"/>
      <c r="D8" s="252"/>
      <c r="E8" s="253"/>
    </row>
    <row r="9" spans="1:6">
      <c r="A9" s="227"/>
      <c r="B9" s="102"/>
      <c r="C9" s="102"/>
      <c r="D9" s="215"/>
      <c r="E9" s="54"/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4"/>
      <c r="E11" s="75"/>
    </row>
    <row r="12" spans="1:6">
      <c r="A12" s="227"/>
      <c r="B12" s="204"/>
      <c r="C12" s="205"/>
      <c r="D12" s="206"/>
      <c r="E12" s="54"/>
      <c r="F12" s="73"/>
    </row>
    <row r="13" spans="1:6">
      <c r="A13" s="227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2024-12-03T05:03:46Z</cp:lastPrinted>
  <dcterms:created xsi:type="dcterms:W3CDTF">2023-01-08T05:51:58Z</dcterms:created>
  <dcterms:modified xsi:type="dcterms:W3CDTF">2024-12-03T05:10:27Z</dcterms:modified>
</cp:coreProperties>
</file>