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6-2025 TO 31-6-2025\11-6-2025 TO 20-6-2025\"/>
    </mc:Choice>
  </mc:AlternateContent>
  <xr:revisionPtr revIDLastSave="0" documentId="13_ncr:1_{164C7AC7-FC35-4120-88F9-45A7F55E7384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Conveyance Voucher" sheetId="18" r:id="rId5"/>
    <sheet name="4. Goods Sending Expense" sheetId="5" r:id="rId6"/>
    <sheet name="3. B2B-Non Power" sheetId="4" state="hidden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6">'3. B2B-Non Power'!$3:$3</definedName>
    <definedName name="_xlnm.Print_Titles" localSheetId="5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4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0" i="18" l="1"/>
  <c r="L20" i="3"/>
  <c r="L21" i="3"/>
  <c r="L19" i="3"/>
  <c r="L11" i="3" l="1"/>
  <c r="L12" i="3"/>
  <c r="L13" i="3"/>
  <c r="L14" i="3"/>
  <c r="L15" i="3"/>
  <c r="L16" i="3"/>
  <c r="L17" i="3"/>
  <c r="L18" i="3"/>
  <c r="H4" i="6"/>
  <c r="F4" i="6"/>
  <c r="L6" i="3"/>
  <c r="L7" i="3"/>
  <c r="L8" i="3"/>
  <c r="L10" i="3"/>
  <c r="L9" i="3"/>
  <c r="L5" i="3"/>
  <c r="G85" i="18"/>
  <c r="D3" i="7"/>
  <c r="L6" i="20"/>
  <c r="G71" i="18"/>
  <c r="E6" i="20"/>
  <c r="G11" i="18"/>
  <c r="G44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6" i="18"/>
  <c r="G18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G58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L4" i="3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<sst xmlns="http://schemas.openxmlformats.org/spreadsheetml/2006/main" count="841" uniqueCount="220">
  <si>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</si>
  <si>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</si>
  <si>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</si>
  <si>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</si>
  <si>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</si>
  <si>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</si>
  <si>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</si>
  <si>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</si>
  <si>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</si>
  <si>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</si>
  <si>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</si>
  <si>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</si>
  <si>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</si>
  <si>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</si>
  <si>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</si>
  <si>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</si>
  <si>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</si>
  <si>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</si>
  <si>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</si>
  <si>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</si>
  <si>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</si>
  <si>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</si>
  <si>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</si>
  <si>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</si>
  <si>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</si>
  <si>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</si>
  <si>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</si>
  <si>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</si>
  <si>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</si>
  <si>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</si>
  <si>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</si>
  <si>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</si>
  <si>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</si>
  <si>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</si>
  <si>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</si>
  <si>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</si>
  <si>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</si>
  <si>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</si>
  <si>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</si>
  <si>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</si>
  <si>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</si>
  <si>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</si>
  <si>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</si>
  <si>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</si>
  <si>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</si>
  <si>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</si>
  <si>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</si>
  <si>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</si>
  <si>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</si>
  <si>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</si>
  <si>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</si>
  <si>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</si>
  <si>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</si>
  <si>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</si>
  <si>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</si>
  <si>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</si>
  <si>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</si>
  <si>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</si>
  <si>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</si>
  <si>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</si>
  <si>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</si>
  <si>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</si>
  <si>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</si>
  <si>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</si>
  <si>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</si>
  <si>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</si>
  <si>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</si>
  <si>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</si>
  <si>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</si>
  <si>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</si>
  <si>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</si>
  <si>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</si>
  <si>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</si>
  <si>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</si>
  <si>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</si>
  <si>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</si>
  <si>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</si>
  <si>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</si>
  <si>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</si>
  <si>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</si>
  <si>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</si>
  <si>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</si>
  <si>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</si>
  <si>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</si>
  <si>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</si>
  <si>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</si>
  <si>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</si>
  <si>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</si>
  <si>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</si>
  <si>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</si>
  <si>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</si>
  <si>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</si>
  <si>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</si>
  <si>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</si>
  <si>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</si>
  <si>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</si>
  <si>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</si>
  <si>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</si>
  <si>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</si>
  <si>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</si>
  <si>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</si>
  <si>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</si>
  <si>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</si>
  <si>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</si>
  <si>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</si>
  <si>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</si>
  <si>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</si>
  <si>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</si>
  <si>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</si>
  <si>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</si>
  <si>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</si>
  <si>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</si>
  <si>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</si>
  <si>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</si>
  <si>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</si>
  <si>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</si>
  <si>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</si>
  <si>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</si>
  <si>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</si>
  <si>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</si>
  <si>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</si>
  <si>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</si>
  <si>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</si>
  <si>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</si>
  <si>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</si>
  <si>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</si>
  <si>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</si>
  <si>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</si>
  <si>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</si>
  <si>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</si>
  <si>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</si>
  <si>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</si>
  <si>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</si>
  <si>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</si>
  <si>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</si>
  <si>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</si>
  <si>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</si>
  <si>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</si>
  <si>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</si>
  <si>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</si>
  <si>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</si>
  <si>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</si>
  <si>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</si>
  <si>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</si>
  <si>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</si>
  <si>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</si>
  <si>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</si>
  <si>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</si>
  <si>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</si>
  <si>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</si>
  <si>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</si>
  <si>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</si>
  <si>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</si>
  <si>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</si>
  <si>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</si>
  <si>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</si>
  <si>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</si>
  <si>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</si>
  <si>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</si>
  <si>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</si>
  <si>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</si>
  <si>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</si>
  <si>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</si>
  <si>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</si>
  <si>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</si>
  <si>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</si>
  <si>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</si>
  <si>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</si>
  <si>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sabbir,sohel,arif,shah alam</t>
  </si>
  <si>
    <t>sabbir</t>
  </si>
  <si>
    <t>mofiz</t>
  </si>
  <si>
    <t xml:space="preserve">087047	</t>
  </si>
  <si>
    <t xml:space="preserve">087053	</t>
  </si>
  <si>
    <t xml:space="preserve">087070	</t>
  </si>
  <si>
    <t xml:space="preserve">087074	</t>
  </si>
  <si>
    <t xml:space="preserve">	
M/S MA MOTORS	</t>
  </si>
  <si>
    <t xml:space="preserve">M/S MA MOTORS	</t>
  </si>
  <si>
    <t>cumilla depot</t>
  </si>
  <si>
    <t>11.6.2025- 20.6.2025</t>
  </si>
  <si>
    <t>Bill No: Cum/84/June'2025</t>
  </si>
  <si>
    <t>Month:  June-2025</t>
  </si>
  <si>
    <t>Eid vacation Security</t>
  </si>
  <si>
    <t>5-6-2025 TO 10-6-2025</t>
  </si>
  <si>
    <t>Phone No.</t>
  </si>
  <si>
    <t>MOFIZ</t>
  </si>
  <si>
    <t>01866651599</t>
  </si>
  <si>
    <t xml:space="preserve">087170	</t>
  </si>
  <si>
    <t xml:space="preserve">087112	</t>
  </si>
  <si>
    <t>Jogajog Automobiles</t>
  </si>
  <si>
    <t>shah alam &amp; SABBIR</t>
  </si>
  <si>
    <t xml:space="preserve">087161	</t>
  </si>
  <si>
    <t xml:space="preserve">087057	</t>
  </si>
  <si>
    <t xml:space="preserve">087160	</t>
  </si>
  <si>
    <t xml:space="preserve">087209	</t>
  </si>
  <si>
    <t xml:space="preserve">087207	</t>
  </si>
  <si>
    <t xml:space="preserve">087218	</t>
  </si>
  <si>
    <t>Dolikhal Motors-2</t>
  </si>
  <si>
    <t>Mayar Dowa Motors</t>
  </si>
  <si>
    <t xml:space="preserve">	
Takiya motor</t>
  </si>
  <si>
    <t xml:space="preserve">Asia Motors	</t>
  </si>
  <si>
    <t xml:space="preserve">	
M/S MA MOTORS</t>
  </si>
  <si>
    <t xml:space="preserve">Nozir Motors	</t>
  </si>
  <si>
    <t xml:space="preserve">087284	</t>
  </si>
  <si>
    <t>M/S MA MOTORS</t>
  </si>
  <si>
    <t xml:space="preserve">009828	</t>
  </si>
  <si>
    <t>mirpure warehouse</t>
  </si>
  <si>
    <t>MOZUMDER MARKET PODDAR BAZAR BISHO ROAD</t>
  </si>
  <si>
    <t>Ashfak plaza, 768 main road, maijdee bazar, Noakhali</t>
  </si>
  <si>
    <t>Bus station,Raipur,Lakshimpur</t>
  </si>
  <si>
    <t xml:space="preserve">Bus station,Raipur,Lakshimpur,Bilbari,Hajigonj, Chandpur	</t>
  </si>
  <si>
    <t xml:space="preserve">	
Jangaliya, cumilla	,MOZUMDER MARKET PODDAR BAZAR BISHO ROAD</t>
  </si>
  <si>
    <t xml:space="preserve">	
east bazar,Chatkhil,Noakhali	</t>
  </si>
  <si>
    <t xml:space="preserve">087315	</t>
  </si>
  <si>
    <t>Khan Motors Parts</t>
  </si>
  <si>
    <t xml:space="preserve">Korikandi bazar, Titas, Cumilla	</t>
  </si>
  <si>
    <t>QR Code(Sending)</t>
  </si>
  <si>
    <t>QR Code(receiving)</t>
  </si>
  <si>
    <t>Goods Sending</t>
  </si>
  <si>
    <t xml:space="preserve">east bazar,Chatkhil,Noakhali	</t>
  </si>
  <si>
    <t xml:space="preserve">Jangaliya, cumilla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</si>
</sst>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8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0" fillId="2" borderId="3" xfId="0" applyFont="1" applyFill="1" applyBorder="1"/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wrapText="1"/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vertical="center"/>
      <protection locked="0"/>
    </xf>
    <xf numFmtId="0" fontId="44" fillId="2" borderId="3" xfId="0" applyFont="1" applyFill="1" applyBorder="1" applyProtection="1">
      <protection locked="0"/>
    </xf>
    <xf numFmtId="0" fontId="43" fillId="2" borderId="3" xfId="0" applyFont="1" applyFill="1" applyBorder="1" applyProtection="1">
      <protection locked="0"/>
    </xf>
    <xf numFmtId="15" fontId="45" fillId="2" borderId="3" xfId="0" applyNumberFormat="1" applyFont="1" applyFill="1" applyBorder="1" applyAlignment="1" applyProtection="1">
      <alignment horizontal="left" wrapText="1"/>
      <protection locked="0"/>
    </xf>
    <xf numFmtId="0" fontId="42" fillId="2" borderId="3" xfId="0" applyFont="1" applyFill="1" applyBorder="1" applyAlignment="1" applyProtection="1">
      <alignment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165" fontId="18" fillId="0" borderId="3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wrapText="1"/>
    </xf>
    <xf numFmtId="165" fontId="0" fillId="9" borderId="13" xfId="0" applyNumberFormat="1" applyFill="1" applyBorder="1"/>
    <xf numFmtId="0" fontId="0" fillId="2" borderId="3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left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8" fillId="9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6" fillId="2" borderId="3" xfId="0" applyFont="1" applyFill="1" applyBorder="1" applyAlignment="1">
      <alignment horizontal="center"/>
    </xf>
    <xf numFmtId="0" fontId="46" fillId="2" borderId="3" xfId="0" applyFont="1" applyFill="1" applyBorder="1"/>
    <xf numFmtId="0" fontId="47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horizontal="center" vertical="center"/>
      <protection locked="0"/>
    </xf>
    <xf numFmtId="165" fontId="49" fillId="2" borderId="3" xfId="0" applyNumberFormat="1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/>
    </xf>
    <xf numFmtId="0" fontId="49" fillId="2" borderId="3" xfId="0" applyFont="1" applyFill="1" applyBorder="1" applyAlignment="1">
      <alignment horizontal="center" wrapText="1"/>
    </xf>
    <xf numFmtId="0" fontId="48" fillId="2" borderId="3" xfId="0" applyFont="1" applyFill="1" applyBorder="1" applyAlignment="1" applyProtection="1">
      <alignment horizontal="center"/>
      <protection locked="0"/>
    </xf>
    <xf numFmtId="0" fontId="48" fillId="2" borderId="3" xfId="0" applyFont="1" applyFill="1" applyBorder="1" applyProtection="1">
      <protection locked="0"/>
    </xf>
    <xf numFmtId="165" fontId="50" fillId="2" borderId="3" xfId="0" applyNumberFormat="1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/>
    </xf>
    <xf numFmtId="0" fontId="50" fillId="2" borderId="3" xfId="0" applyFont="1" applyFill="1" applyBorder="1" applyAlignment="1">
      <alignment horizontal="center" wrapText="1"/>
    </xf>
    <xf numFmtId="0" fontId="51" fillId="2" borderId="3" xfId="0" applyFont="1" applyFill="1" applyBorder="1" applyAlignment="1" applyProtection="1">
      <alignment horizontal="center" vertical="center" wrapText="1"/>
      <protection locked="0"/>
    </xf>
    <xf numFmtId="0" fontId="52" fillId="2" borderId="3" xfId="0" applyFont="1" applyFill="1" applyBorder="1" applyAlignment="1" applyProtection="1">
      <alignment horizontal="center" vertical="center"/>
      <protection locked="0"/>
    </xf>
    <xf numFmtId="0" fontId="52" fillId="2" borderId="3" xfId="0" applyFont="1" applyFill="1" applyBorder="1" applyProtection="1">
      <protection locked="0"/>
    </xf>
    <xf numFmtId="0" fontId="53" fillId="2" borderId="3" xfId="0" applyFont="1" applyFill="1" applyBorder="1" applyAlignment="1" applyProtection="1">
      <alignment horizontal="center" wrapText="1"/>
      <protection locked="0"/>
    </xf>
    <xf numFmtId="0" fontId="53" fillId="2" borderId="3" xfId="0" applyFont="1" applyFill="1" applyBorder="1" applyAlignment="1" applyProtection="1">
      <alignment horizontal="center" vertical="center" wrapText="1"/>
      <protection locked="0"/>
    </xf>
    <xf numFmtId="0" fontId="54" fillId="2" borderId="3" xfId="0" applyFont="1" applyFill="1" applyBorder="1" applyAlignment="1" applyProtection="1">
      <alignment vertical="center"/>
      <protection locked="0"/>
    </xf>
    <xf numFmtId="0" fontId="55" fillId="2" borderId="3" xfId="0" applyFont="1" applyFill="1" applyBorder="1" applyProtection="1">
      <protection locked="0"/>
    </xf>
    <xf numFmtId="0" fontId="54" fillId="2" borderId="3" xfId="0" applyFont="1" applyFill="1" applyBorder="1" applyProtection="1">
      <protection locked="0"/>
    </xf>
    <xf numFmtId="0" fontId="46" fillId="9" borderId="3" xfId="0" applyFont="1" applyFill="1" applyBorder="1"/>
    <xf numFmtId="0" fontId="47" fillId="9" borderId="3" xfId="0" applyFont="1" applyFill="1" applyBorder="1" applyAlignment="1" applyProtection="1">
      <alignment horizontal="center" vertical="center" wrapText="1"/>
      <protection locked="0"/>
    </xf>
    <xf numFmtId="165" fontId="8" fillId="9" borderId="13" xfId="0" applyNumberFormat="1" applyFont="1" applyFill="1" applyBorder="1"/>
    <xf numFmtId="0" fontId="8" fillId="9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165" fontId="8" fillId="2" borderId="13" xfId="0" applyNumberFormat="1" applyFont="1" applyFill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165" fontId="49" fillId="9" borderId="3" xfId="0" applyNumberFormat="1" applyFont="1" applyFill="1" applyBorder="1"/>
    <xf numFmtId="0" fontId="49" fillId="9" borderId="3" xfId="0" applyFont="1" applyFill="1" applyBorder="1" applyAlignment="1">
      <alignment horizontal="center"/>
    </xf>
    <xf numFmtId="0" fontId="49" fillId="9" borderId="3" xfId="0" applyFont="1" applyFill="1" applyBorder="1" applyAlignment="1">
      <alignment horizontal="center" wrapText="1"/>
    </xf>
    <xf numFmtId="0" fontId="49" fillId="9" borderId="3" xfId="0" applyFont="1" applyFill="1" applyBorder="1" applyAlignment="1">
      <alignment vertical="center"/>
    </xf>
    <xf numFmtId="0" fontId="49" fillId="9" borderId="3" xfId="0" applyFont="1" applyFill="1" applyBorder="1"/>
    <xf numFmtId="165" fontId="49" fillId="2" borderId="3" xfId="0" applyNumberFormat="1" applyFont="1" applyFill="1" applyBorder="1"/>
    <xf numFmtId="165" fontId="0" fillId="9" borderId="3" xfId="0" applyNumberFormat="1" applyFill="1" applyBorder="1"/>
    <xf numFmtId="165" fontId="33" fillId="9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7" fillId="2" borderId="13" xfId="0" applyFont="1" applyFill="1" applyBorder="1" applyAlignment="1" applyProtection="1">
      <alignment horizontal="center" vertical="center" wrapText="1"/>
      <protection locked="0"/>
    </xf>
    <xf numFmtId="0" fontId="47" fillId="2" borderId="18" xfId="0" applyFont="1" applyFill="1" applyBorder="1" applyAlignment="1" applyProtection="1">
      <alignment horizontal="center" vertical="center" wrapText="1"/>
      <protection locked="0"/>
    </xf>
    <xf numFmtId="0" fontId="48" fillId="2" borderId="13" xfId="0" applyFont="1" applyFill="1" applyBorder="1" applyAlignment="1" applyProtection="1">
      <alignment horizontal="center" vertical="center"/>
      <protection locked="0"/>
    </xf>
    <xf numFmtId="0" fontId="48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49" fillId="2" borderId="13" xfId="0" applyFont="1" applyFill="1" applyBorder="1" applyAlignment="1">
      <alignment horizontal="center" vertical="center"/>
    </xf>
    <xf numFmtId="0" fontId="49" fillId="2" borderId="21" xfId="0" applyFont="1" applyFill="1" applyBorder="1" applyAlignment="1">
      <alignment horizontal="center" vertical="center"/>
    </xf>
    <xf numFmtId="0" fontId="49" fillId="2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3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4" zoomScale="112" zoomScaleNormal="112" zoomScaleSheetLayoutView="112" workbookViewId="0">
      <selection activeCell="D12" sqref="D12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61" t="s">
        <v>0</v>
      </c>
      <c r="B1" s="362"/>
      <c r="C1" s="362"/>
      <c r="D1" s="363"/>
    </row>
    <row r="2" spans="1:4" ht="23.25" x14ac:dyDescent="0.25">
      <c r="A2" s="364" t="s">
        <v>1</v>
      </c>
      <c r="B2" s="365"/>
      <c r="C2" s="140" t="s">
        <v>2</v>
      </c>
      <c r="D2" s="230" t="s">
        <v>178</v>
      </c>
    </row>
    <row r="3" spans="1:4" ht="20.25" x14ac:dyDescent="0.25">
      <c r="A3" s="4" t="s">
        <v>3</v>
      </c>
      <c r="B3" s="7" t="s">
        <v>119</v>
      </c>
      <c r="C3" s="8" t="s">
        <v>180</v>
      </c>
      <c r="D3" s="8" t="s">
        <v>179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2"/>
    </row>
    <row r="6" spans="1:4" ht="20.25" x14ac:dyDescent="0.25">
      <c r="A6" s="176">
        <v>2</v>
      </c>
      <c r="B6" s="3" t="s">
        <v>8</v>
      </c>
      <c r="C6" s="177">
        <f>'2. B2C'!L4</f>
        <v>6070</v>
      </c>
      <c r="D6" s="232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 x14ac:dyDescent="0.25">
      <c r="A8" s="176">
        <v>4</v>
      </c>
      <c r="B8" s="3" t="s">
        <v>10</v>
      </c>
      <c r="C8" s="177">
        <f>'4. Goods Sending Expense'!L4</f>
        <v>160</v>
      </c>
      <c r="D8" s="232" t="s">
        <v>154</v>
      </c>
    </row>
    <row r="9" spans="1:4" ht="20.25" x14ac:dyDescent="0.25">
      <c r="A9" s="176">
        <v>5</v>
      </c>
      <c r="B9" s="3" t="s">
        <v>11</v>
      </c>
      <c r="C9" s="177">
        <f>'5. Goods Receiving Expense'!L4</f>
        <v>210</v>
      </c>
      <c r="D9" s="232" t="s">
        <v>154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150</v>
      </c>
      <c r="D10" s="232" t="s">
        <v>153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 x14ac:dyDescent="0.25">
      <c r="A18" s="176">
        <v>14</v>
      </c>
      <c r="B18" s="3" t="s">
        <v>20</v>
      </c>
      <c r="C18" s="177">
        <f>'14. Conveyance'!D2</f>
        <v>100</v>
      </c>
      <c r="D18" s="232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500</v>
      </c>
      <c r="D19" s="233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7190</v>
      </c>
      <c r="D20" s="233"/>
    </row>
    <row r="21" spans="1:7" ht="20.25" x14ac:dyDescent="0.25">
      <c r="A21" s="234"/>
      <c r="B21" s="235"/>
      <c r="C21" s="175"/>
      <c r="D21" s="236"/>
    </row>
    <row r="22" spans="1:7" ht="20.25" x14ac:dyDescent="0.25">
      <c r="A22" s="234"/>
      <c r="B22" s="237"/>
      <c r="C22" s="1" t="s">
        <v>24</v>
      </c>
      <c r="D22" s="2" t="s">
        <v>25</v>
      </c>
    </row>
    <row r="23" spans="1:7" ht="20.25" x14ac:dyDescent="0.25">
      <c r="A23" s="234"/>
      <c r="B23" s="235"/>
      <c r="C23" s="176" t="s">
        <v>26</v>
      </c>
      <c r="D23" s="238">
        <f>'1. B2B- IPP'!D4</f>
        <v>0</v>
      </c>
    </row>
    <row r="24" spans="1:7" ht="20.25" x14ac:dyDescent="0.25">
      <c r="A24" s="234"/>
      <c r="B24" s="235"/>
      <c r="C24" s="176" t="s">
        <v>8</v>
      </c>
      <c r="D24" s="238">
        <f>'2. B2C'!D4</f>
        <v>1204</v>
      </c>
    </row>
    <row r="25" spans="1:7" ht="20.25" x14ac:dyDescent="0.25">
      <c r="A25" s="234"/>
      <c r="B25" s="235"/>
      <c r="C25" s="176" t="s">
        <v>27</v>
      </c>
      <c r="D25" s="238">
        <f>'3. B2B-Non Power'!D4</f>
        <v>0</v>
      </c>
    </row>
    <row r="26" spans="1:7" ht="20.25" x14ac:dyDescent="0.25">
      <c r="A26" s="234"/>
      <c r="B26" s="235"/>
      <c r="C26" s="176" t="s">
        <v>10</v>
      </c>
      <c r="D26" s="238">
        <f>'4. Goods Sending Expense'!D4</f>
        <v>14</v>
      </c>
    </row>
    <row r="27" spans="1:7" ht="20.25" x14ac:dyDescent="0.25">
      <c r="A27" s="234"/>
      <c r="B27" s="235"/>
      <c r="C27" s="176" t="s">
        <v>28</v>
      </c>
      <c r="D27" s="238">
        <f>'5. Goods Receiving Expense'!D4</f>
        <v>315</v>
      </c>
    </row>
    <row r="28" spans="1:7" ht="20.25" x14ac:dyDescent="0.25">
      <c r="A28" s="234"/>
      <c r="B28" s="235"/>
      <c r="C28" s="1" t="s">
        <v>29</v>
      </c>
      <c r="D28" s="239">
        <f>SUM(D23:D27)</f>
        <v>1533</v>
      </c>
    </row>
    <row r="29" spans="1:7" ht="20.25" x14ac:dyDescent="0.25">
      <c r="A29" s="234"/>
      <c r="B29" s="235"/>
      <c r="C29" s="240"/>
      <c r="D29" s="241"/>
    </row>
    <row r="30" spans="1:7" ht="20.25" x14ac:dyDescent="0.25">
      <c r="A30" s="234"/>
      <c r="B30" s="235"/>
      <c r="C30" s="240"/>
      <c r="D30" s="241"/>
    </row>
    <row r="31" spans="1:7" ht="20.25" x14ac:dyDescent="0.25">
      <c r="A31" s="234"/>
      <c r="B31" s="235"/>
      <c r="C31" s="240"/>
      <c r="D31" s="241"/>
    </row>
    <row r="32" spans="1:7" ht="20.25" x14ac:dyDescent="0.25">
      <c r="A32" s="234"/>
      <c r="B32" s="235"/>
      <c r="C32" s="240"/>
      <c r="D32" s="241"/>
    </row>
    <row r="33" spans="1:6" ht="20.25" x14ac:dyDescent="0.25">
      <c r="A33" s="234"/>
      <c r="B33" s="235"/>
      <c r="C33" s="240"/>
      <c r="D33" s="241"/>
    </row>
    <row r="34" spans="1:6" ht="20.25" x14ac:dyDescent="0.25">
      <c r="A34" s="234"/>
      <c r="B34" s="235"/>
      <c r="C34" s="6"/>
      <c r="D34" s="242"/>
    </row>
    <row r="35" spans="1:6" ht="20.25" x14ac:dyDescent="0.25">
      <c r="A35" s="234"/>
      <c r="B35" s="235"/>
      <c r="C35" s="6"/>
      <c r="D35" s="242"/>
    </row>
    <row r="36" spans="1:6" ht="20.25" x14ac:dyDescent="0.25">
      <c r="A36" s="234"/>
      <c r="B36" s="235"/>
      <c r="C36" s="6"/>
      <c r="D36" s="242"/>
    </row>
    <row r="37" spans="1:6" ht="20.25" x14ac:dyDescent="0.25">
      <c r="A37" s="243" t="s">
        <v>30</v>
      </c>
      <c r="B37" s="5" t="s">
        <v>82</v>
      </c>
      <c r="C37" s="5" t="s">
        <v>31</v>
      </c>
      <c r="D37" s="244" t="s">
        <v>133</v>
      </c>
      <c r="F37" s="6" t="s">
        <v>128</v>
      </c>
    </row>
    <row r="38" spans="1:6" ht="20.25" x14ac:dyDescent="0.25">
      <c r="A38" s="245"/>
      <c r="B38" s="6"/>
      <c r="C38" s="6"/>
      <c r="D38" s="246"/>
    </row>
    <row r="39" spans="1:6" ht="20.25" x14ac:dyDescent="0.25">
      <c r="A39" s="245"/>
      <c r="B39" s="6"/>
      <c r="C39" s="6"/>
      <c r="D39" s="246"/>
    </row>
    <row r="40" spans="1:6" ht="20.25" x14ac:dyDescent="0.25">
      <c r="A40" s="234"/>
      <c r="B40" s="235"/>
      <c r="C40" s="6"/>
      <c r="D40" s="242"/>
    </row>
    <row r="41" spans="1:6" ht="20.25" x14ac:dyDescent="0.25">
      <c r="A41" s="234"/>
      <c r="B41" s="235"/>
      <c r="C41" s="6"/>
      <c r="D41" s="242"/>
    </row>
    <row r="42" spans="1:6" ht="20.25" x14ac:dyDescent="0.25">
      <c r="A42" s="234"/>
      <c r="B42" s="235"/>
      <c r="C42" s="6"/>
      <c r="D42" s="242"/>
    </row>
    <row r="43" spans="1:6" ht="20.25" x14ac:dyDescent="0.25">
      <c r="A43" s="247"/>
      <c r="B43" s="235"/>
      <c r="C43" s="6" t="s">
        <v>144</v>
      </c>
      <c r="D43" s="242"/>
    </row>
    <row r="44" spans="1:6" ht="20.25" x14ac:dyDescent="0.25">
      <c r="A44" s="247" t="s">
        <v>134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410" t="s">
        <v>58</v>
      </c>
      <c r="C1" s="410"/>
      <c r="D1" s="286"/>
      <c r="E1" s="286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157</v>
      </c>
      <c r="B4" s="53" t="s">
        <v>158</v>
      </c>
      <c r="C4" s="287">
        <v>44957</v>
      </c>
      <c r="D4" s="288" t="s">
        <v>159</v>
      </c>
      <c r="E4" s="55" t="s">
        <v>160</v>
      </c>
      <c r="F4" s="55"/>
      <c r="G4" s="54" t="s">
        <v>161</v>
      </c>
    </row>
    <row r="5" spans="1:17" x14ac:dyDescent="0.25">
      <c r="A5" s="56" t="s">
        <v>162</v>
      </c>
      <c r="B5" s="57" t="s">
        <v>163</v>
      </c>
      <c r="C5" s="287">
        <v>44957</v>
      </c>
      <c r="D5" s="54"/>
      <c r="E5" s="54"/>
      <c r="F5" s="55"/>
      <c r="G5" s="54" t="s">
        <v>161</v>
      </c>
    </row>
    <row r="6" spans="1:17" x14ac:dyDescent="0.25">
      <c r="K6" s="52"/>
      <c r="L6" s="53"/>
      <c r="M6" s="287"/>
      <c r="N6" s="288"/>
      <c r="O6" s="55"/>
      <c r="P6" s="55"/>
      <c r="Q6" s="54"/>
    </row>
    <row r="7" spans="1:17" x14ac:dyDescent="0.25">
      <c r="K7" s="56"/>
      <c r="L7" s="57"/>
      <c r="M7" s="287"/>
      <c r="N7" s="54"/>
      <c r="O7" s="54"/>
      <c r="P7" s="55"/>
      <c r="Q7" s="54"/>
    </row>
    <row r="9" spans="1:17" x14ac:dyDescent="0.25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11" t="s">
        <v>61</v>
      </c>
      <c r="B1" s="412"/>
      <c r="C1" s="412"/>
      <c r="D1" s="413"/>
      <c r="E1" s="413"/>
      <c r="F1" s="414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415" t="s">
        <v>63</v>
      </c>
      <c r="C1" s="416"/>
      <c r="D1" s="416"/>
      <c r="E1" s="416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7"/>
      <c r="B4" s="208"/>
      <c r="C4" s="209"/>
      <c r="D4" s="210"/>
      <c r="E4" s="76"/>
      <c r="F4" s="73"/>
    </row>
    <row r="5" spans="1:6" x14ac:dyDescent="0.25">
      <c r="A5" s="207"/>
      <c r="B5" s="208"/>
      <c r="C5" s="212"/>
      <c r="D5" s="213"/>
      <c r="E5" s="76"/>
      <c r="F5" s="73"/>
    </row>
    <row r="6" spans="1:6" x14ac:dyDescent="0.25">
      <c r="A6" s="207"/>
      <c r="F6" s="74"/>
    </row>
    <row r="7" spans="1:6" x14ac:dyDescent="0.25">
      <c r="A7" s="207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5"/>
      <c r="E8" s="215"/>
      <c r="F8" s="102"/>
    </row>
    <row r="9" spans="1:6" x14ac:dyDescent="0.25">
      <c r="A9" s="102"/>
      <c r="B9" s="102"/>
      <c r="C9" s="102"/>
      <c r="D9" s="215"/>
      <c r="E9" s="215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1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17" t="s">
        <v>64</v>
      </c>
      <c r="B1" s="417"/>
      <c r="C1" s="417"/>
      <c r="D1" s="417"/>
      <c r="E1" s="417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17" t="s">
        <v>17</v>
      </c>
      <c r="B12" s="417"/>
      <c r="C12" s="417"/>
      <c r="D12" s="417"/>
      <c r="E12" s="417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18" t="s">
        <v>66</v>
      </c>
      <c r="B1" s="418"/>
      <c r="C1" s="419"/>
      <c r="D1" s="419"/>
      <c r="E1" s="418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20" t="s">
        <v>19</v>
      </c>
      <c r="B1" s="420"/>
      <c r="C1" s="420"/>
      <c r="D1" s="420"/>
      <c r="E1" s="420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421" t="s">
        <v>20</v>
      </c>
      <c r="B1" s="421"/>
      <c r="C1" s="421"/>
      <c r="D1" s="421"/>
      <c r="E1" s="421"/>
    </row>
    <row r="2" spans="1:5" x14ac:dyDescent="0.25">
      <c r="A2" s="196"/>
      <c r="B2" s="97"/>
      <c r="C2" s="193" t="s">
        <v>23</v>
      </c>
      <c r="D2" s="91">
        <f>SUM(D4:D36)</f>
        <v>100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x14ac:dyDescent="0.25">
      <c r="A4" s="72">
        <v>45820</v>
      </c>
      <c r="B4" s="215" t="s">
        <v>125</v>
      </c>
      <c r="C4" s="195" t="s">
        <v>135</v>
      </c>
      <c r="D4" s="76">
        <v>50</v>
      </c>
      <c r="E4" s="95" t="s">
        <v>215</v>
      </c>
    </row>
    <row r="5" spans="1:5" x14ac:dyDescent="0.25">
      <c r="A5" s="72">
        <v>45827</v>
      </c>
      <c r="B5" s="215" t="s">
        <v>125</v>
      </c>
      <c r="C5" s="195" t="s">
        <v>135</v>
      </c>
      <c r="D5" s="76">
        <v>50</v>
      </c>
      <c r="E5" s="95" t="s">
        <v>216</v>
      </c>
    </row>
    <row r="6" spans="1:5" x14ac:dyDescent="0.25">
      <c r="A6" s="72"/>
      <c r="B6" s="94"/>
      <c r="C6" s="195"/>
      <c r="D6" s="76"/>
      <c r="E6" s="95"/>
    </row>
    <row r="7" spans="1:5" x14ac:dyDescent="0.25">
      <c r="A7" s="72"/>
      <c r="B7" s="94"/>
      <c r="C7" s="195"/>
      <c r="D7" s="76"/>
      <c r="E7" s="95"/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 t="s">
        <v>149</v>
      </c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12" sqref="J12"/>
    </sheetView>
  </sheetViews>
  <sheetFormatPr defaultRowHeight="15" x14ac:dyDescent="0.25"/>
  <cols>
    <col min="1" max="1" width="22.5703125" customWidth="1"/>
    <col min="2" max="2" width="18.85546875" customWidth="1"/>
    <col min="3" max="3" width="15.42578125" customWidth="1"/>
    <col min="4" max="4" width="13.85546875" customWidth="1"/>
    <col min="5" max="5" width="15.85546875" customWidth="1"/>
  </cols>
  <sheetData>
    <row r="1" spans="1:5" ht="18.75" x14ac:dyDescent="0.25">
      <c r="A1" s="420" t="s">
        <v>70</v>
      </c>
      <c r="B1" s="420"/>
      <c r="C1" s="420"/>
      <c r="D1" s="420"/>
      <c r="E1" s="420"/>
    </row>
    <row r="2" spans="1:5" x14ac:dyDescent="0.25">
      <c r="A2" s="65"/>
      <c r="B2" s="65"/>
      <c r="C2" s="98" t="s">
        <v>23</v>
      </c>
      <c r="D2" s="98">
        <f>SUM(D4:D30)</f>
        <v>500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s="114" customFormat="1" ht="45" customHeight="1" x14ac:dyDescent="0.25">
      <c r="A4" s="309" t="s">
        <v>182</v>
      </c>
      <c r="B4" s="75" t="s">
        <v>170</v>
      </c>
      <c r="C4" s="75" t="s">
        <v>135</v>
      </c>
      <c r="D4" s="75">
        <v>500</v>
      </c>
      <c r="E4" s="195" t="s">
        <v>181</v>
      </c>
    </row>
    <row r="5" spans="1:5" x14ac:dyDescent="0.25">
      <c r="A5" s="219"/>
      <c r="B5" s="73"/>
      <c r="C5" s="73"/>
      <c r="D5" s="73"/>
      <c r="E5" s="73"/>
    </row>
    <row r="6" spans="1:5" x14ac:dyDescent="0.25">
      <c r="A6" s="219"/>
      <c r="B6" s="73"/>
      <c r="C6" s="73"/>
      <c r="D6" s="73"/>
      <c r="E6" s="73"/>
    </row>
    <row r="7" spans="1:5" x14ac:dyDescent="0.25">
      <c r="A7" s="219"/>
      <c r="B7" s="73"/>
      <c r="C7" s="73"/>
      <c r="D7" s="73"/>
      <c r="E7" s="73"/>
    </row>
    <row r="8" spans="1:5" x14ac:dyDescent="0.25">
      <c r="A8" s="219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27" t="s">
        <v>0</v>
      </c>
      <c r="B1" s="428"/>
      <c r="C1" s="428"/>
      <c r="D1" s="428"/>
      <c r="E1" s="429"/>
      <c r="G1" s="427" t="s">
        <v>0</v>
      </c>
      <c r="H1" s="428"/>
      <c r="I1" s="428"/>
      <c r="J1" s="428"/>
      <c r="K1" s="429"/>
    </row>
    <row r="2" spans="1:11" x14ac:dyDescent="0.25">
      <c r="A2" s="389"/>
      <c r="B2" s="382"/>
      <c r="C2" s="382"/>
      <c r="D2" s="382"/>
      <c r="E2" s="390"/>
      <c r="G2" s="389"/>
      <c r="H2" s="382"/>
      <c r="I2" s="382"/>
      <c r="J2" s="382"/>
      <c r="K2" s="390"/>
    </row>
    <row r="3" spans="1:11" ht="15.75" x14ac:dyDescent="0.25">
      <c r="A3" s="422" t="s">
        <v>76</v>
      </c>
      <c r="B3" s="423"/>
      <c r="C3" s="103" t="s">
        <v>114</v>
      </c>
      <c r="D3" s="103"/>
      <c r="E3" s="104"/>
      <c r="G3" s="226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30" t="s">
        <v>23</v>
      </c>
      <c r="H8" s="431"/>
      <c r="I8" s="431"/>
      <c r="J8" s="432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30" t="s">
        <v>23</v>
      </c>
      <c r="B12" s="431"/>
      <c r="C12" s="431"/>
      <c r="D12" s="432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427" t="s">
        <v>0</v>
      </c>
      <c r="H15" s="428"/>
      <c r="I15" s="428"/>
      <c r="J15" s="428"/>
      <c r="K15" s="429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89"/>
      <c r="H16" s="382"/>
      <c r="I16" s="382"/>
      <c r="J16" s="382"/>
      <c r="K16" s="390"/>
    </row>
    <row r="17" spans="1:11" ht="15.75" x14ac:dyDescent="0.25">
      <c r="G17" s="422" t="s">
        <v>76</v>
      </c>
      <c r="H17" s="423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427" t="s">
        <v>0</v>
      </c>
      <c r="B19" s="428"/>
      <c r="C19" s="428"/>
      <c r="D19" s="428"/>
      <c r="E19" s="429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89"/>
      <c r="B20" s="382"/>
      <c r="C20" s="382"/>
      <c r="D20" s="382"/>
      <c r="E20" s="390"/>
      <c r="G20" s="110">
        <v>1</v>
      </c>
      <c r="H20" s="111"/>
      <c r="I20" s="111"/>
      <c r="J20" s="111"/>
      <c r="K20" s="112"/>
    </row>
    <row r="21" spans="1:11" ht="15.75" x14ac:dyDescent="0.25">
      <c r="A21" s="422" t="s">
        <v>76</v>
      </c>
      <c r="B21" s="423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424" t="s">
        <v>23</v>
      </c>
      <c r="H26" s="425"/>
      <c r="I26" s="425"/>
      <c r="J26" s="426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424" t="s">
        <v>23</v>
      </c>
      <c r="B30" s="425"/>
      <c r="C30" s="425"/>
      <c r="D30" s="426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66" t="s">
        <v>34</v>
      </c>
      <c r="D1" s="367"/>
      <c r="E1" s="368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69" t="s">
        <v>35</v>
      </c>
      <c r="I2" s="369"/>
      <c r="J2" s="369"/>
      <c r="K2" s="369"/>
      <c r="L2" s="369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8"/>
  <sheetViews>
    <sheetView topLeftCell="A23" zoomScaleNormal="100" workbookViewId="0">
      <selection activeCell="F34" sqref="F34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81" t="s">
        <v>0</v>
      </c>
      <c r="B1" s="381"/>
      <c r="C1" s="381"/>
      <c r="D1" s="381"/>
      <c r="E1" s="381"/>
      <c r="F1" s="381"/>
      <c r="H1" s="381" t="s">
        <v>0</v>
      </c>
      <c r="I1" s="381"/>
      <c r="J1" s="381"/>
      <c r="K1" s="381"/>
      <c r="L1" s="381"/>
      <c r="M1" s="381"/>
    </row>
    <row r="2" spans="1:13" ht="18.75" x14ac:dyDescent="0.25">
      <c r="A2" s="439"/>
      <c r="B2" s="439"/>
      <c r="C2" s="440" t="s">
        <v>89</v>
      </c>
      <c r="D2" s="440"/>
      <c r="E2" s="440"/>
      <c r="F2" s="139"/>
      <c r="H2" s="439"/>
      <c r="I2" s="439"/>
      <c r="J2" s="440" t="s">
        <v>123</v>
      </c>
      <c r="K2" s="440"/>
      <c r="L2" s="440"/>
      <c r="M2" s="139"/>
    </row>
    <row r="3" spans="1:13" x14ac:dyDescent="0.25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45327</v>
      </c>
      <c r="C4" s="32">
        <v>7791</v>
      </c>
      <c r="D4" s="108" t="s">
        <v>151</v>
      </c>
      <c r="E4" s="108">
        <v>200</v>
      </c>
      <c r="F4" s="108"/>
      <c r="H4" s="135">
        <v>1</v>
      </c>
      <c r="I4" s="202">
        <v>45326</v>
      </c>
      <c r="J4" s="188" t="s">
        <v>136</v>
      </c>
      <c r="K4" s="108" t="s">
        <v>135</v>
      </c>
      <c r="L4" s="108">
        <v>200</v>
      </c>
      <c r="M4" s="108" t="s">
        <v>167</v>
      </c>
    </row>
    <row r="5" spans="1:13" ht="18.75" x14ac:dyDescent="0.25">
      <c r="A5" s="135">
        <v>2</v>
      </c>
      <c r="B5" s="178">
        <v>45328</v>
      </c>
      <c r="C5" s="32">
        <v>7795</v>
      </c>
      <c r="D5" s="108" t="s">
        <v>151</v>
      </c>
      <c r="E5" s="108">
        <v>20</v>
      </c>
      <c r="F5" s="108"/>
      <c r="H5" s="215">
        <v>2</v>
      </c>
      <c r="I5" s="202">
        <v>45327</v>
      </c>
      <c r="J5" s="215" t="s">
        <v>136</v>
      </c>
      <c r="K5" s="215" t="s">
        <v>135</v>
      </c>
      <c r="L5" s="47">
        <v>200</v>
      </c>
      <c r="M5" s="47" t="s">
        <v>167</v>
      </c>
    </row>
    <row r="6" spans="1:13" x14ac:dyDescent="0.25">
      <c r="A6" s="124"/>
      <c r="B6" s="187"/>
      <c r="C6" s="189"/>
      <c r="D6" s="296" t="s">
        <v>23</v>
      </c>
      <c r="E6" s="297">
        <f>SUM(E4:E5)</f>
        <v>220</v>
      </c>
      <c r="F6" s="108"/>
      <c r="H6" s="124"/>
      <c r="I6" s="187"/>
      <c r="J6" s="189"/>
      <c r="K6" s="296" t="s">
        <v>23</v>
      </c>
      <c r="L6" s="48">
        <f>SUM(L4:L5)</f>
        <v>400</v>
      </c>
      <c r="M6" s="108"/>
    </row>
    <row r="7" spans="1:13" x14ac:dyDescent="0.25">
      <c r="I7" s="143"/>
      <c r="J7" s="151"/>
      <c r="L7" s="186"/>
    </row>
    <row r="8" spans="1:13" x14ac:dyDescent="0.25">
      <c r="A8" s="114"/>
      <c r="B8" s="179"/>
      <c r="C8" s="190"/>
      <c r="D8" s="114"/>
      <c r="E8" s="185"/>
      <c r="F8" s="114"/>
      <c r="H8" s="114"/>
      <c r="I8" s="179" t="s">
        <v>128</v>
      </c>
      <c r="J8" s="190"/>
      <c r="K8" s="114"/>
      <c r="L8" s="185"/>
      <c r="M8" s="114"/>
    </row>
    <row r="9" spans="1:13" x14ac:dyDescent="0.25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 x14ac:dyDescent="0.25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 x14ac:dyDescent="0.25">
      <c r="I11" s="143"/>
      <c r="J11" s="151"/>
      <c r="L11" s="186"/>
    </row>
    <row r="12" spans="1:13" ht="28.5" x14ac:dyDescent="0.45">
      <c r="A12" s="436"/>
      <c r="B12" s="436"/>
      <c r="C12" s="436"/>
      <c r="D12" s="436"/>
      <c r="E12" s="436"/>
      <c r="F12" s="436"/>
      <c r="G12" s="108"/>
      <c r="H12" s="433" t="s">
        <v>0</v>
      </c>
      <c r="I12" s="433"/>
      <c r="J12" s="433"/>
      <c r="K12" s="433"/>
      <c r="L12" s="433"/>
    </row>
    <row r="13" spans="1:13" ht="21" x14ac:dyDescent="0.25">
      <c r="A13" s="381" t="s">
        <v>0</v>
      </c>
      <c r="B13" s="381"/>
      <c r="C13" s="381"/>
      <c r="D13" s="381"/>
      <c r="E13" s="381"/>
      <c r="F13" s="381"/>
      <c r="J13" t="s">
        <v>70</v>
      </c>
    </row>
    <row r="14" spans="1:13" ht="18.75" x14ac:dyDescent="0.25">
      <c r="A14" s="439"/>
      <c r="B14" s="439"/>
      <c r="C14" s="440" t="s">
        <v>123</v>
      </c>
      <c r="D14" s="440"/>
      <c r="E14" s="440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401" t="s">
        <v>36</v>
      </c>
      <c r="I15" s="403"/>
      <c r="J15" s="102" t="s">
        <v>68</v>
      </c>
      <c r="K15" s="102" t="s">
        <v>131</v>
      </c>
      <c r="L15" s="102" t="s">
        <v>56</v>
      </c>
    </row>
    <row r="16" spans="1:13" ht="27.95" customHeight="1" x14ac:dyDescent="0.25">
      <c r="A16" s="135">
        <v>1</v>
      </c>
      <c r="B16" s="202">
        <v>45327</v>
      </c>
      <c r="C16" s="188" t="s">
        <v>152</v>
      </c>
      <c r="D16" s="108" t="s">
        <v>135</v>
      </c>
      <c r="E16" s="108">
        <v>200</v>
      </c>
      <c r="F16" s="108" t="s">
        <v>166</v>
      </c>
      <c r="H16" s="437"/>
      <c r="I16" s="438"/>
      <c r="J16" s="102"/>
      <c r="K16" s="102"/>
      <c r="L16" s="102"/>
    </row>
    <row r="17" spans="1:13" x14ac:dyDescent="0.25">
      <c r="B17"/>
      <c r="C17"/>
      <c r="E17"/>
      <c r="L17" s="102"/>
    </row>
    <row r="18" spans="1:13" x14ac:dyDescent="0.25">
      <c r="A18" s="124"/>
      <c r="B18" s="187"/>
      <c r="C18" s="189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3" x14ac:dyDescent="0.25">
      <c r="A20" s="114"/>
      <c r="B20" s="179" t="s">
        <v>128</v>
      </c>
      <c r="C20" s="190"/>
      <c r="D20" s="114"/>
      <c r="E20" s="185"/>
      <c r="F20" s="114"/>
      <c r="H20" s="137"/>
      <c r="I20" s="180"/>
      <c r="J20" s="47"/>
      <c r="L20" s="47"/>
    </row>
    <row r="21" spans="1:13" x14ac:dyDescent="0.25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3" x14ac:dyDescent="0.25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3" x14ac:dyDescent="0.25">
      <c r="H23" s="138" t="s">
        <v>30</v>
      </c>
      <c r="I23" s="179"/>
      <c r="J23" s="114" t="s">
        <v>81</v>
      </c>
      <c r="L23" s="114" t="s">
        <v>82</v>
      </c>
    </row>
    <row r="27" spans="1:13" ht="28.5" x14ac:dyDescent="0.45">
      <c r="H27" s="433" t="s">
        <v>0</v>
      </c>
      <c r="I27" s="433"/>
      <c r="J27" s="433"/>
      <c r="K27" s="433"/>
      <c r="L27" s="433"/>
    </row>
    <row r="28" spans="1:13" x14ac:dyDescent="0.25">
      <c r="H28" s="47"/>
      <c r="J28" s="47" t="s">
        <v>70</v>
      </c>
    </row>
    <row r="29" spans="1:13" x14ac:dyDescent="0.25">
      <c r="H29" s="47"/>
      <c r="J29" s="47"/>
    </row>
    <row r="30" spans="1:13" x14ac:dyDescent="0.25">
      <c r="H30" s="434" t="s">
        <v>36</v>
      </c>
      <c r="I30" s="434"/>
      <c r="J30" s="215" t="s">
        <v>68</v>
      </c>
      <c r="K30" s="102" t="s">
        <v>55</v>
      </c>
      <c r="L30" s="102" t="s">
        <v>56</v>
      </c>
      <c r="M30" s="102" t="s">
        <v>183</v>
      </c>
    </row>
    <row r="31" spans="1:13" ht="30" x14ac:dyDescent="0.25">
      <c r="H31" s="435" t="s">
        <v>182</v>
      </c>
      <c r="I31" s="435"/>
      <c r="J31" s="215" t="s">
        <v>184</v>
      </c>
      <c r="K31" s="310" t="s">
        <v>181</v>
      </c>
      <c r="L31" s="102">
        <v>500</v>
      </c>
      <c r="M31" s="313" t="s">
        <v>185</v>
      </c>
    </row>
    <row r="32" spans="1:13" x14ac:dyDescent="0.25">
      <c r="H32" s="47"/>
      <c r="J32" s="47"/>
      <c r="L32" s="229"/>
    </row>
    <row r="33" spans="8:12" x14ac:dyDescent="0.25">
      <c r="H33" s="47"/>
      <c r="J33" s="47"/>
      <c r="K33" s="102" t="s">
        <v>23</v>
      </c>
      <c r="L33" s="102">
        <v>500</v>
      </c>
    </row>
    <row r="37" spans="8:12" x14ac:dyDescent="0.25">
      <c r="H37" s="137" t="s">
        <v>78</v>
      </c>
      <c r="I37" s="180"/>
      <c r="J37" s="47" t="s">
        <v>79</v>
      </c>
      <c r="L37" s="47" t="s">
        <v>80</v>
      </c>
    </row>
    <row r="38" spans="8:12" x14ac:dyDescent="0.25">
      <c r="H38" s="138" t="s">
        <v>30</v>
      </c>
      <c r="I38" s="179"/>
      <c r="J38" s="114" t="s">
        <v>81</v>
      </c>
      <c r="L38" s="114" t="s">
        <v>82</v>
      </c>
    </row>
  </sheetData>
  <mergeCells count="16">
    <mergeCell ref="A1:F1"/>
    <mergeCell ref="A2:B2"/>
    <mergeCell ref="C2:E2"/>
    <mergeCell ref="H1:M1"/>
    <mergeCell ref="H2:I2"/>
    <mergeCell ref="J2:L2"/>
    <mergeCell ref="H27:L27"/>
    <mergeCell ref="H30:I30"/>
    <mergeCell ref="H31:I31"/>
    <mergeCell ref="A12:F12"/>
    <mergeCell ref="H16:I16"/>
    <mergeCell ref="H15:I15"/>
    <mergeCell ref="H12:L1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51" t="s">
        <v>91</v>
      </c>
      <c r="B1" s="452"/>
      <c r="C1" s="452"/>
      <c r="D1" s="453"/>
      <c r="F1" s="443" t="s">
        <v>106</v>
      </c>
      <c r="G1" s="444"/>
      <c r="H1" s="444"/>
      <c r="I1" s="445"/>
    </row>
    <row r="2" spans="1:9" ht="18.75" x14ac:dyDescent="0.3">
      <c r="A2" s="454" t="s">
        <v>92</v>
      </c>
      <c r="B2" s="447"/>
      <c r="C2" s="447"/>
      <c r="D2" s="455"/>
      <c r="F2" s="446" t="s">
        <v>92</v>
      </c>
      <c r="G2" s="447"/>
      <c r="H2" s="447"/>
      <c r="I2" s="448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49" t="s">
        <v>23</v>
      </c>
      <c r="G12" s="450"/>
      <c r="H12" s="450"/>
      <c r="I12" s="112"/>
    </row>
    <row r="13" spans="1:9" ht="21" x14ac:dyDescent="0.25">
      <c r="A13" s="456" t="s">
        <v>23</v>
      </c>
      <c r="B13" s="450"/>
      <c r="C13" s="450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43" t="s">
        <v>91</v>
      </c>
      <c r="B23" s="444"/>
      <c r="C23" s="444"/>
      <c r="D23" s="445"/>
      <c r="F23" s="162"/>
      <c r="G23" s="129"/>
      <c r="H23" s="129"/>
      <c r="I23" s="130"/>
    </row>
    <row r="24" spans="1:9" ht="18.75" x14ac:dyDescent="0.3">
      <c r="A24" s="446" t="s">
        <v>92</v>
      </c>
      <c r="B24" s="447"/>
      <c r="C24" s="447"/>
      <c r="D24" s="448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49" t="s">
        <v>23</v>
      </c>
      <c r="B34" s="450"/>
      <c r="C34" s="450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41"/>
      <c r="B36" s="384"/>
      <c r="C36" s="384"/>
      <c r="D36" s="442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43" t="s">
        <v>109</v>
      </c>
      <c r="B1" s="444"/>
      <c r="C1" s="444"/>
      <c r="D1" s="444"/>
      <c r="E1" s="444"/>
      <c r="F1" s="445"/>
      <c r="H1" s="443" t="s">
        <v>113</v>
      </c>
      <c r="I1" s="444"/>
      <c r="J1" s="444"/>
      <c r="K1" s="444"/>
      <c r="L1" s="444"/>
      <c r="M1" s="445"/>
    </row>
    <row r="2" spans="1:13" ht="18.75" x14ac:dyDescent="0.3">
      <c r="A2" s="446" t="s">
        <v>92</v>
      </c>
      <c r="B2" s="447"/>
      <c r="C2" s="447"/>
      <c r="D2" s="447"/>
      <c r="E2" s="447"/>
      <c r="F2" s="448"/>
      <c r="H2" s="446" t="s">
        <v>92</v>
      </c>
      <c r="I2" s="447"/>
      <c r="J2" s="447"/>
      <c r="K2" s="447"/>
      <c r="L2" s="447"/>
      <c r="M2" s="448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49" t="s">
        <v>23</v>
      </c>
      <c r="I7" s="450"/>
      <c r="J7" s="450"/>
      <c r="K7" s="450"/>
      <c r="L7" s="457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49" t="s">
        <v>23</v>
      </c>
      <c r="B9" s="450"/>
      <c r="C9" s="450"/>
      <c r="D9" s="450"/>
      <c r="E9" s="457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tabSelected="1"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I6" sqref="I6"/>
    </sheetView>
  </sheetViews>
  <sheetFormatPr defaultRowHeight="15" x14ac:dyDescent="0.2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 x14ac:dyDescent="0.25">
      <c r="A1" s="374" t="s">
        <v>8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 s="124" customFormat="1" ht="20.25" x14ac:dyDescent="0.25">
      <c r="A2" s="289"/>
      <c r="B2" s="1"/>
      <c r="C2" s="290"/>
      <c r="D2" s="290"/>
      <c r="E2" s="290"/>
      <c r="F2" s="290"/>
      <c r="G2" s="374" t="s">
        <v>35</v>
      </c>
      <c r="H2" s="374"/>
      <c r="I2" s="374"/>
      <c r="J2" s="374"/>
      <c r="K2" s="374"/>
      <c r="L2" s="7"/>
    </row>
    <row r="3" spans="1:12" s="124" customFormat="1" ht="40.5" x14ac:dyDescent="0.25">
      <c r="A3" s="291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124" customFormat="1" ht="20.25" x14ac:dyDescent="0.25">
      <c r="A4" s="292"/>
      <c r="B4" s="293"/>
      <c r="C4" s="293"/>
      <c r="D4" s="293">
        <f>SUM(D5:D98)</f>
        <v>1204</v>
      </c>
      <c r="E4" s="293">
        <f>SUM(E6:E12)</f>
        <v>0</v>
      </c>
      <c r="F4" s="293">
        <f>SUM(F5:F98)</f>
        <v>5300</v>
      </c>
      <c r="G4" s="293"/>
      <c r="H4" s="293">
        <f>SUM(H5:H98)</f>
        <v>770</v>
      </c>
      <c r="I4" s="293">
        <f>SUM(I6:I12)</f>
        <v>0</v>
      </c>
      <c r="J4" s="293">
        <f>SUM(J6:J111)</f>
        <v>0</v>
      </c>
      <c r="K4" s="293">
        <f>SUM(K6:K12)</f>
        <v>0</v>
      </c>
      <c r="L4" s="294">
        <f>SUM(E4,F4,H4,I4,J4,)</f>
        <v>6070</v>
      </c>
    </row>
    <row r="5" spans="1:12" s="312" customFormat="1" ht="42" x14ac:dyDescent="0.35">
      <c r="A5" s="342">
        <v>45819</v>
      </c>
      <c r="B5" s="343" t="s">
        <v>171</v>
      </c>
      <c r="C5" s="344" t="s">
        <v>175</v>
      </c>
      <c r="D5" s="343">
        <v>13</v>
      </c>
      <c r="E5" s="308"/>
      <c r="F5" s="308">
        <v>30</v>
      </c>
      <c r="G5" s="308" t="s">
        <v>169</v>
      </c>
      <c r="H5" s="308">
        <v>20</v>
      </c>
      <c r="I5" s="308"/>
      <c r="J5" s="308"/>
      <c r="K5" s="308"/>
      <c r="L5" s="295">
        <f>SUM(F5:H5)</f>
        <v>50</v>
      </c>
    </row>
    <row r="6" spans="1:12" s="316" customFormat="1" ht="38.25" customHeight="1" x14ac:dyDescent="0.35">
      <c r="A6" s="342">
        <v>45820</v>
      </c>
      <c r="B6" s="343" t="s">
        <v>172</v>
      </c>
      <c r="C6" s="344" t="s">
        <v>175</v>
      </c>
      <c r="D6" s="343">
        <v>16</v>
      </c>
      <c r="E6" s="314"/>
      <c r="F6" s="317">
        <v>30</v>
      </c>
      <c r="G6" s="314" t="s">
        <v>169</v>
      </c>
      <c r="H6" s="317">
        <v>20</v>
      </c>
      <c r="I6" s="315"/>
      <c r="J6" s="315"/>
      <c r="K6" s="315"/>
      <c r="L6" s="314">
        <f t="shared" ref="L6:L21" si="0">SUM(F6:H6)</f>
        <v>50</v>
      </c>
    </row>
    <row r="7" spans="1:12" s="198" customFormat="1" ht="36.75" customHeight="1" x14ac:dyDescent="0.35">
      <c r="A7" s="345">
        <v>45820</v>
      </c>
      <c r="B7" s="346" t="s">
        <v>173</v>
      </c>
      <c r="C7" s="347" t="s">
        <v>176</v>
      </c>
      <c r="D7" s="346">
        <v>51</v>
      </c>
      <c r="E7" s="295"/>
      <c r="F7" s="295">
        <v>110</v>
      </c>
      <c r="G7" s="295" t="s">
        <v>127</v>
      </c>
      <c r="H7" s="7">
        <v>20</v>
      </c>
      <c r="I7" s="7"/>
      <c r="J7" s="7"/>
      <c r="K7" s="7"/>
      <c r="L7" s="295">
        <f t="shared" si="0"/>
        <v>130</v>
      </c>
    </row>
    <row r="8" spans="1:12" s="316" customFormat="1" ht="46.5" customHeight="1" x14ac:dyDescent="0.35">
      <c r="A8" s="342">
        <v>45822</v>
      </c>
      <c r="B8" s="343" t="s">
        <v>174</v>
      </c>
      <c r="C8" s="344" t="s">
        <v>175</v>
      </c>
      <c r="D8" s="343">
        <v>16</v>
      </c>
      <c r="E8" s="314"/>
      <c r="F8" s="314">
        <v>30</v>
      </c>
      <c r="G8" s="314" t="s">
        <v>127</v>
      </c>
      <c r="H8" s="315">
        <v>20</v>
      </c>
      <c r="I8" s="315"/>
      <c r="J8" s="315"/>
      <c r="K8" s="315"/>
      <c r="L8" s="314">
        <f t="shared" si="0"/>
        <v>50</v>
      </c>
    </row>
    <row r="9" spans="1:12" s="198" customFormat="1" ht="39.75" customHeight="1" x14ac:dyDescent="0.35">
      <c r="A9" s="345">
        <v>45823</v>
      </c>
      <c r="B9" s="348" t="s">
        <v>187</v>
      </c>
      <c r="C9" s="349" t="s">
        <v>176</v>
      </c>
      <c r="D9" s="348">
        <v>195</v>
      </c>
      <c r="E9" s="295"/>
      <c r="F9" s="295">
        <v>230</v>
      </c>
      <c r="G9" s="295" t="s">
        <v>127</v>
      </c>
      <c r="H9" s="7">
        <v>20</v>
      </c>
      <c r="I9" s="7"/>
      <c r="J9" s="7"/>
      <c r="K9" s="7"/>
      <c r="L9" s="295">
        <f>SUM(F9:H9)</f>
        <v>250</v>
      </c>
    </row>
    <row r="10" spans="1:12" s="316" customFormat="1" ht="40.5" customHeight="1" x14ac:dyDescent="0.35">
      <c r="A10" s="342">
        <v>45824</v>
      </c>
      <c r="B10" s="343" t="s">
        <v>186</v>
      </c>
      <c r="C10" s="344" t="s">
        <v>188</v>
      </c>
      <c r="D10" s="343">
        <v>444</v>
      </c>
      <c r="E10" s="314"/>
      <c r="F10" s="375">
        <v>3000</v>
      </c>
      <c r="G10" s="375" t="s">
        <v>189</v>
      </c>
      <c r="H10" s="315"/>
      <c r="I10" s="315"/>
      <c r="J10" s="315"/>
      <c r="K10" s="315"/>
      <c r="L10" s="314">
        <f t="shared" si="0"/>
        <v>3000</v>
      </c>
    </row>
    <row r="11" spans="1:12" s="198" customFormat="1" ht="28.5" customHeight="1" x14ac:dyDescent="0.35">
      <c r="A11" s="345">
        <v>45824</v>
      </c>
      <c r="B11" s="348">
        <v>87168</v>
      </c>
      <c r="C11" s="349" t="s">
        <v>188</v>
      </c>
      <c r="D11" s="348">
        <v>26</v>
      </c>
      <c r="E11" s="295"/>
      <c r="F11" s="376"/>
      <c r="G11" s="376"/>
      <c r="H11" s="7"/>
      <c r="I11" s="7"/>
      <c r="J11" s="7"/>
      <c r="K11" s="7"/>
      <c r="L11" s="295">
        <f t="shared" si="0"/>
        <v>0</v>
      </c>
    </row>
    <row r="12" spans="1:12" s="198" customFormat="1" ht="25.5" customHeight="1" x14ac:dyDescent="0.35">
      <c r="A12" s="345">
        <v>45824</v>
      </c>
      <c r="B12" s="348">
        <v>87049</v>
      </c>
      <c r="C12" s="349" t="s">
        <v>188</v>
      </c>
      <c r="D12" s="348">
        <v>135</v>
      </c>
      <c r="E12" s="295"/>
      <c r="F12" s="377"/>
      <c r="G12" s="377"/>
      <c r="H12" s="7"/>
      <c r="I12" s="7"/>
      <c r="J12" s="7"/>
      <c r="K12" s="7"/>
      <c r="L12" s="295">
        <f t="shared" si="0"/>
        <v>0</v>
      </c>
    </row>
    <row r="13" spans="1:12" s="340" customFormat="1" ht="21" x14ac:dyDescent="0.35">
      <c r="A13" s="350">
        <v>45825</v>
      </c>
      <c r="B13" s="351" t="s">
        <v>190</v>
      </c>
      <c r="C13" s="352" t="s">
        <v>196</v>
      </c>
      <c r="D13" s="351">
        <v>7</v>
      </c>
      <c r="E13" s="353"/>
      <c r="F13" s="378">
        <v>930</v>
      </c>
      <c r="G13" s="378" t="s">
        <v>169</v>
      </c>
      <c r="H13" s="378">
        <v>280</v>
      </c>
      <c r="I13" s="354"/>
      <c r="J13" s="354"/>
      <c r="K13" s="354"/>
      <c r="L13" s="341">
        <f t="shared" si="0"/>
        <v>1210</v>
      </c>
    </row>
    <row r="14" spans="1:12" s="321" customFormat="1" ht="27.75" customHeight="1" x14ac:dyDescent="0.35">
      <c r="A14" s="355">
        <v>45825</v>
      </c>
      <c r="B14" s="325" t="s">
        <v>191</v>
      </c>
      <c r="C14" s="326" t="s">
        <v>197</v>
      </c>
      <c r="D14" s="325">
        <v>42</v>
      </c>
      <c r="E14" s="322"/>
      <c r="F14" s="379"/>
      <c r="G14" s="379"/>
      <c r="H14" s="379"/>
      <c r="I14" s="323"/>
      <c r="J14" s="323"/>
      <c r="K14" s="323"/>
      <c r="L14" s="322">
        <f t="shared" si="0"/>
        <v>0</v>
      </c>
    </row>
    <row r="15" spans="1:12" s="321" customFormat="1" ht="32.25" customHeight="1" x14ac:dyDescent="0.35">
      <c r="A15" s="355">
        <v>45825</v>
      </c>
      <c r="B15" s="325" t="s">
        <v>192</v>
      </c>
      <c r="C15" s="326" t="s">
        <v>198</v>
      </c>
      <c r="D15" s="325">
        <v>80</v>
      </c>
      <c r="E15" s="322"/>
      <c r="F15" s="380"/>
      <c r="G15" s="380"/>
      <c r="H15" s="380"/>
      <c r="I15" s="323"/>
      <c r="J15" s="323"/>
      <c r="K15" s="323"/>
      <c r="L15" s="322">
        <f t="shared" si="0"/>
        <v>0</v>
      </c>
    </row>
    <row r="16" spans="1:12" s="321" customFormat="1" ht="36" customHeight="1" x14ac:dyDescent="0.35">
      <c r="A16" s="355">
        <v>45825</v>
      </c>
      <c r="B16" s="325" t="s">
        <v>193</v>
      </c>
      <c r="C16" s="326" t="s">
        <v>199</v>
      </c>
      <c r="D16" s="325">
        <v>26</v>
      </c>
      <c r="E16" s="322"/>
      <c r="F16" s="370">
        <v>120</v>
      </c>
      <c r="G16" s="370" t="s">
        <v>127</v>
      </c>
      <c r="H16" s="372">
        <v>40</v>
      </c>
      <c r="I16" s="323"/>
      <c r="J16" s="323"/>
      <c r="K16" s="323"/>
      <c r="L16" s="322">
        <f t="shared" si="0"/>
        <v>160</v>
      </c>
    </row>
    <row r="17" spans="1:12" s="321" customFormat="1" ht="37.5" customHeight="1" x14ac:dyDescent="0.35">
      <c r="A17" s="355">
        <v>45825</v>
      </c>
      <c r="B17" s="325" t="s">
        <v>194</v>
      </c>
      <c r="C17" s="326" t="s">
        <v>200</v>
      </c>
      <c r="D17" s="325">
        <v>13</v>
      </c>
      <c r="E17" s="322"/>
      <c r="F17" s="371"/>
      <c r="G17" s="371"/>
      <c r="H17" s="373"/>
      <c r="I17" s="323"/>
      <c r="J17" s="323"/>
      <c r="K17" s="323"/>
      <c r="L17" s="322">
        <f t="shared" si="0"/>
        <v>0</v>
      </c>
    </row>
    <row r="18" spans="1:12" s="321" customFormat="1" ht="27.75" customHeight="1" x14ac:dyDescent="0.35">
      <c r="A18" s="355">
        <v>45826</v>
      </c>
      <c r="B18" s="325" t="s">
        <v>195</v>
      </c>
      <c r="C18" s="326" t="s">
        <v>201</v>
      </c>
      <c r="D18" s="325">
        <v>56</v>
      </c>
      <c r="E18" s="322"/>
      <c r="F18" s="322">
        <v>450</v>
      </c>
      <c r="G18" s="322" t="s">
        <v>169</v>
      </c>
      <c r="H18" s="323">
        <v>200</v>
      </c>
      <c r="I18" s="323"/>
      <c r="J18" s="323"/>
      <c r="K18" s="323"/>
      <c r="L18" s="322">
        <f t="shared" si="0"/>
        <v>650</v>
      </c>
    </row>
    <row r="19" spans="1:12" s="321" customFormat="1" ht="33" customHeight="1" x14ac:dyDescent="0.35">
      <c r="A19" s="355">
        <v>45826</v>
      </c>
      <c r="B19" s="346" t="s">
        <v>202</v>
      </c>
      <c r="C19" s="347" t="s">
        <v>203</v>
      </c>
      <c r="D19" s="346">
        <v>38</v>
      </c>
      <c r="E19" s="322"/>
      <c r="F19" s="322">
        <v>50</v>
      </c>
      <c r="G19" s="322" t="s">
        <v>127</v>
      </c>
      <c r="H19" s="323">
        <v>20</v>
      </c>
      <c r="I19" s="323"/>
      <c r="J19" s="323"/>
      <c r="K19" s="323"/>
      <c r="L19" s="322">
        <f t="shared" si="0"/>
        <v>70</v>
      </c>
    </row>
    <row r="20" spans="1:12" s="321" customFormat="1" ht="33" customHeight="1" x14ac:dyDescent="0.35">
      <c r="A20" s="355">
        <v>45827</v>
      </c>
      <c r="B20" s="325" t="s">
        <v>212</v>
      </c>
      <c r="C20" s="326" t="s">
        <v>213</v>
      </c>
      <c r="D20" s="325">
        <v>46</v>
      </c>
      <c r="E20" s="322"/>
      <c r="F20" s="322">
        <v>320</v>
      </c>
      <c r="G20" s="322" t="s">
        <v>127</v>
      </c>
      <c r="H20" s="323">
        <v>130</v>
      </c>
      <c r="I20" s="323"/>
      <c r="J20" s="323"/>
      <c r="K20" s="323"/>
      <c r="L20" s="322">
        <f t="shared" si="0"/>
        <v>450</v>
      </c>
    </row>
    <row r="21" spans="1:12" s="321" customFormat="1" ht="28.5" customHeight="1" x14ac:dyDescent="0.35">
      <c r="A21" s="324"/>
      <c r="B21" s="325"/>
      <c r="C21" s="326"/>
      <c r="D21" s="325"/>
      <c r="E21" s="322"/>
      <c r="F21" s="322"/>
      <c r="G21" s="322"/>
      <c r="H21" s="323"/>
      <c r="I21" s="323"/>
      <c r="J21" s="323"/>
      <c r="K21" s="323"/>
      <c r="L21" s="322">
        <f t="shared" si="0"/>
        <v>0</v>
      </c>
    </row>
    <row r="22" spans="1:12" s="321" customFormat="1" ht="21" x14ac:dyDescent="0.35">
      <c r="A22" s="324"/>
      <c r="B22" s="325"/>
      <c r="C22" s="326"/>
      <c r="D22" s="325"/>
      <c r="E22" s="322"/>
      <c r="F22" s="322"/>
      <c r="G22" s="322"/>
      <c r="H22" s="323"/>
      <c r="I22" s="327"/>
      <c r="J22" s="323"/>
      <c r="K22" s="328"/>
      <c r="L22" s="322"/>
    </row>
    <row r="23" spans="1:12" s="321" customFormat="1" ht="21" x14ac:dyDescent="0.35">
      <c r="A23" s="324"/>
      <c r="B23" s="325"/>
      <c r="C23" s="326"/>
      <c r="D23" s="325"/>
      <c r="E23" s="322"/>
      <c r="F23" s="322"/>
      <c r="G23" s="322"/>
      <c r="H23" s="323"/>
      <c r="I23" s="328"/>
      <c r="J23" s="323"/>
      <c r="K23" s="328"/>
      <c r="L23" s="322"/>
    </row>
    <row r="24" spans="1:12" s="321" customFormat="1" ht="21" x14ac:dyDescent="0.35">
      <c r="A24" s="324"/>
      <c r="B24" s="326"/>
      <c r="C24" s="326"/>
      <c r="D24" s="325"/>
      <c r="E24" s="322"/>
      <c r="F24" s="322"/>
      <c r="G24" s="322"/>
      <c r="H24" s="323"/>
      <c r="I24" s="328"/>
      <c r="J24" s="323"/>
      <c r="K24" s="328"/>
      <c r="L24" s="322"/>
    </row>
    <row r="25" spans="1:12" s="321" customFormat="1" ht="51.75" customHeight="1" x14ac:dyDescent="0.35">
      <c r="A25" s="324"/>
      <c r="B25" s="325"/>
      <c r="C25" s="326"/>
      <c r="D25" s="325"/>
      <c r="E25" s="322"/>
      <c r="F25" s="322"/>
      <c r="G25" s="322"/>
      <c r="H25" s="323"/>
      <c r="I25" s="328"/>
      <c r="J25" s="328"/>
      <c r="K25" s="328"/>
      <c r="L25" s="322"/>
    </row>
    <row r="26" spans="1:12" s="321" customFormat="1" ht="53.25" customHeight="1" x14ac:dyDescent="0.35">
      <c r="A26" s="324"/>
      <c r="B26" s="325"/>
      <c r="C26" s="326"/>
      <c r="D26" s="325"/>
      <c r="E26" s="322"/>
      <c r="F26" s="322"/>
      <c r="G26" s="322"/>
      <c r="H26" s="323"/>
      <c r="I26" s="328"/>
      <c r="J26" s="328"/>
      <c r="K26" s="328"/>
      <c r="L26" s="322"/>
    </row>
    <row r="27" spans="1:12" s="321" customFormat="1" ht="55.5" customHeight="1" x14ac:dyDescent="0.3">
      <c r="A27" s="329"/>
      <c r="B27" s="330"/>
      <c r="C27" s="331"/>
      <c r="D27" s="330"/>
      <c r="E27" s="332"/>
      <c r="F27" s="332"/>
      <c r="G27" s="332"/>
      <c r="H27" s="333"/>
      <c r="I27" s="334"/>
      <c r="J27" s="334"/>
      <c r="K27" s="334"/>
      <c r="L27" s="332"/>
    </row>
    <row r="28" spans="1:12" s="321" customFormat="1" ht="51.75" customHeight="1" x14ac:dyDescent="0.3">
      <c r="A28" s="329"/>
      <c r="B28" s="330"/>
      <c r="C28" s="331"/>
      <c r="D28" s="330"/>
      <c r="E28" s="332"/>
      <c r="F28" s="332"/>
      <c r="G28" s="332"/>
      <c r="H28" s="333"/>
      <c r="I28" s="334"/>
      <c r="J28" s="334"/>
      <c r="K28" s="334"/>
      <c r="L28" s="332"/>
    </row>
    <row r="29" spans="1:12" s="321" customFormat="1" ht="33" customHeight="1" x14ac:dyDescent="0.3">
      <c r="A29" s="329"/>
      <c r="B29" s="331"/>
      <c r="C29" s="331"/>
      <c r="D29" s="330"/>
      <c r="E29" s="332"/>
      <c r="F29" s="332"/>
      <c r="G29" s="332"/>
      <c r="H29" s="333"/>
      <c r="I29" s="334"/>
      <c r="J29" s="334"/>
      <c r="K29" s="334"/>
      <c r="L29" s="332"/>
    </row>
    <row r="30" spans="1:12" s="321" customFormat="1" ht="70.5" customHeight="1" x14ac:dyDescent="0.3">
      <c r="A30" s="329"/>
      <c r="B30" s="331"/>
      <c r="C30" s="331"/>
      <c r="D30" s="330"/>
      <c r="E30" s="332"/>
      <c r="F30" s="332"/>
      <c r="G30" s="332"/>
      <c r="H30" s="333"/>
      <c r="I30" s="334"/>
      <c r="J30" s="334"/>
      <c r="K30" s="334"/>
      <c r="L30" s="332"/>
    </row>
    <row r="31" spans="1:12" s="321" customFormat="1" ht="18.75" x14ac:dyDescent="0.25">
      <c r="A31" s="329"/>
      <c r="B31" s="320"/>
      <c r="C31" s="320"/>
      <c r="D31" s="335"/>
      <c r="E31" s="336"/>
      <c r="F31" s="336"/>
      <c r="G31" s="336"/>
      <c r="H31" s="337"/>
      <c r="I31" s="338"/>
      <c r="J31" s="339"/>
      <c r="K31" s="339"/>
      <c r="L31" s="332"/>
    </row>
    <row r="32" spans="1:12" s="298" customFormat="1" ht="18" x14ac:dyDescent="0.25">
      <c r="A32" s="305"/>
      <c r="B32" s="300"/>
      <c r="C32" s="306"/>
      <c r="D32" s="300"/>
      <c r="E32" s="301"/>
      <c r="F32" s="301"/>
      <c r="G32" s="301"/>
      <c r="H32" s="302"/>
      <c r="I32" s="303"/>
      <c r="J32" s="304"/>
      <c r="K32" s="304"/>
      <c r="L32" s="299"/>
    </row>
    <row r="33" spans="1:12" s="298" customFormat="1" ht="18" x14ac:dyDescent="0.25">
      <c r="A33" s="305"/>
      <c r="B33" s="300"/>
      <c r="C33" s="306"/>
      <c r="D33" s="300"/>
      <c r="E33" s="301"/>
      <c r="F33" s="301"/>
      <c r="G33" s="301"/>
      <c r="H33" s="302"/>
      <c r="I33" s="303"/>
      <c r="J33" s="304"/>
      <c r="K33" s="304"/>
      <c r="L33" s="299"/>
    </row>
    <row r="34" spans="1:12" s="298" customFormat="1" ht="18" x14ac:dyDescent="0.25">
      <c r="A34" s="305"/>
      <c r="B34" s="300"/>
      <c r="C34" s="306"/>
      <c r="D34" s="300"/>
      <c r="E34" s="301"/>
      <c r="F34" s="301"/>
      <c r="G34" s="301"/>
      <c r="H34" s="302"/>
      <c r="I34" s="303"/>
      <c r="J34" s="304"/>
      <c r="K34" s="304"/>
      <c r="L34" s="299"/>
    </row>
    <row r="35" spans="1:12" s="298" customFormat="1" ht="18" x14ac:dyDescent="0.25">
      <c r="A35" s="305"/>
      <c r="B35" s="300"/>
      <c r="C35" s="306"/>
      <c r="D35" s="300"/>
      <c r="E35" s="301"/>
      <c r="F35" s="301"/>
      <c r="G35" s="301"/>
      <c r="H35" s="302"/>
      <c r="I35" s="303"/>
      <c r="J35" s="304"/>
      <c r="K35" s="304"/>
      <c r="L35" s="299"/>
    </row>
    <row r="36" spans="1:12" s="298" customFormat="1" ht="18" x14ac:dyDescent="0.25">
      <c r="A36" s="305"/>
      <c r="B36" s="300"/>
      <c r="C36" s="306"/>
      <c r="D36" s="300"/>
      <c r="E36" s="301"/>
      <c r="F36" s="301"/>
      <c r="G36" s="301"/>
      <c r="H36" s="307"/>
      <c r="I36" s="303"/>
      <c r="J36" s="304"/>
      <c r="K36" s="304"/>
      <c r="L36" s="299"/>
    </row>
    <row r="37" spans="1:12" s="298" customFormat="1" ht="18" x14ac:dyDescent="0.25">
      <c r="A37" s="305"/>
      <c r="B37" s="300"/>
      <c r="C37" s="306"/>
      <c r="D37" s="300"/>
      <c r="E37" s="301"/>
      <c r="F37" s="301"/>
      <c r="G37" s="301"/>
      <c r="H37" s="302"/>
      <c r="I37" s="303"/>
      <c r="J37" s="304"/>
      <c r="K37" s="304"/>
      <c r="L37" s="299"/>
    </row>
    <row r="38" spans="1:12" s="298" customFormat="1" ht="18" x14ac:dyDescent="0.25">
      <c r="A38" s="305"/>
      <c r="B38" s="300"/>
      <c r="C38" s="306"/>
      <c r="D38" s="300"/>
      <c r="E38" s="301"/>
      <c r="F38" s="301"/>
      <c r="G38" s="301"/>
      <c r="H38" s="307"/>
      <c r="I38" s="303"/>
      <c r="J38" s="304"/>
      <c r="K38" s="304"/>
      <c r="L38" s="299"/>
    </row>
    <row r="39" spans="1:12" s="298" customFormat="1" ht="18" x14ac:dyDescent="0.25">
      <c r="A39" s="305"/>
      <c r="B39" s="300"/>
      <c r="C39" s="306"/>
      <c r="D39" s="300"/>
      <c r="E39" s="301"/>
      <c r="F39" s="301"/>
      <c r="G39" s="301"/>
      <c r="H39" s="302"/>
      <c r="I39" s="303"/>
      <c r="J39" s="304"/>
      <c r="K39" s="304"/>
      <c r="L39" s="299"/>
    </row>
    <row r="40" spans="1:12" s="298" customFormat="1" ht="18" x14ac:dyDescent="0.25">
      <c r="A40" s="305"/>
      <c r="B40" s="300"/>
      <c r="C40" s="306"/>
      <c r="D40" s="300"/>
      <c r="E40" s="301"/>
      <c r="F40" s="301"/>
      <c r="G40" s="301"/>
      <c r="H40" s="302"/>
      <c r="I40" s="303"/>
      <c r="J40" s="304"/>
      <c r="K40" s="304"/>
      <c r="L40" s="299"/>
    </row>
    <row r="41" spans="1:12" s="298" customFormat="1" ht="18" x14ac:dyDescent="0.25">
      <c r="A41" s="305"/>
      <c r="B41" s="300"/>
      <c r="C41" s="306"/>
      <c r="D41" s="300"/>
      <c r="E41" s="301"/>
      <c r="F41" s="301"/>
      <c r="G41" s="301"/>
      <c r="H41" s="302"/>
      <c r="I41" s="303"/>
      <c r="J41" s="304"/>
      <c r="K41" s="304"/>
      <c r="L41" s="299"/>
    </row>
    <row r="42" spans="1:12" s="298" customFormat="1" ht="18" x14ac:dyDescent="0.25">
      <c r="A42" s="305"/>
      <c r="B42" s="300"/>
      <c r="C42" s="306"/>
      <c r="D42" s="300"/>
      <c r="E42" s="301"/>
      <c r="F42" s="301"/>
      <c r="G42" s="301"/>
      <c r="H42" s="302"/>
      <c r="I42" s="303"/>
      <c r="J42" s="304"/>
      <c r="K42" s="304"/>
      <c r="L42" s="299"/>
    </row>
    <row r="43" spans="1:12" s="298" customFormat="1" ht="18" x14ac:dyDescent="0.25">
      <c r="A43" s="305"/>
      <c r="B43" s="300"/>
      <c r="C43" s="306"/>
      <c r="D43" s="300"/>
      <c r="E43" s="301"/>
      <c r="F43" s="301"/>
      <c r="G43" s="301"/>
      <c r="H43" s="307"/>
      <c r="I43" s="303"/>
      <c r="J43" s="304"/>
      <c r="K43" s="304"/>
      <c r="L43" s="299"/>
    </row>
    <row r="44" spans="1:12" s="298" customFormat="1" ht="18" x14ac:dyDescent="0.25">
      <c r="A44" s="305"/>
      <c r="B44" s="300"/>
      <c r="C44" s="306"/>
      <c r="D44" s="300"/>
      <c r="E44" s="301"/>
      <c r="F44" s="301"/>
      <c r="G44" s="301"/>
      <c r="H44" s="302"/>
      <c r="I44" s="303"/>
      <c r="J44" s="304"/>
      <c r="K44" s="304"/>
      <c r="L44" s="299"/>
    </row>
    <row r="45" spans="1:12" s="198" customFormat="1" ht="18" x14ac:dyDescent="0.25">
      <c r="A45" s="264"/>
      <c r="B45" s="278"/>
      <c r="C45" s="283"/>
      <c r="D45" s="278"/>
      <c r="E45" s="279"/>
      <c r="F45" s="279"/>
      <c r="G45" s="279"/>
      <c r="H45" s="280"/>
      <c r="I45" s="281"/>
      <c r="J45" s="282"/>
      <c r="K45" s="282"/>
      <c r="L45" s="270">
        <f t="shared" ref="L45:L53" si="1">SUM(F45+H45)</f>
        <v>0</v>
      </c>
    </row>
    <row r="46" spans="1:12" s="198" customFormat="1" ht="18" x14ac:dyDescent="0.25">
      <c r="A46" s="264"/>
      <c r="B46" s="278"/>
      <c r="C46" s="283"/>
      <c r="D46" s="278"/>
      <c r="E46" s="279"/>
      <c r="F46" s="279"/>
      <c r="G46" s="279"/>
      <c r="H46" s="280"/>
      <c r="I46" s="281"/>
      <c r="J46" s="282"/>
      <c r="K46" s="282"/>
      <c r="L46" s="270">
        <f t="shared" si="1"/>
        <v>0</v>
      </c>
    </row>
    <row r="47" spans="1:12" s="198" customFormat="1" ht="18" x14ac:dyDescent="0.25">
      <c r="A47" s="264"/>
      <c r="B47" s="278"/>
      <c r="C47" s="283"/>
      <c r="D47" s="278"/>
      <c r="E47" s="279"/>
      <c r="F47" s="279"/>
      <c r="G47" s="279"/>
      <c r="H47" s="280"/>
      <c r="I47" s="281"/>
      <c r="J47" s="282"/>
      <c r="K47" s="282"/>
      <c r="L47" s="270">
        <f t="shared" si="1"/>
        <v>0</v>
      </c>
    </row>
    <row r="48" spans="1:12" s="198" customFormat="1" ht="18" x14ac:dyDescent="0.25">
      <c r="A48" s="264"/>
      <c r="B48" s="278"/>
      <c r="C48" s="283"/>
      <c r="D48" s="278"/>
      <c r="E48" s="279"/>
      <c r="F48" s="279"/>
      <c r="G48" s="279"/>
      <c r="H48" s="284"/>
      <c r="I48" s="285"/>
      <c r="J48" s="284"/>
      <c r="K48" s="284"/>
      <c r="L48" s="270">
        <f t="shared" si="1"/>
        <v>0</v>
      </c>
    </row>
    <row r="49" spans="1:12" s="198" customFormat="1" ht="18" x14ac:dyDescent="0.25">
      <c r="A49" s="264"/>
      <c r="B49" s="278"/>
      <c r="C49" s="283"/>
      <c r="D49" s="278"/>
      <c r="E49" s="279"/>
      <c r="F49" s="279"/>
      <c r="G49" s="279"/>
      <c r="H49" s="284"/>
      <c r="I49" s="285"/>
      <c r="J49" s="284"/>
      <c r="K49" s="284"/>
      <c r="L49" s="270">
        <f t="shared" si="1"/>
        <v>0</v>
      </c>
    </row>
    <row r="50" spans="1:12" s="198" customFormat="1" ht="18" x14ac:dyDescent="0.25">
      <c r="A50" s="264"/>
      <c r="B50" s="278"/>
      <c r="C50" s="283"/>
      <c r="D50" s="278"/>
      <c r="E50" s="279"/>
      <c r="F50" s="279"/>
      <c r="G50" s="279"/>
      <c r="H50" s="284"/>
      <c r="I50" s="285"/>
      <c r="J50" s="284"/>
      <c r="K50" s="284"/>
      <c r="L50" s="270">
        <f t="shared" si="1"/>
        <v>0</v>
      </c>
    </row>
    <row r="51" spans="1:12" s="198" customFormat="1" ht="18" x14ac:dyDescent="0.25">
      <c r="A51" s="264"/>
      <c r="B51" s="278"/>
      <c r="C51" s="283"/>
      <c r="D51" s="278"/>
      <c r="E51" s="279"/>
      <c r="F51" s="279"/>
      <c r="G51" s="279"/>
      <c r="H51" s="284"/>
      <c r="I51" s="285"/>
      <c r="J51" s="284"/>
      <c r="K51" s="284"/>
      <c r="L51" s="270">
        <f t="shared" si="1"/>
        <v>0</v>
      </c>
    </row>
    <row r="52" spans="1:12" ht="18" x14ac:dyDescent="0.25">
      <c r="A52" s="272"/>
      <c r="B52" s="273"/>
      <c r="C52" s="274"/>
      <c r="D52" s="273"/>
      <c r="E52" s="275"/>
      <c r="F52" s="275"/>
      <c r="G52" s="275"/>
      <c r="H52" s="276"/>
      <c r="I52" s="277"/>
      <c r="J52" s="276"/>
      <c r="K52" s="276"/>
      <c r="L52" s="270">
        <f t="shared" si="1"/>
        <v>0</v>
      </c>
    </row>
    <row r="53" spans="1:12" ht="18" x14ac:dyDescent="0.25">
      <c r="A53" s="264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70">
        <f t="shared" si="1"/>
        <v>0</v>
      </c>
    </row>
    <row r="54" spans="1:12" ht="15.75" x14ac:dyDescent="0.25">
      <c r="A54" s="264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 x14ac:dyDescent="0.25">
      <c r="A55" s="264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 x14ac:dyDescent="0.25">
      <c r="A56" s="264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 x14ac:dyDescent="0.25">
      <c r="A57" s="264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 x14ac:dyDescent="0.25">
      <c r="A58" s="264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 x14ac:dyDescent="0.2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 x14ac:dyDescent="0.2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 x14ac:dyDescent="0.2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 x14ac:dyDescent="0.2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 x14ac:dyDescent="0.2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 x14ac:dyDescent="0.2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 x14ac:dyDescent="0.2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 x14ac:dyDescent="0.2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 x14ac:dyDescent="0.2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 x14ac:dyDescent="0.2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 x14ac:dyDescent="0.2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 x14ac:dyDescent="0.2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 x14ac:dyDescent="0.2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 x14ac:dyDescent="0.2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 x14ac:dyDescent="0.2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 x14ac:dyDescent="0.2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 x14ac:dyDescent="0.2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 x14ac:dyDescent="0.25">
      <c r="A76" s="264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</sheetData>
  <autoFilter ref="A3:L4" xr:uid="{00000000-0009-0000-0000-000002000000}"/>
  <mergeCells count="10">
    <mergeCell ref="G16:G17"/>
    <mergeCell ref="F16:F17"/>
    <mergeCell ref="H16:H17"/>
    <mergeCell ref="A1:L1"/>
    <mergeCell ref="G2:K2"/>
    <mergeCell ref="G10:G12"/>
    <mergeCell ref="F10:F12"/>
    <mergeCell ref="G13:G15"/>
    <mergeCell ref="F13:F15"/>
    <mergeCell ref="H13:H15"/>
  </mergeCells>
  <dataValidations count="1">
    <dataValidation type="whole" allowBlank="1" showInputMessage="1" showErrorMessage="1" sqref="F31:F65 F19:F20 F25:F27 D31:D65 E6:E12 E14:E65 F22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4"/>
  <sheetViews>
    <sheetView topLeftCell="A10" zoomScale="89" zoomScaleNormal="89" workbookViewId="0">
      <selection activeCell="C17" sqref="C17:E19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81" t="s">
        <v>0</v>
      </c>
      <c r="B1" s="381"/>
      <c r="C1" s="381"/>
      <c r="D1" s="381"/>
      <c r="E1" s="381"/>
      <c r="F1" s="381"/>
      <c r="G1" s="381"/>
      <c r="I1" s="381" t="s">
        <v>0</v>
      </c>
      <c r="J1" s="381"/>
      <c r="K1" s="381"/>
      <c r="L1" s="381"/>
      <c r="M1" s="381"/>
      <c r="N1" s="381"/>
      <c r="O1" s="381"/>
    </row>
    <row r="2" spans="1:15" x14ac:dyDescent="0.25">
      <c r="A2" s="382"/>
      <c r="B2" s="382"/>
      <c r="C2" s="382"/>
      <c r="D2" s="382"/>
      <c r="E2" s="382"/>
      <c r="F2" s="382"/>
      <c r="G2" s="382"/>
      <c r="I2" s="382"/>
      <c r="J2" s="382"/>
      <c r="K2" s="382"/>
      <c r="L2" s="382"/>
      <c r="M2" s="382"/>
      <c r="N2" s="382"/>
      <c r="O2" s="382"/>
    </row>
    <row r="3" spans="1:15" ht="18.75" x14ac:dyDescent="0.3">
      <c r="A3" s="383" t="s">
        <v>83</v>
      </c>
      <c r="B3" s="383"/>
      <c r="C3" s="131" t="s">
        <v>168</v>
      </c>
      <c r="D3" s="131"/>
      <c r="E3" s="132"/>
      <c r="F3" s="133" t="s">
        <v>84</v>
      </c>
      <c r="G3" s="132" t="s">
        <v>121</v>
      </c>
      <c r="I3" s="383" t="s">
        <v>83</v>
      </c>
      <c r="J3" s="383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 x14ac:dyDescent="0.25">
      <c r="A6" s="135">
        <v>1</v>
      </c>
      <c r="B6" s="311">
        <v>45819</v>
      </c>
      <c r="C6" s="108" t="s">
        <v>135</v>
      </c>
      <c r="D6" s="145" t="s">
        <v>206</v>
      </c>
      <c r="E6" s="108" t="s">
        <v>136</v>
      </c>
      <c r="F6" s="108" t="s">
        <v>138</v>
      </c>
      <c r="G6" s="108">
        <v>30</v>
      </c>
      <c r="I6" s="135"/>
      <c r="J6" s="178"/>
      <c r="K6" s="108"/>
      <c r="L6" s="145"/>
      <c r="M6" s="108"/>
      <c r="N6" s="108"/>
      <c r="O6" s="108"/>
    </row>
    <row r="7" spans="1:15" ht="30" x14ac:dyDescent="0.25">
      <c r="A7" s="135">
        <f>SUM(A6+1)</f>
        <v>2</v>
      </c>
      <c r="B7" s="311">
        <v>45820</v>
      </c>
      <c r="C7" s="108" t="s">
        <v>135</v>
      </c>
      <c r="D7" s="145" t="s">
        <v>206</v>
      </c>
      <c r="E7" s="108" t="s">
        <v>136</v>
      </c>
      <c r="F7" s="108" t="s">
        <v>138</v>
      </c>
      <c r="G7" s="108">
        <v>30</v>
      </c>
      <c r="I7" s="135"/>
      <c r="J7" s="178"/>
      <c r="K7" s="108"/>
      <c r="L7" s="108"/>
      <c r="M7" s="108"/>
      <c r="N7" s="108"/>
      <c r="O7" s="108"/>
    </row>
    <row r="8" spans="1:15" ht="30" x14ac:dyDescent="0.25">
      <c r="A8" s="135">
        <f t="shared" ref="A8:A15" si="0">SUM(A7+1)</f>
        <v>3</v>
      </c>
      <c r="B8" s="311">
        <v>45820</v>
      </c>
      <c r="C8" s="108" t="s">
        <v>135</v>
      </c>
      <c r="D8" s="145" t="s">
        <v>206</v>
      </c>
      <c r="E8" s="108" t="s">
        <v>136</v>
      </c>
      <c r="F8" s="108" t="s">
        <v>138</v>
      </c>
      <c r="G8" s="108">
        <v>110</v>
      </c>
      <c r="I8" s="135"/>
      <c r="J8" s="178"/>
      <c r="K8" s="108"/>
      <c r="L8" s="145"/>
      <c r="M8" s="108"/>
      <c r="N8" s="108"/>
      <c r="O8" s="108"/>
    </row>
    <row r="9" spans="1:15" ht="30" x14ac:dyDescent="0.25">
      <c r="A9" s="135">
        <f t="shared" si="0"/>
        <v>4</v>
      </c>
      <c r="B9" s="311">
        <v>45822</v>
      </c>
      <c r="C9" s="108" t="s">
        <v>135</v>
      </c>
      <c r="D9" s="145" t="s">
        <v>206</v>
      </c>
      <c r="E9" s="108" t="s">
        <v>136</v>
      </c>
      <c r="F9" s="108" t="s">
        <v>137</v>
      </c>
      <c r="G9" s="108">
        <v>30</v>
      </c>
      <c r="I9" s="135"/>
      <c r="J9" s="178"/>
      <c r="K9" s="108"/>
      <c r="L9" s="108"/>
      <c r="M9" s="108"/>
      <c r="N9" s="108"/>
      <c r="O9" s="108"/>
    </row>
    <row r="10" spans="1:15" ht="43.5" customHeight="1" x14ac:dyDescent="0.25">
      <c r="A10" s="135">
        <f t="shared" si="0"/>
        <v>5</v>
      </c>
      <c r="B10" s="311">
        <v>45823</v>
      </c>
      <c r="C10" s="108" t="s">
        <v>135</v>
      </c>
      <c r="D10" s="145" t="s">
        <v>206</v>
      </c>
      <c r="E10" s="108" t="s">
        <v>136</v>
      </c>
      <c r="F10" s="108" t="s">
        <v>137</v>
      </c>
      <c r="G10" s="108">
        <v>230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311">
        <v>45824</v>
      </c>
      <c r="C11" s="108" t="s">
        <v>135</v>
      </c>
      <c r="D11" s="145" t="s">
        <v>207</v>
      </c>
      <c r="E11" s="108" t="s">
        <v>136</v>
      </c>
      <c r="F11" s="108" t="s">
        <v>137</v>
      </c>
      <c r="G11" s="108">
        <v>3000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311">
        <v>45825</v>
      </c>
      <c r="C12" s="108" t="s">
        <v>135</v>
      </c>
      <c r="D12" s="145" t="s">
        <v>209</v>
      </c>
      <c r="E12" s="108" t="s">
        <v>136</v>
      </c>
      <c r="F12" s="108" t="s">
        <v>140</v>
      </c>
      <c r="G12" s="108">
        <v>930</v>
      </c>
      <c r="I12" s="135"/>
      <c r="J12" s="178"/>
      <c r="K12" s="108"/>
      <c r="L12" s="108"/>
      <c r="M12" s="108"/>
      <c r="N12" s="108"/>
      <c r="O12" s="108"/>
    </row>
    <row r="13" spans="1:15" ht="56.25" customHeight="1" x14ac:dyDescent="0.25">
      <c r="A13" s="135">
        <f t="shared" si="0"/>
        <v>8</v>
      </c>
      <c r="B13" s="311">
        <v>45825</v>
      </c>
      <c r="C13" s="108" t="s">
        <v>135</v>
      </c>
      <c r="D13" s="145" t="s">
        <v>210</v>
      </c>
      <c r="E13" s="108" t="s">
        <v>136</v>
      </c>
      <c r="F13" s="108" t="s">
        <v>140</v>
      </c>
      <c r="G13" s="108">
        <v>120</v>
      </c>
      <c r="I13" s="135"/>
      <c r="J13" s="178"/>
      <c r="K13" s="108"/>
      <c r="L13" s="108"/>
      <c r="M13" s="108"/>
      <c r="N13" s="108"/>
      <c r="O13" s="108"/>
    </row>
    <row r="14" spans="1:15" ht="30" x14ac:dyDescent="0.25">
      <c r="A14" s="135">
        <f t="shared" si="0"/>
        <v>9</v>
      </c>
      <c r="B14" s="311">
        <v>45826</v>
      </c>
      <c r="C14" s="108" t="s">
        <v>135</v>
      </c>
      <c r="D14" s="145" t="s">
        <v>211</v>
      </c>
      <c r="E14" s="108" t="s">
        <v>136</v>
      </c>
      <c r="F14" s="108" t="s">
        <v>138</v>
      </c>
      <c r="G14" s="108">
        <v>450</v>
      </c>
      <c r="I14" s="135"/>
      <c r="J14" s="178"/>
      <c r="K14" s="108"/>
      <c r="L14" s="108"/>
      <c r="M14" s="108"/>
      <c r="N14" s="108"/>
      <c r="O14" s="108"/>
    </row>
    <row r="15" spans="1:15" ht="36" customHeight="1" x14ac:dyDescent="0.25">
      <c r="A15" s="135">
        <f t="shared" si="0"/>
        <v>10</v>
      </c>
      <c r="B15" s="311">
        <v>45826</v>
      </c>
      <c r="C15" s="108" t="s">
        <v>135</v>
      </c>
      <c r="D15" s="145" t="s">
        <v>206</v>
      </c>
      <c r="E15" s="108" t="s">
        <v>136</v>
      </c>
      <c r="F15" s="108" t="s">
        <v>138</v>
      </c>
      <c r="G15" s="108">
        <v>50</v>
      </c>
      <c r="I15" s="252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356">
        <v>45827</v>
      </c>
      <c r="C16" s="108" t="s">
        <v>135</v>
      </c>
      <c r="D16" s="145" t="s">
        <v>214</v>
      </c>
      <c r="E16" s="108" t="s">
        <v>136</v>
      </c>
      <c r="F16" s="108" t="s">
        <v>138</v>
      </c>
      <c r="G16" s="108">
        <v>320</v>
      </c>
      <c r="I16" s="252"/>
      <c r="J16" s="178"/>
      <c r="K16" s="108"/>
      <c r="L16" s="108"/>
      <c r="M16" s="108"/>
      <c r="N16" s="108"/>
      <c r="O16" s="108"/>
    </row>
    <row r="17" spans="1:15" x14ac:dyDescent="0.25">
      <c r="C17" s="384"/>
      <c r="D17" s="384"/>
      <c r="E17" s="384"/>
      <c r="G17" s="229"/>
      <c r="I17" s="124"/>
      <c r="J17" s="187"/>
      <c r="K17" s="124"/>
      <c r="L17" s="124"/>
      <c r="M17" s="124"/>
      <c r="N17" s="108"/>
      <c r="O17" s="134"/>
    </row>
    <row r="18" spans="1:15" x14ac:dyDescent="0.25">
      <c r="C18" s="384"/>
      <c r="D18" s="384"/>
      <c r="E18" s="384"/>
      <c r="F18" s="108" t="s">
        <v>23</v>
      </c>
      <c r="G18" s="108">
        <f>SUM(G6:G16)</f>
        <v>5300</v>
      </c>
    </row>
    <row r="19" spans="1:15" x14ac:dyDescent="0.25">
      <c r="B19" s="187"/>
      <c r="C19" s="384"/>
      <c r="D19" s="384"/>
      <c r="E19" s="384"/>
      <c r="F19" s="385"/>
      <c r="G19" s="385"/>
      <c r="I19" s="114"/>
      <c r="J19" s="179"/>
      <c r="K19" s="114"/>
      <c r="L19" s="114"/>
      <c r="M19" s="114"/>
      <c r="N19" s="114"/>
      <c r="O19" s="114"/>
    </row>
    <row r="20" spans="1:15" x14ac:dyDescent="0.25">
      <c r="F20" s="382"/>
      <c r="G20" s="382"/>
      <c r="I20" s="137" t="s">
        <v>78</v>
      </c>
      <c r="J20" s="180"/>
      <c r="K20" s="47"/>
      <c r="L20" s="47" t="s">
        <v>79</v>
      </c>
      <c r="M20" s="47"/>
      <c r="N20" s="47" t="s">
        <v>80</v>
      </c>
      <c r="O20" s="47"/>
    </row>
    <row r="21" spans="1:15" x14ac:dyDescent="0.25">
      <c r="A21" s="137"/>
      <c r="B21" s="179"/>
      <c r="C21" s="114"/>
      <c r="D21" s="114"/>
      <c r="E21" s="114"/>
      <c r="F21" s="382"/>
      <c r="G21" s="382"/>
      <c r="I21" s="138" t="s">
        <v>30</v>
      </c>
      <c r="J21" s="179"/>
      <c r="K21" s="114"/>
      <c r="L21" s="114" t="s">
        <v>81</v>
      </c>
      <c r="N21" s="114" t="s">
        <v>82</v>
      </c>
    </row>
    <row r="22" spans="1:15" x14ac:dyDescent="0.25">
      <c r="A22" s="137" t="s">
        <v>78</v>
      </c>
      <c r="B22" s="179"/>
      <c r="C22" s="47"/>
      <c r="D22" s="47" t="s">
        <v>79</v>
      </c>
      <c r="E22" s="47"/>
      <c r="F22" s="47" t="s">
        <v>80</v>
      </c>
      <c r="G22" s="47"/>
    </row>
    <row r="23" spans="1:15" x14ac:dyDescent="0.25">
      <c r="A23" s="138" t="s">
        <v>30</v>
      </c>
      <c r="C23" s="224"/>
      <c r="D23" s="114" t="s">
        <v>81</v>
      </c>
      <c r="F23" s="114" t="s">
        <v>82</v>
      </c>
    </row>
    <row r="24" spans="1:15" x14ac:dyDescent="0.25">
      <c r="B24" s="224"/>
      <c r="C24" s="224"/>
    </row>
  </sheetData>
  <mergeCells count="8">
    <mergeCell ref="I1:O1"/>
    <mergeCell ref="I2:O2"/>
    <mergeCell ref="I3:J3"/>
    <mergeCell ref="C17:E19"/>
    <mergeCell ref="F19:G21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14"/>
  <sheetViews>
    <sheetView topLeftCell="A36" workbookViewId="0">
      <selection activeCell="K41" sqref="K41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86" t="s">
        <v>0</v>
      </c>
      <c r="B1" s="387"/>
      <c r="C1" s="387"/>
      <c r="D1" s="387"/>
      <c r="E1" s="387"/>
      <c r="F1" s="387"/>
      <c r="G1" s="388"/>
      <c r="I1" s="386" t="s">
        <v>0</v>
      </c>
      <c r="J1" s="387"/>
      <c r="K1" s="387"/>
      <c r="L1" s="387"/>
      <c r="M1" s="387"/>
      <c r="N1" s="387"/>
      <c r="O1" s="388"/>
    </row>
    <row r="2" spans="1:15" x14ac:dyDescent="0.25">
      <c r="A2" s="389"/>
      <c r="B2" s="382"/>
      <c r="C2" s="382"/>
      <c r="D2" s="382"/>
      <c r="E2" s="382"/>
      <c r="F2" s="382"/>
      <c r="G2" s="390"/>
      <c r="I2" s="389"/>
      <c r="J2" s="382"/>
      <c r="K2" s="382"/>
      <c r="L2" s="382"/>
      <c r="M2" s="382"/>
      <c r="N2" s="382"/>
      <c r="O2" s="390"/>
    </row>
    <row r="3" spans="1:15" x14ac:dyDescent="0.25">
      <c r="A3" s="391" t="s">
        <v>83</v>
      </c>
      <c r="B3" s="392"/>
      <c r="C3" s="123" t="s">
        <v>145</v>
      </c>
      <c r="D3" s="123"/>
      <c r="E3" s="124"/>
      <c r="F3" s="125" t="s">
        <v>84</v>
      </c>
      <c r="G3" s="126" t="s">
        <v>118</v>
      </c>
      <c r="I3" s="391" t="s">
        <v>83</v>
      </c>
      <c r="J3" s="392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45325</v>
      </c>
      <c r="C6" s="145"/>
      <c r="D6" s="111" t="s">
        <v>135</v>
      </c>
      <c r="E6" s="167" t="s">
        <v>136</v>
      </c>
      <c r="F6" s="108" t="s">
        <v>138</v>
      </c>
      <c r="G6" s="112"/>
      <c r="I6" s="107">
        <v>1</v>
      </c>
      <c r="J6" s="228">
        <v>44964</v>
      </c>
      <c r="K6" s="145" t="s">
        <v>165</v>
      </c>
      <c r="L6" s="111" t="s">
        <v>135</v>
      </c>
      <c r="M6" s="197" t="s">
        <v>136</v>
      </c>
      <c r="N6" s="108" t="s">
        <v>148</v>
      </c>
      <c r="O6" s="112">
        <v>60</v>
      </c>
    </row>
    <row r="7" spans="1:15" x14ac:dyDescent="0.25">
      <c r="A7" s="110">
        <v>2</v>
      </c>
      <c r="B7" s="147">
        <v>45328</v>
      </c>
      <c r="C7" s="145"/>
      <c r="D7" s="111" t="s">
        <v>135</v>
      </c>
      <c r="E7" s="167" t="s">
        <v>136</v>
      </c>
      <c r="F7" s="108" t="s">
        <v>138</v>
      </c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47">
        <v>45329</v>
      </c>
      <c r="C8" s="160"/>
      <c r="D8" s="111" t="s">
        <v>135</v>
      </c>
      <c r="E8" s="111" t="s">
        <v>136</v>
      </c>
      <c r="F8" s="108" t="s">
        <v>138</v>
      </c>
      <c r="G8" s="112"/>
      <c r="I8" s="105"/>
      <c r="O8" s="106"/>
    </row>
    <row r="9" spans="1:15" x14ac:dyDescent="0.2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 x14ac:dyDescent="0.2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SUM(G6:G8)</f>
        <v>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86" t="s">
        <v>0</v>
      </c>
      <c r="J13" s="387"/>
      <c r="K13" s="387"/>
      <c r="L13" s="387"/>
      <c r="M13" s="387"/>
      <c r="N13" s="387"/>
      <c r="O13" s="388"/>
    </row>
    <row r="14" spans="1:15" ht="15.75" thickBot="1" x14ac:dyDescent="0.3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389"/>
      <c r="J14" s="382"/>
      <c r="K14" s="382"/>
      <c r="L14" s="382"/>
      <c r="M14" s="382"/>
      <c r="N14" s="382"/>
      <c r="O14" s="390"/>
    </row>
    <row r="15" spans="1:15" ht="15.75" thickBot="1" x14ac:dyDescent="0.3">
      <c r="I15" s="391" t="s">
        <v>83</v>
      </c>
      <c r="J15" s="392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 x14ac:dyDescent="0.25">
      <c r="A16" s="386" t="s">
        <v>0</v>
      </c>
      <c r="B16" s="387"/>
      <c r="C16" s="387"/>
      <c r="D16" s="387"/>
      <c r="E16" s="387"/>
      <c r="F16" s="387"/>
      <c r="G16" s="388"/>
      <c r="I16" s="105"/>
      <c r="O16" s="106"/>
    </row>
    <row r="17" spans="1:15" x14ac:dyDescent="0.25">
      <c r="A17" s="389"/>
      <c r="B17" s="382"/>
      <c r="C17" s="382"/>
      <c r="D17" s="382"/>
      <c r="E17" s="382"/>
      <c r="F17" s="382"/>
      <c r="G17" s="390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391" t="s">
        <v>83</v>
      </c>
      <c r="B18" s="392"/>
      <c r="C18" s="123" t="s">
        <v>169</v>
      </c>
      <c r="D18" s="123"/>
      <c r="E18" s="124"/>
      <c r="F18" s="125" t="s">
        <v>84</v>
      </c>
      <c r="G18" s="126" t="s">
        <v>147</v>
      </c>
      <c r="I18" s="110">
        <v>1</v>
      </c>
      <c r="J18" s="228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 x14ac:dyDescent="0.25">
      <c r="A19" s="105"/>
      <c r="G19" s="106"/>
      <c r="I19" s="110">
        <v>2</v>
      </c>
      <c r="J19" s="228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8"/>
      <c r="K20" s="102"/>
      <c r="L20" s="102"/>
      <c r="M20" s="102"/>
      <c r="N20" s="102"/>
      <c r="O20" s="102"/>
    </row>
    <row r="21" spans="1:15" ht="30" x14ac:dyDescent="0.25">
      <c r="A21" s="107">
        <v>1</v>
      </c>
      <c r="B21" s="228">
        <v>45819</v>
      </c>
      <c r="C21" s="145" t="s">
        <v>206</v>
      </c>
      <c r="D21" s="111" t="s">
        <v>135</v>
      </c>
      <c r="E21" s="222" t="s">
        <v>136</v>
      </c>
      <c r="F21" s="108" t="s">
        <v>148</v>
      </c>
      <c r="G21" s="109">
        <v>20</v>
      </c>
      <c r="I21" s="393"/>
      <c r="J21" s="394"/>
      <c r="K21" s="394"/>
      <c r="L21" s="394"/>
      <c r="M21" s="395"/>
      <c r="N21" s="216" t="s">
        <v>23</v>
      </c>
      <c r="O21" s="217"/>
    </row>
    <row r="22" spans="1:15" ht="30" x14ac:dyDescent="0.25">
      <c r="A22" s="107">
        <v>2</v>
      </c>
      <c r="B22" s="228">
        <v>45820</v>
      </c>
      <c r="C22" s="145" t="s">
        <v>206</v>
      </c>
      <c r="D22" s="108" t="s">
        <v>135</v>
      </c>
      <c r="E22" s="220" t="s">
        <v>136</v>
      </c>
      <c r="F22" s="108" t="s">
        <v>148</v>
      </c>
      <c r="G22" s="109">
        <v>20</v>
      </c>
      <c r="I22" s="105"/>
      <c r="O22" s="106"/>
    </row>
    <row r="23" spans="1:15" ht="23.25" customHeight="1" x14ac:dyDescent="0.25">
      <c r="A23" s="265">
        <v>3</v>
      </c>
      <c r="B23" s="266">
        <v>45825</v>
      </c>
      <c r="C23" s="267" t="s">
        <v>208</v>
      </c>
      <c r="D23" s="220" t="s">
        <v>135</v>
      </c>
      <c r="E23" s="220" t="s">
        <v>136</v>
      </c>
      <c r="F23" s="220" t="s">
        <v>148</v>
      </c>
      <c r="G23" s="268">
        <v>280</v>
      </c>
      <c r="I23" s="113"/>
      <c r="J23" s="179"/>
      <c r="K23" s="114"/>
      <c r="L23" s="114"/>
      <c r="M23" s="114"/>
      <c r="N23" s="114"/>
      <c r="O23" s="115"/>
    </row>
    <row r="24" spans="1:15" s="102" customFormat="1" x14ac:dyDescent="0.25">
      <c r="A24" s="108">
        <v>4</v>
      </c>
      <c r="B24" s="228">
        <v>45826</v>
      </c>
      <c r="C24" s="145" t="s">
        <v>218</v>
      </c>
      <c r="D24" s="108" t="s">
        <v>135</v>
      </c>
      <c r="E24" s="108" t="s">
        <v>136</v>
      </c>
      <c r="F24" s="108" t="s">
        <v>148</v>
      </c>
      <c r="G24" s="108">
        <v>200</v>
      </c>
      <c r="I24" s="271" t="s">
        <v>78</v>
      </c>
      <c r="J24" s="360"/>
      <c r="K24" s="215"/>
      <c r="L24" s="215" t="s">
        <v>79</v>
      </c>
      <c r="M24" s="215"/>
      <c r="N24" s="215" t="s">
        <v>80</v>
      </c>
      <c r="O24" s="215"/>
    </row>
    <row r="25" spans="1:15" ht="15.75" thickBot="1" x14ac:dyDescent="0.3">
      <c r="A25" s="269"/>
      <c r="G25" s="217"/>
      <c r="I25" s="127" t="s">
        <v>30</v>
      </c>
      <c r="J25" s="192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396"/>
      <c r="B26" s="397"/>
      <c r="C26" s="397"/>
      <c r="D26" s="397"/>
      <c r="E26" s="397"/>
      <c r="F26" s="111" t="s">
        <v>23</v>
      </c>
      <c r="G26" s="112">
        <f>SUM(G21:G24)</f>
        <v>520</v>
      </c>
    </row>
    <row r="27" spans="1:15" ht="15.75" thickBot="1" x14ac:dyDescent="0.3">
      <c r="A27" s="393"/>
      <c r="B27" s="394"/>
      <c r="C27" s="394"/>
      <c r="D27" s="394"/>
      <c r="E27" s="394"/>
      <c r="G27" s="106"/>
    </row>
    <row r="28" spans="1:15" x14ac:dyDescent="0.25">
      <c r="A28" s="113"/>
      <c r="B28" s="179"/>
      <c r="C28" s="114"/>
      <c r="D28" s="114"/>
      <c r="E28" s="114"/>
      <c r="F28" s="114"/>
      <c r="G28" s="115"/>
      <c r="I28" s="386" t="s">
        <v>0</v>
      </c>
      <c r="J28" s="387"/>
      <c r="K28" s="387"/>
      <c r="L28" s="387"/>
      <c r="M28" s="387"/>
      <c r="N28" s="387"/>
      <c r="O28" s="388"/>
    </row>
    <row r="29" spans="1:15" x14ac:dyDescent="0.2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389" t="s">
        <v>129</v>
      </c>
      <c r="J29" s="382"/>
      <c r="K29" s="382"/>
      <c r="L29" s="382"/>
      <c r="M29" s="382"/>
      <c r="N29" s="382"/>
      <c r="O29" s="390"/>
    </row>
    <row r="30" spans="1:15" ht="15.75" thickBot="1" x14ac:dyDescent="0.3">
      <c r="A30" s="127" t="s">
        <v>30</v>
      </c>
      <c r="B30" s="192"/>
      <c r="C30" s="128"/>
      <c r="D30" s="128" t="s">
        <v>81</v>
      </c>
      <c r="E30" s="129"/>
      <c r="F30" s="128" t="s">
        <v>82</v>
      </c>
      <c r="G30" s="130"/>
      <c r="I30" s="391" t="s">
        <v>83</v>
      </c>
      <c r="J30" s="392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ht="15.75" thickBot="1" x14ac:dyDescent="0.3">
      <c r="I31" s="105"/>
      <c r="O31" s="106"/>
    </row>
    <row r="32" spans="1:15" x14ac:dyDescent="0.25">
      <c r="A32" s="386" t="s">
        <v>0</v>
      </c>
      <c r="B32" s="387"/>
      <c r="C32" s="387"/>
      <c r="D32" s="387"/>
      <c r="E32" s="387"/>
      <c r="F32" s="387"/>
      <c r="G32" s="388"/>
      <c r="H32" s="199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389"/>
      <c r="B33" s="382"/>
      <c r="C33" s="382"/>
      <c r="D33" s="382"/>
      <c r="E33" s="382"/>
      <c r="F33" s="382"/>
      <c r="G33" s="390"/>
      <c r="I33" s="110">
        <v>1</v>
      </c>
      <c r="J33" s="147"/>
      <c r="K33" s="145"/>
      <c r="L33" s="111"/>
      <c r="M33" s="197"/>
      <c r="N33" s="108"/>
      <c r="O33" s="112"/>
    </row>
    <row r="34" spans="1:15" x14ac:dyDescent="0.25">
      <c r="A34" s="391" t="s">
        <v>83</v>
      </c>
      <c r="B34" s="392"/>
      <c r="C34" s="123" t="s">
        <v>127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7"/>
      <c r="N34" s="108"/>
      <c r="O34" s="112"/>
    </row>
    <row r="35" spans="1:15" x14ac:dyDescent="0.25">
      <c r="A35" s="105"/>
      <c r="G35" s="106"/>
      <c r="I35" s="110"/>
      <c r="J35" s="147"/>
      <c r="K35" s="145"/>
      <c r="L35" s="111"/>
      <c r="M35" s="197"/>
      <c r="N35" s="108"/>
      <c r="O35" s="112"/>
    </row>
    <row r="36" spans="1:15" x14ac:dyDescent="0.2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21"/>
      <c r="K36" s="222"/>
      <c r="L36" s="222"/>
      <c r="M36" s="197"/>
      <c r="N36" s="220"/>
      <c r="O36" s="223"/>
    </row>
    <row r="37" spans="1:15" ht="30" x14ac:dyDescent="0.25">
      <c r="A37" s="107">
        <v>1</v>
      </c>
      <c r="B37" s="228">
        <v>45820</v>
      </c>
      <c r="C37" s="145" t="s">
        <v>206</v>
      </c>
      <c r="D37" s="108" t="s">
        <v>135</v>
      </c>
      <c r="E37" s="108" t="s">
        <v>136</v>
      </c>
      <c r="F37" s="108" t="s">
        <v>138</v>
      </c>
      <c r="G37" s="109">
        <v>20</v>
      </c>
      <c r="I37" s="110"/>
      <c r="J37" s="218"/>
      <c r="K37" s="102"/>
      <c r="L37" s="102"/>
      <c r="M37" s="102"/>
      <c r="N37" s="102"/>
      <c r="O37" s="102"/>
    </row>
    <row r="38" spans="1:15" ht="30" x14ac:dyDescent="0.25">
      <c r="A38" s="110">
        <v>2</v>
      </c>
      <c r="B38" s="228">
        <v>45822</v>
      </c>
      <c r="C38" s="145" t="s">
        <v>206</v>
      </c>
      <c r="D38" s="111" t="s">
        <v>135</v>
      </c>
      <c r="E38" s="167" t="s">
        <v>136</v>
      </c>
      <c r="F38" s="108" t="s">
        <v>140</v>
      </c>
      <c r="G38" s="112">
        <v>20</v>
      </c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ht="30" x14ac:dyDescent="0.25">
      <c r="A39" s="110">
        <v>3</v>
      </c>
      <c r="B39" s="228">
        <v>45823</v>
      </c>
      <c r="C39" s="145" t="s">
        <v>206</v>
      </c>
      <c r="D39" s="111"/>
      <c r="E39" s="167"/>
      <c r="F39" s="108"/>
      <c r="G39" s="112">
        <v>20</v>
      </c>
      <c r="I39" s="113"/>
      <c r="J39" s="179"/>
      <c r="K39" s="114"/>
      <c r="L39" s="114"/>
      <c r="M39" s="114"/>
      <c r="N39" s="114"/>
      <c r="O39" s="115"/>
    </row>
    <row r="40" spans="1:15" x14ac:dyDescent="0.25">
      <c r="A40" s="110">
        <v>4</v>
      </c>
      <c r="B40" s="228">
        <v>45825</v>
      </c>
      <c r="C40" s="145" t="s">
        <v>219</v>
      </c>
      <c r="D40" s="111" t="s">
        <v>135</v>
      </c>
      <c r="E40" s="167" t="s">
        <v>136</v>
      </c>
      <c r="F40" s="108" t="s">
        <v>138</v>
      </c>
      <c r="G40" s="112">
        <v>40</v>
      </c>
      <c r="I40" s="105"/>
      <c r="O40" s="106"/>
    </row>
    <row r="41" spans="1:15" ht="30" x14ac:dyDescent="0.25">
      <c r="A41" s="110">
        <v>5</v>
      </c>
      <c r="B41" s="228">
        <v>45826</v>
      </c>
      <c r="C41" s="145" t="s">
        <v>206</v>
      </c>
      <c r="D41" s="111"/>
      <c r="E41" s="167"/>
      <c r="F41" s="108"/>
      <c r="G41" s="112">
        <v>20</v>
      </c>
      <c r="I41" s="105"/>
      <c r="O41" s="106"/>
    </row>
    <row r="42" spans="1:15" x14ac:dyDescent="0.25">
      <c r="A42" s="110">
        <v>6</v>
      </c>
      <c r="B42" s="228">
        <v>45827</v>
      </c>
      <c r="C42" s="145" t="s">
        <v>214</v>
      </c>
      <c r="D42" s="111" t="s">
        <v>135</v>
      </c>
      <c r="E42" s="167" t="s">
        <v>136</v>
      </c>
      <c r="F42" s="108" t="s">
        <v>138</v>
      </c>
      <c r="G42" s="112">
        <v>130</v>
      </c>
      <c r="I42" s="113"/>
      <c r="J42" s="179"/>
      <c r="K42" s="114"/>
      <c r="L42" s="114"/>
      <c r="M42" s="114"/>
      <c r="N42" s="114"/>
      <c r="O42" s="115"/>
    </row>
    <row r="43" spans="1:15" x14ac:dyDescent="0.25">
      <c r="A43" s="318"/>
      <c r="B43" s="357"/>
      <c r="C43" s="358"/>
      <c r="D43" s="319"/>
      <c r="E43" s="359"/>
      <c r="F43" s="108"/>
      <c r="G43" s="112"/>
      <c r="I43" s="113"/>
      <c r="J43" s="179"/>
      <c r="K43" s="114"/>
      <c r="L43" s="114"/>
      <c r="M43" s="114"/>
      <c r="N43" s="114"/>
      <c r="O43" s="115"/>
    </row>
    <row r="44" spans="1:15" x14ac:dyDescent="0.25">
      <c r="A44" s="398"/>
      <c r="B44" s="399"/>
      <c r="C44" s="399"/>
      <c r="D44" s="399"/>
      <c r="E44" s="400"/>
      <c r="F44" s="111" t="s">
        <v>23</v>
      </c>
      <c r="G44" s="112">
        <f>SUM(G37:G42)</f>
        <v>250</v>
      </c>
      <c r="I44" s="116" t="s">
        <v>78</v>
      </c>
      <c r="J44" s="180"/>
      <c r="K44" s="47"/>
      <c r="L44" s="47" t="s">
        <v>79</v>
      </c>
      <c r="M44" s="47"/>
      <c r="N44" s="47" t="s">
        <v>80</v>
      </c>
      <c r="O44" s="117"/>
    </row>
    <row r="45" spans="1:15" ht="15.75" thickBot="1" x14ac:dyDescent="0.3">
      <c r="A45" s="105"/>
      <c r="G45" s="106"/>
      <c r="I45" s="127" t="s">
        <v>30</v>
      </c>
      <c r="J45" s="192"/>
      <c r="K45" s="128"/>
      <c r="L45" s="128" t="s">
        <v>81</v>
      </c>
      <c r="M45" s="129"/>
      <c r="N45" s="128" t="s">
        <v>82</v>
      </c>
      <c r="O45" s="130"/>
    </row>
    <row r="46" spans="1:15" x14ac:dyDescent="0.25">
      <c r="A46" s="113"/>
      <c r="B46" s="179"/>
      <c r="D46" s="114"/>
      <c r="E46" s="114"/>
      <c r="F46" s="114"/>
      <c r="G46" s="115"/>
    </row>
    <row r="47" spans="1:15" x14ac:dyDescent="0.25">
      <c r="A47" s="116" t="s">
        <v>78</v>
      </c>
      <c r="B47" s="180"/>
      <c r="C47" s="47"/>
      <c r="D47" s="47" t="s">
        <v>79</v>
      </c>
      <c r="E47" s="47"/>
      <c r="F47" s="47" t="s">
        <v>80</v>
      </c>
      <c r="G47" s="117"/>
    </row>
    <row r="48" spans="1:15" ht="15.75" thickBot="1" x14ac:dyDescent="0.3">
      <c r="A48" s="127" t="s">
        <v>30</v>
      </c>
      <c r="B48" s="192"/>
      <c r="C48" s="128"/>
      <c r="D48" s="128" t="s">
        <v>81</v>
      </c>
      <c r="E48" s="129"/>
      <c r="F48" s="128" t="s">
        <v>82</v>
      </c>
      <c r="G48" s="130"/>
    </row>
    <row r="49" spans="1:7" ht="15.75" thickBot="1" x14ac:dyDescent="0.3"/>
    <row r="50" spans="1:7" x14ac:dyDescent="0.25">
      <c r="A50" s="386" t="s">
        <v>0</v>
      </c>
      <c r="B50" s="387"/>
      <c r="C50" s="387"/>
      <c r="D50" s="387"/>
      <c r="E50" s="387"/>
      <c r="F50" s="387"/>
      <c r="G50" s="388"/>
    </row>
    <row r="51" spans="1:7" x14ac:dyDescent="0.25">
      <c r="A51" s="389"/>
      <c r="B51" s="382"/>
      <c r="C51" s="382"/>
      <c r="D51" s="382"/>
      <c r="E51" s="382"/>
      <c r="F51" s="382"/>
      <c r="G51" s="390"/>
    </row>
    <row r="52" spans="1:7" x14ac:dyDescent="0.25">
      <c r="A52" s="391" t="s">
        <v>83</v>
      </c>
      <c r="B52" s="392"/>
      <c r="C52" s="123" t="s">
        <v>125</v>
      </c>
      <c r="D52" s="123"/>
      <c r="E52" s="124"/>
      <c r="F52" s="125" t="s">
        <v>84</v>
      </c>
      <c r="G52" s="126" t="s">
        <v>122</v>
      </c>
    </row>
    <row r="53" spans="1:7" x14ac:dyDescent="0.25">
      <c r="A53" s="105"/>
      <c r="G53" s="106"/>
    </row>
    <row r="54" spans="1:7" x14ac:dyDescent="0.25">
      <c r="A54" s="107" t="s">
        <v>77</v>
      </c>
      <c r="B54" s="178" t="s">
        <v>36</v>
      </c>
      <c r="C54" s="108" t="s">
        <v>85</v>
      </c>
      <c r="D54" s="108" t="s">
        <v>86</v>
      </c>
      <c r="E54" s="108" t="s">
        <v>5</v>
      </c>
      <c r="F54" s="108" t="s">
        <v>87</v>
      </c>
      <c r="G54" s="109" t="s">
        <v>56</v>
      </c>
    </row>
    <row r="55" spans="1:7" x14ac:dyDescent="0.25">
      <c r="A55" s="107">
        <v>1</v>
      </c>
      <c r="B55" s="228">
        <v>44964</v>
      </c>
      <c r="C55" s="145"/>
      <c r="D55" s="111" t="s">
        <v>135</v>
      </c>
      <c r="E55" s="197" t="s">
        <v>136</v>
      </c>
      <c r="F55" s="108" t="s">
        <v>148</v>
      </c>
      <c r="G55" s="112"/>
    </row>
    <row r="56" spans="1:7" x14ac:dyDescent="0.25">
      <c r="A56" s="110"/>
      <c r="B56" s="228"/>
      <c r="C56" s="108"/>
      <c r="D56" s="111"/>
      <c r="E56" s="167"/>
      <c r="F56" s="108"/>
      <c r="G56" s="112"/>
    </row>
    <row r="57" spans="1:7" x14ac:dyDescent="0.25">
      <c r="A57" s="111"/>
      <c r="B57" s="218"/>
      <c r="C57" s="102"/>
      <c r="D57" s="102"/>
      <c r="E57" s="102"/>
      <c r="F57" s="102"/>
      <c r="G57" s="102"/>
    </row>
    <row r="58" spans="1:7" x14ac:dyDescent="0.25">
      <c r="A58" s="393"/>
      <c r="B58" s="394"/>
      <c r="C58" s="394"/>
      <c r="D58" s="394"/>
      <c r="E58" s="395"/>
      <c r="F58" s="216" t="s">
        <v>23</v>
      </c>
      <c r="G58" s="217">
        <f>SUM(G55:G56)</f>
        <v>0</v>
      </c>
    </row>
    <row r="59" spans="1:7" x14ac:dyDescent="0.25">
      <c r="A59" s="105"/>
      <c r="G59" s="106"/>
    </row>
    <row r="60" spans="1:7" x14ac:dyDescent="0.25">
      <c r="A60" s="113"/>
      <c r="B60" s="179"/>
      <c r="C60" s="114"/>
      <c r="D60" s="114"/>
      <c r="E60" s="114"/>
      <c r="F60" s="114"/>
      <c r="G60" s="115"/>
    </row>
    <row r="61" spans="1:7" x14ac:dyDescent="0.25">
      <c r="A61" s="116" t="s">
        <v>78</v>
      </c>
      <c r="B61" s="180"/>
      <c r="C61" s="47"/>
      <c r="D61" s="47" t="s">
        <v>79</v>
      </c>
      <c r="E61" s="47"/>
      <c r="F61" s="47" t="s">
        <v>80</v>
      </c>
      <c r="G61" s="117"/>
    </row>
    <row r="62" spans="1:7" ht="15.75" thickBot="1" x14ac:dyDescent="0.3">
      <c r="A62" s="127" t="s">
        <v>30</v>
      </c>
      <c r="B62" s="192"/>
      <c r="C62" s="128"/>
      <c r="D62" s="128" t="s">
        <v>81</v>
      </c>
      <c r="E62" s="129"/>
      <c r="F62" s="128" t="s">
        <v>82</v>
      </c>
      <c r="G62" s="130"/>
    </row>
    <row r="63" spans="1:7" ht="15.75" thickBot="1" x14ac:dyDescent="0.3"/>
    <row r="64" spans="1:7" x14ac:dyDescent="0.25">
      <c r="A64" s="386" t="s">
        <v>0</v>
      </c>
      <c r="B64" s="387"/>
      <c r="C64" s="387"/>
      <c r="D64" s="387"/>
      <c r="E64" s="387"/>
      <c r="F64" s="387"/>
      <c r="G64" s="388"/>
    </row>
    <row r="65" spans="1:7" x14ac:dyDescent="0.25">
      <c r="A65" s="389" t="s">
        <v>53</v>
      </c>
      <c r="B65" s="382"/>
      <c r="C65" s="382"/>
      <c r="D65" s="382"/>
      <c r="E65" s="382"/>
      <c r="F65" s="382"/>
      <c r="G65" s="390"/>
    </row>
    <row r="66" spans="1:7" x14ac:dyDescent="0.25">
      <c r="A66" s="391" t="s">
        <v>83</v>
      </c>
      <c r="B66" s="392"/>
      <c r="C66" s="123" t="s">
        <v>127</v>
      </c>
      <c r="D66" s="123"/>
      <c r="E66" s="124"/>
      <c r="F66" s="125" t="s">
        <v>84</v>
      </c>
      <c r="G66" s="126" t="s">
        <v>118</v>
      </c>
    </row>
    <row r="67" spans="1:7" x14ac:dyDescent="0.25">
      <c r="A67" s="105"/>
      <c r="G67" s="106"/>
    </row>
    <row r="68" spans="1:7" x14ac:dyDescent="0.25">
      <c r="A68" s="107" t="s">
        <v>77</v>
      </c>
      <c r="B68" s="178" t="s">
        <v>36</v>
      </c>
      <c r="C68" s="108" t="s">
        <v>85</v>
      </c>
      <c r="D68" s="108" t="s">
        <v>86</v>
      </c>
      <c r="E68" s="108" t="s">
        <v>5</v>
      </c>
      <c r="F68" s="108" t="s">
        <v>87</v>
      </c>
      <c r="G68" s="109" t="s">
        <v>56</v>
      </c>
    </row>
    <row r="69" spans="1:7" ht="15.75" x14ac:dyDescent="0.25">
      <c r="A69" s="107">
        <v>1</v>
      </c>
      <c r="B69" s="31">
        <v>45825</v>
      </c>
      <c r="C69" s="145" t="s">
        <v>135</v>
      </c>
      <c r="D69" s="111" t="s">
        <v>143</v>
      </c>
      <c r="E69" s="167" t="s">
        <v>150</v>
      </c>
      <c r="F69" s="108" t="s">
        <v>139</v>
      </c>
      <c r="G69" s="112">
        <v>40</v>
      </c>
    </row>
    <row r="70" spans="1:7" ht="15.75" x14ac:dyDescent="0.25">
      <c r="A70" s="110">
        <v>2</v>
      </c>
      <c r="B70" s="31">
        <v>45825</v>
      </c>
      <c r="C70" s="111" t="s">
        <v>143</v>
      </c>
      <c r="D70" s="215" t="s">
        <v>135</v>
      </c>
      <c r="E70" s="102" t="s">
        <v>150</v>
      </c>
      <c r="F70" s="215" t="s">
        <v>139</v>
      </c>
      <c r="G70" s="215">
        <v>170</v>
      </c>
    </row>
    <row r="71" spans="1:7" x14ac:dyDescent="0.25">
      <c r="A71" s="110"/>
      <c r="B71" s="147"/>
      <c r="C71" s="111"/>
      <c r="D71" s="111"/>
      <c r="E71" s="111"/>
      <c r="F71" s="111" t="s">
        <v>23</v>
      </c>
      <c r="G71" s="112">
        <f>SUM(G69:G70)</f>
        <v>210</v>
      </c>
    </row>
    <row r="72" spans="1:7" x14ac:dyDescent="0.25">
      <c r="A72" s="105"/>
      <c r="G72" s="106"/>
    </row>
    <row r="73" spans="1:7" x14ac:dyDescent="0.25">
      <c r="A73" s="113"/>
      <c r="B73" s="179"/>
      <c r="C73" s="114"/>
      <c r="D73" s="114"/>
      <c r="E73" s="114"/>
      <c r="F73" s="114"/>
      <c r="G73" s="115"/>
    </row>
    <row r="74" spans="1:7" x14ac:dyDescent="0.25">
      <c r="A74" s="116" t="s">
        <v>78</v>
      </c>
      <c r="B74" s="180"/>
      <c r="C74" s="47"/>
      <c r="D74" s="47" t="s">
        <v>79</v>
      </c>
      <c r="E74" s="47"/>
      <c r="F74" s="47" t="s">
        <v>80</v>
      </c>
      <c r="G74" s="117"/>
    </row>
    <row r="75" spans="1:7" ht="15.75" thickBot="1" x14ac:dyDescent="0.3">
      <c r="A75" s="127" t="s">
        <v>30</v>
      </c>
      <c r="B75" s="192"/>
      <c r="C75" s="128"/>
      <c r="D75" s="128" t="s">
        <v>81</v>
      </c>
      <c r="E75" s="129"/>
      <c r="F75" s="128" t="s">
        <v>82</v>
      </c>
      <c r="G75" s="130"/>
    </row>
    <row r="76" spans="1:7" ht="15.75" thickBot="1" x14ac:dyDescent="0.3"/>
    <row r="77" spans="1:7" x14ac:dyDescent="0.25">
      <c r="A77" s="386" t="s">
        <v>0</v>
      </c>
      <c r="B77" s="387"/>
      <c r="C77" s="387"/>
      <c r="D77" s="387"/>
      <c r="E77" s="387"/>
      <c r="F77" s="387"/>
      <c r="G77" s="388"/>
    </row>
    <row r="78" spans="1:7" x14ac:dyDescent="0.25">
      <c r="A78" s="389" t="s">
        <v>129</v>
      </c>
      <c r="B78" s="382"/>
      <c r="C78" s="382"/>
      <c r="D78" s="382"/>
      <c r="E78" s="382"/>
      <c r="F78" s="382"/>
      <c r="G78" s="390"/>
    </row>
    <row r="79" spans="1:7" x14ac:dyDescent="0.25">
      <c r="A79" s="391" t="s">
        <v>83</v>
      </c>
      <c r="B79" s="392"/>
      <c r="C79" s="123" t="s">
        <v>155</v>
      </c>
      <c r="D79" s="123"/>
      <c r="E79" s="124"/>
      <c r="F79" s="125" t="s">
        <v>84</v>
      </c>
      <c r="G79" s="126" t="s">
        <v>156</v>
      </c>
    </row>
    <row r="80" spans="1:7" x14ac:dyDescent="0.25">
      <c r="A80" s="105"/>
      <c r="G80" s="106"/>
    </row>
    <row r="81" spans="1:7" x14ac:dyDescent="0.25">
      <c r="A81" s="107" t="s">
        <v>77</v>
      </c>
      <c r="B81" s="178" t="s">
        <v>36</v>
      </c>
      <c r="C81" s="108" t="s">
        <v>85</v>
      </c>
      <c r="D81" s="108" t="s">
        <v>86</v>
      </c>
      <c r="E81" s="108" t="s">
        <v>5</v>
      </c>
      <c r="F81" s="108" t="s">
        <v>87</v>
      </c>
      <c r="G81" s="109" t="s">
        <v>56</v>
      </c>
    </row>
    <row r="82" spans="1:7" x14ac:dyDescent="0.25">
      <c r="A82" s="110">
        <v>1</v>
      </c>
      <c r="B82" s="147">
        <v>45820</v>
      </c>
      <c r="C82" s="145" t="s">
        <v>135</v>
      </c>
      <c r="D82" s="111" t="s">
        <v>143</v>
      </c>
      <c r="E82" s="197" t="s">
        <v>135</v>
      </c>
      <c r="F82" s="108" t="s">
        <v>139</v>
      </c>
      <c r="G82" s="112">
        <v>50</v>
      </c>
    </row>
    <row r="83" spans="1:7" x14ac:dyDescent="0.25">
      <c r="A83" s="110">
        <v>2</v>
      </c>
      <c r="B83" s="147">
        <v>45827</v>
      </c>
      <c r="C83" s="145" t="s">
        <v>135</v>
      </c>
      <c r="D83" s="111" t="s">
        <v>143</v>
      </c>
      <c r="E83" s="197" t="s">
        <v>135</v>
      </c>
      <c r="F83" s="108" t="s">
        <v>139</v>
      </c>
      <c r="G83" s="112">
        <v>50</v>
      </c>
    </row>
    <row r="84" spans="1:7" x14ac:dyDescent="0.25">
      <c r="A84" s="401"/>
      <c r="B84" s="402"/>
      <c r="C84" s="402"/>
      <c r="D84" s="402"/>
      <c r="E84" s="402"/>
      <c r="F84" s="403"/>
      <c r="G84" s="102"/>
    </row>
    <row r="85" spans="1:7" x14ac:dyDescent="0.25">
      <c r="A85" s="105"/>
      <c r="C85" s="185"/>
      <c r="D85" s="114"/>
      <c r="E85" s="165"/>
      <c r="F85" s="199" t="s">
        <v>146</v>
      </c>
      <c r="G85" s="117">
        <f>SUM(G82:G83)</f>
        <v>100</v>
      </c>
    </row>
    <row r="86" spans="1:7" x14ac:dyDescent="0.25">
      <c r="A86" s="105"/>
      <c r="C86" s="185"/>
      <c r="D86" s="114"/>
      <c r="E86" s="165"/>
      <c r="G86" s="106"/>
    </row>
    <row r="87" spans="1:7" x14ac:dyDescent="0.25">
      <c r="A87" s="105"/>
      <c r="C87" s="185"/>
      <c r="D87" s="114"/>
      <c r="E87" s="165"/>
      <c r="G87" s="106"/>
    </row>
    <row r="88" spans="1:7" x14ac:dyDescent="0.25">
      <c r="A88" s="105"/>
      <c r="C88" s="185"/>
      <c r="D88" s="114"/>
      <c r="E88" s="165"/>
      <c r="G88" s="106"/>
    </row>
    <row r="89" spans="1:7" x14ac:dyDescent="0.25">
      <c r="A89" s="113"/>
      <c r="B89" s="179"/>
      <c r="C89" s="114"/>
      <c r="D89" s="114"/>
      <c r="E89" s="114"/>
      <c r="F89" s="114"/>
      <c r="G89" s="115"/>
    </row>
    <row r="90" spans="1:7" x14ac:dyDescent="0.25">
      <c r="A90" s="116" t="s">
        <v>78</v>
      </c>
      <c r="B90" s="180"/>
      <c r="C90" s="47"/>
      <c r="D90" s="47" t="s">
        <v>79</v>
      </c>
      <c r="E90" s="47"/>
      <c r="F90" s="47" t="s">
        <v>80</v>
      </c>
      <c r="G90" s="117"/>
    </row>
    <row r="91" spans="1:7" ht="15.75" thickBot="1" x14ac:dyDescent="0.3">
      <c r="A91" s="127" t="s">
        <v>30</v>
      </c>
      <c r="B91" s="192"/>
      <c r="C91" s="128"/>
      <c r="D91" s="128" t="s">
        <v>81</v>
      </c>
      <c r="E91" s="129"/>
      <c r="F91" s="128" t="s">
        <v>82</v>
      </c>
      <c r="G91" s="130"/>
    </row>
    <row r="102" spans="1:7" ht="15.75" thickBot="1" x14ac:dyDescent="0.3"/>
    <row r="103" spans="1:7" x14ac:dyDescent="0.25">
      <c r="A103" s="386" t="s">
        <v>0</v>
      </c>
      <c r="B103" s="387"/>
      <c r="C103" s="387"/>
      <c r="D103" s="387"/>
      <c r="E103" s="387"/>
      <c r="F103" s="387"/>
      <c r="G103" s="388"/>
    </row>
    <row r="104" spans="1:7" x14ac:dyDescent="0.25">
      <c r="A104" s="389" t="s">
        <v>217</v>
      </c>
      <c r="B104" s="382"/>
      <c r="C104" s="382"/>
      <c r="D104" s="382"/>
      <c r="E104" s="382"/>
      <c r="F104" s="382"/>
      <c r="G104" s="390"/>
    </row>
    <row r="105" spans="1:7" x14ac:dyDescent="0.25">
      <c r="A105" s="391" t="s">
        <v>83</v>
      </c>
      <c r="B105" s="392"/>
      <c r="C105" s="123" t="s">
        <v>127</v>
      </c>
      <c r="D105" s="123"/>
      <c r="E105" s="124"/>
      <c r="F105" s="125" t="s">
        <v>84</v>
      </c>
      <c r="G105" s="126" t="s">
        <v>118</v>
      </c>
    </row>
    <row r="106" spans="1:7" x14ac:dyDescent="0.25">
      <c r="A106" s="105"/>
      <c r="G106" s="106"/>
    </row>
    <row r="107" spans="1:7" x14ac:dyDescent="0.25">
      <c r="A107" s="107" t="s">
        <v>77</v>
      </c>
      <c r="B107" s="178" t="s">
        <v>36</v>
      </c>
      <c r="C107" s="108" t="s">
        <v>85</v>
      </c>
      <c r="D107" s="108" t="s">
        <v>86</v>
      </c>
      <c r="E107" s="108" t="s">
        <v>5</v>
      </c>
      <c r="F107" s="108" t="s">
        <v>87</v>
      </c>
      <c r="G107" s="109" t="s">
        <v>56</v>
      </c>
    </row>
    <row r="108" spans="1:7" ht="15.75" x14ac:dyDescent="0.25">
      <c r="A108" s="107">
        <v>1</v>
      </c>
      <c r="B108" s="31">
        <v>45825</v>
      </c>
      <c r="C108" s="145" t="s">
        <v>135</v>
      </c>
      <c r="D108" s="111" t="s">
        <v>143</v>
      </c>
      <c r="E108" s="167" t="s">
        <v>150</v>
      </c>
      <c r="F108" s="108" t="s">
        <v>139</v>
      </c>
      <c r="G108" s="112">
        <v>30</v>
      </c>
    </row>
    <row r="109" spans="1:7" ht="15.75" x14ac:dyDescent="0.25">
      <c r="A109" s="110">
        <v>2</v>
      </c>
      <c r="B109" s="31">
        <v>45825</v>
      </c>
      <c r="C109" s="111" t="s">
        <v>143</v>
      </c>
      <c r="D109" s="215" t="s">
        <v>135</v>
      </c>
      <c r="E109" s="102" t="s">
        <v>150</v>
      </c>
      <c r="F109" s="215" t="s">
        <v>139</v>
      </c>
      <c r="G109" s="215">
        <v>30</v>
      </c>
    </row>
    <row r="110" spans="1:7" x14ac:dyDescent="0.25">
      <c r="A110" s="110"/>
      <c r="B110" s="147"/>
      <c r="C110" s="111"/>
      <c r="D110" s="111"/>
      <c r="E110" s="111"/>
      <c r="F110" s="111" t="s">
        <v>23</v>
      </c>
      <c r="G110" s="112">
        <f>SUM(G108:G109)</f>
        <v>60</v>
      </c>
    </row>
    <row r="111" spans="1:7" x14ac:dyDescent="0.25">
      <c r="A111" s="105"/>
      <c r="G111" s="106"/>
    </row>
    <row r="112" spans="1:7" x14ac:dyDescent="0.25">
      <c r="A112" s="113"/>
      <c r="B112" s="179"/>
      <c r="C112" s="114"/>
      <c r="D112" s="114"/>
      <c r="E112" s="114"/>
      <c r="F112" s="114"/>
      <c r="G112" s="115"/>
    </row>
    <row r="113" spans="1:7" x14ac:dyDescent="0.25">
      <c r="A113" s="116" t="s">
        <v>78</v>
      </c>
      <c r="B113" s="180"/>
      <c r="C113" s="47"/>
      <c r="D113" s="47" t="s">
        <v>79</v>
      </c>
      <c r="E113" s="47"/>
      <c r="F113" s="47" t="s">
        <v>80</v>
      </c>
      <c r="G113" s="117"/>
    </row>
    <row r="114" spans="1:7" ht="15.75" thickBot="1" x14ac:dyDescent="0.3">
      <c r="A114" s="127" t="s">
        <v>30</v>
      </c>
      <c r="B114" s="192"/>
      <c r="C114" s="128"/>
      <c r="D114" s="128" t="s">
        <v>81</v>
      </c>
      <c r="E114" s="129"/>
      <c r="F114" s="128" t="s">
        <v>82</v>
      </c>
      <c r="G114" s="130"/>
    </row>
  </sheetData>
  <mergeCells count="35">
    <mergeCell ref="A51:G51"/>
    <mergeCell ref="A52:B52"/>
    <mergeCell ref="A58:E58"/>
    <mergeCell ref="A77:G77"/>
    <mergeCell ref="A66:B66"/>
    <mergeCell ref="A65:G65"/>
    <mergeCell ref="A64:G64"/>
    <mergeCell ref="I15:J15"/>
    <mergeCell ref="I1:O1"/>
    <mergeCell ref="I2:O2"/>
    <mergeCell ref="I3:J3"/>
    <mergeCell ref="A16:G16"/>
    <mergeCell ref="I13:O13"/>
    <mergeCell ref="I14:O14"/>
    <mergeCell ref="A1:G1"/>
    <mergeCell ref="A2:G2"/>
    <mergeCell ref="A3:B3"/>
    <mergeCell ref="A18:B18"/>
    <mergeCell ref="A17:G17"/>
    <mergeCell ref="A103:G103"/>
    <mergeCell ref="A104:G104"/>
    <mergeCell ref="A105:B105"/>
    <mergeCell ref="I21:M21"/>
    <mergeCell ref="I28:O28"/>
    <mergeCell ref="I29:O29"/>
    <mergeCell ref="I30:J30"/>
    <mergeCell ref="A26:E27"/>
    <mergeCell ref="A34:B34"/>
    <mergeCell ref="A33:G33"/>
    <mergeCell ref="A32:G32"/>
    <mergeCell ref="A44:E44"/>
    <mergeCell ref="A84:F84"/>
    <mergeCell ref="A79:B79"/>
    <mergeCell ref="A78:G78"/>
    <mergeCell ref="A50:G50"/>
  </mergeCells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N11" sqref="N11"/>
    </sheetView>
  </sheetViews>
  <sheetFormatPr defaultRowHeight="15" x14ac:dyDescent="0.25"/>
  <cols>
    <col min="1" max="1" width="13" customWidth="1"/>
    <col min="3" max="3" width="16.5703125" customWidth="1"/>
    <col min="8" max="8" width="11.42578125" customWidth="1"/>
  </cols>
  <sheetData>
    <row r="1" spans="1:12" x14ac:dyDescent="0.25">
      <c r="A1" s="404" t="s">
        <v>52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</row>
    <row r="2" spans="1:12" x14ac:dyDescent="0.25">
      <c r="A2" s="25"/>
      <c r="B2" s="26"/>
      <c r="C2" s="26"/>
      <c r="D2" s="26"/>
      <c r="E2" s="27"/>
      <c r="F2" s="27"/>
      <c r="G2" s="405" t="s">
        <v>35</v>
      </c>
      <c r="H2" s="406"/>
      <c r="I2" s="406"/>
      <c r="J2" s="406"/>
      <c r="K2" s="407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14</v>
      </c>
      <c r="E4" s="30">
        <f t="shared" ref="E4:F4" si="0">SUM(E5:E100)</f>
        <v>0</v>
      </c>
      <c r="F4" s="30">
        <f t="shared" si="0"/>
        <v>100</v>
      </c>
      <c r="G4" s="30"/>
      <c r="H4" s="30">
        <f>SUM(H5:H100)</f>
        <v>60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160</v>
      </c>
    </row>
    <row r="5" spans="1:12" ht="26.25" x14ac:dyDescent="0.25">
      <c r="A5" s="31">
        <v>45825</v>
      </c>
      <c r="B5" s="32" t="s">
        <v>204</v>
      </c>
      <c r="C5" s="32" t="s">
        <v>205</v>
      </c>
      <c r="D5" s="33">
        <v>14</v>
      </c>
      <c r="E5" s="33"/>
      <c r="F5" s="33">
        <v>100</v>
      </c>
      <c r="G5" s="32"/>
      <c r="H5" s="34">
        <v>60</v>
      </c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404" t="s">
        <v>51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</row>
    <row r="2" spans="1:12" x14ac:dyDescent="0.25">
      <c r="A2" s="25"/>
      <c r="B2" s="26"/>
      <c r="C2" s="26"/>
      <c r="D2" s="26"/>
      <c r="E2" s="27"/>
      <c r="F2" s="27"/>
      <c r="G2" s="405" t="s">
        <v>35</v>
      </c>
      <c r="H2" s="406"/>
      <c r="I2" s="406"/>
      <c r="J2" s="406"/>
      <c r="K2" s="407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G14" sqref="G14"/>
    </sheetView>
  </sheetViews>
  <sheetFormatPr defaultRowHeight="15" x14ac:dyDescent="0.25"/>
  <cols>
    <col min="1" max="1" width="14.7109375" customWidth="1"/>
    <col min="2" max="2" width="11.85546875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404" t="s">
        <v>53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</row>
    <row r="2" spans="1:12" x14ac:dyDescent="0.25">
      <c r="A2" s="25"/>
      <c r="B2" s="26"/>
      <c r="C2" s="26"/>
      <c r="D2" s="26"/>
      <c r="E2" s="27"/>
      <c r="F2" s="27"/>
      <c r="G2" s="405" t="s">
        <v>35</v>
      </c>
      <c r="H2" s="406"/>
      <c r="I2" s="406"/>
      <c r="J2" s="406"/>
      <c r="K2" s="407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315</v>
      </c>
      <c r="E4" s="30">
        <f>SUM(E5:E101)</f>
        <v>0</v>
      </c>
      <c r="F4" s="30">
        <f>SUM(F5:F101)</f>
        <v>170</v>
      </c>
      <c r="G4" s="30"/>
      <c r="H4" s="30">
        <f>SUM(H5:H101)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210</v>
      </c>
    </row>
    <row r="5" spans="1:12" s="251" customFormat="1" ht="26.25" customHeight="1" x14ac:dyDescent="0.25">
      <c r="A5" s="256">
        <v>45822</v>
      </c>
      <c r="B5" s="250">
        <v>9807</v>
      </c>
      <c r="C5" s="250" t="s">
        <v>177</v>
      </c>
      <c r="D5" s="250">
        <v>180</v>
      </c>
      <c r="E5" s="250"/>
      <c r="F5" s="408">
        <v>170</v>
      </c>
      <c r="G5" s="408" t="s">
        <v>127</v>
      </c>
      <c r="H5" s="408">
        <v>40</v>
      </c>
      <c r="I5" s="250"/>
      <c r="J5" s="250"/>
      <c r="K5" s="250"/>
      <c r="L5" s="250"/>
    </row>
    <row r="6" spans="1:12" x14ac:dyDescent="0.25">
      <c r="A6" s="256">
        <v>45822</v>
      </c>
      <c r="B6" s="257">
        <v>9813</v>
      </c>
      <c r="C6" s="250" t="s">
        <v>177</v>
      </c>
      <c r="D6" s="257">
        <v>135</v>
      </c>
      <c r="E6" s="257"/>
      <c r="F6" s="409"/>
      <c r="G6" s="409"/>
      <c r="H6" s="409"/>
      <c r="I6" s="258"/>
      <c r="J6" s="258"/>
      <c r="K6" s="258"/>
      <c r="L6" s="259"/>
    </row>
    <row r="7" spans="1:12" x14ac:dyDescent="0.25">
      <c r="A7" s="256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5">
    <mergeCell ref="A1:L1"/>
    <mergeCell ref="G2:K2"/>
    <mergeCell ref="G5:G6"/>
    <mergeCell ref="F5:F6"/>
    <mergeCell ref="H5:H6"/>
  </mergeCells>
  <pageMargins left="0.25" right="0.25" top="0.75" bottom="0.75" header="0.3" footer="0.3"/>
  <pageSetup paperSize="9" scale="7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410" t="s">
        <v>54</v>
      </c>
      <c r="C1" s="410"/>
      <c r="D1" s="410"/>
      <c r="E1" s="46"/>
    </row>
    <row r="2" spans="1:6" x14ac:dyDescent="0.25">
      <c r="A2" s="45"/>
      <c r="B2" s="410"/>
      <c r="C2" s="410"/>
      <c r="D2" s="410"/>
      <c r="E2" s="46"/>
    </row>
    <row r="3" spans="1:6" x14ac:dyDescent="0.25">
      <c r="A3" s="47"/>
      <c r="B3" s="47"/>
      <c r="C3" s="48" t="s">
        <v>23</v>
      </c>
      <c r="D3" s="48">
        <f>SUM(D5:D37)</f>
        <v>150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 x14ac:dyDescent="0.25">
      <c r="A5" s="261">
        <v>45820</v>
      </c>
      <c r="B5" s="262" t="s">
        <v>153</v>
      </c>
      <c r="C5" s="262" t="s">
        <v>135</v>
      </c>
      <c r="D5" s="262">
        <v>100</v>
      </c>
      <c r="E5" s="254"/>
    </row>
    <row r="6" spans="1:6" ht="32.25" customHeight="1" x14ac:dyDescent="0.25">
      <c r="A6" s="261">
        <v>45822</v>
      </c>
      <c r="B6" s="262" t="s">
        <v>153</v>
      </c>
      <c r="C6" s="262" t="s">
        <v>135</v>
      </c>
      <c r="D6" s="262">
        <v>50</v>
      </c>
      <c r="E6" s="254"/>
    </row>
    <row r="7" spans="1:6" x14ac:dyDescent="0.25">
      <c r="A7" s="261"/>
      <c r="B7" s="262"/>
      <c r="C7" s="262"/>
      <c r="D7" s="262"/>
      <c r="E7" s="263"/>
    </row>
    <row r="8" spans="1:6" x14ac:dyDescent="0.25">
      <c r="A8" s="260"/>
      <c r="B8" s="253"/>
      <c r="C8" s="253"/>
      <c r="D8" s="253"/>
      <c r="E8" s="254"/>
    </row>
    <row r="9" spans="1:6" x14ac:dyDescent="0.25">
      <c r="A9" s="227"/>
      <c r="B9" s="102"/>
      <c r="C9" s="102"/>
      <c r="D9" s="215"/>
      <c r="E9" s="54"/>
    </row>
    <row r="10" spans="1:6" x14ac:dyDescent="0.25">
      <c r="A10" s="227"/>
      <c r="B10" s="102"/>
      <c r="C10" s="102"/>
      <c r="D10" s="215"/>
      <c r="E10" s="76"/>
    </row>
    <row r="11" spans="1:6" x14ac:dyDescent="0.25">
      <c r="A11" s="227"/>
      <c r="B11" s="214"/>
      <c r="C11" s="212"/>
      <c r="D11" s="255"/>
      <c r="E11" s="75"/>
    </row>
    <row r="12" spans="1:6" x14ac:dyDescent="0.25">
      <c r="A12" s="227"/>
      <c r="B12" s="204"/>
      <c r="C12" s="205"/>
      <c r="D12" s="206"/>
      <c r="E12" s="54"/>
      <c r="F12" s="73"/>
    </row>
    <row r="13" spans="1:6" x14ac:dyDescent="0.25">
      <c r="A13" s="227"/>
      <c r="B13" s="204"/>
      <c r="C13" s="205"/>
      <c r="D13" s="206"/>
      <c r="E13" s="54"/>
      <c r="F13" s="73"/>
    </row>
    <row r="14" spans="1:6" x14ac:dyDescent="0.25">
      <c r="A14" s="203"/>
      <c r="B14" s="204"/>
      <c r="C14" s="205"/>
      <c r="D14" s="206"/>
      <c r="E14" s="54"/>
      <c r="F14" s="73"/>
    </row>
    <row r="15" spans="1:6" x14ac:dyDescent="0.25">
      <c r="A15" s="211"/>
      <c r="B15" s="212"/>
      <c r="C15" s="212"/>
      <c r="D15" s="213"/>
      <c r="E15" s="76"/>
    </row>
    <row r="16" spans="1:6" x14ac:dyDescent="0.25">
      <c r="A16" s="211"/>
      <c r="B16" s="212"/>
      <c r="C16" s="212"/>
      <c r="D16" s="213"/>
      <c r="E16" s="76"/>
    </row>
    <row r="17" spans="1:5" x14ac:dyDescent="0.25">
      <c r="A17" s="211"/>
      <c r="B17" s="212"/>
      <c r="C17" s="212"/>
      <c r="D17" s="213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Conveyance Voucher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2025-06-22T04:52:26Z</cp:lastPrinted>
  <dcterms:created xsi:type="dcterms:W3CDTF">2023-01-08T05:51:58Z</dcterms:created>
  <dcterms:modified xsi:type="dcterms:W3CDTF">2025-06-22T04:53:22Z</dcterms:modified>
</cp:coreProperties>
</file>