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 31-11-2025\1-5-2025 TO 31-5-2025\11-5-2025 TO 20-5-2025\"/>
    </mc:Choice>
  </mc:AlternateContent>
  <xr:revisionPtr revIDLastSave="0" documentId="13_ncr:1_{E85F57C5-1FEB-4BB1-8717-1217B057C33D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state="hidden" r:id="rId10"/>
    <sheet name="8. Printing" sheetId="9" state="hidden" r:id="rId11"/>
    <sheet name="9. Stationary" sheetId="10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5" i="18" l="1"/>
  <c r="G37" i="18"/>
  <c r="O35" i="18"/>
  <c r="L26" i="3"/>
  <c r="L27" i="3"/>
  <c r="L28" i="3"/>
  <c r="L29" i="3"/>
  <c r="L24" i="3"/>
  <c r="L25" i="3"/>
  <c r="L20" i="3"/>
  <c r="L21" i="3"/>
  <c r="L22" i="3"/>
  <c r="L23" i="3"/>
  <c r="L14" i="3"/>
  <c r="L15" i="3"/>
  <c r="L16" i="3"/>
  <c r="L17" i="3"/>
  <c r="L18" i="3"/>
  <c r="L19" i="3"/>
  <c r="L5" i="3"/>
  <c r="F4" i="3"/>
  <c r="L7" i="3"/>
  <c r="L8" i="3"/>
  <c r="L9" i="3"/>
  <c r="L10" i="3"/>
  <c r="L11" i="3"/>
  <c r="L12" i="3"/>
  <c r="L13" i="3"/>
  <c r="L6" i="3"/>
  <c r="H4" i="6"/>
  <c r="F4" i="6"/>
  <c r="G78" i="18"/>
  <c r="D3" i="7"/>
  <c r="L5" i="20"/>
  <c r="E5" i="20"/>
  <c r="G8" i="18"/>
  <c r="H4" i="3"/>
  <c r="D4" i="3"/>
  <c r="J4" i="3" l="1"/>
  <c r="L46" i="3"/>
  <c r="L47" i="3"/>
  <c r="L48" i="3"/>
  <c r="L49" i="3"/>
  <c r="L50" i="3"/>
  <c r="L51" i="3"/>
  <c r="L52" i="3"/>
  <c r="L53" i="3"/>
  <c r="L54" i="3"/>
  <c r="G23" i="18"/>
  <c r="G19" i="19"/>
  <c r="E17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7" i="19" s="1"/>
  <c r="G49" i="18" l="1"/>
  <c r="E2" i="10" l="1"/>
  <c r="C13" i="1" s="1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E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3" l="1"/>
  <c r="C6" i="1" s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<sst xmlns="http://schemas.openxmlformats.org/spreadsheetml/2006/main" count="805" uniqueCount="237">
  <si>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</si>
  <si>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</si>
  <si>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</si>
  <si>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</si>
  <si>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</si>
  <si>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</si>
  <si>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</si>
  <si>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</si>
  <si>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</si>
  <si>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</si>
  <si>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</si>
  <si>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</si>
  <si>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</si>
  <si>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</si>
  <si>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</si>
  <si>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</si>
  <si>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</si>
  <si>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</si>
  <si>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</si>
  <si>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</si>
  <si>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</si>
  <si>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</si>
  <si>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</si>
  <si>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</si>
  <si>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</si>
  <si>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</si>
  <si>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</si>
  <si>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</si>
  <si>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</si>
  <si>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</si>
  <si>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</si>
  <si>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</si>
  <si>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</si>
  <si>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</si>
  <si>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</si>
  <si>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</si>
  <si>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</si>
  <si>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</si>
  <si>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</si>
  <si>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</si>
  <si>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</si>
  <si>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</si>
  <si>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</si>
  <si>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</si>
  <si>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</si>
  <si>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</si>
  <si>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</si>
  <si>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</si>
  <si>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</si>
  <si>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</si>
  <si>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</si>
  <si>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</si>
  <si>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</si>
  <si>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</si>
  <si>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</si>
  <si>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</si>
  <si>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</si>
  <si>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</si>
  <si>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</si>
  <si>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</si>
  <si>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</si>
  <si>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</si>
  <si>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</si>
  <si>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</si>
  <si>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</si>
  <si>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</si>
  <si>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</si>
  <si>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</si>
  <si>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</si>
  <si>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</si>
  <si>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</si>
  <si>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</si>
  <si>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</si>
  <si>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</si>
  <si>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</si>
  <si>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</si>
  <si>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</si>
  <si>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</si>
  <si>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</si>
  <si>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</si>
  <si>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</si>
  <si>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</si>
  <si>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</si>
  <si>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</si>
  <si>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</si>
  <si>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</si>
  <si>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</si>
  <si>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</si>
  <si>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</si>
  <si>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</si>
  <si>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</si>
  <si>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</si>
  <si>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</si>
  <si>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</si>
  <si>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</si>
  <si>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</si>
  <si>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</si>
  <si>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</si>
  <si>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</si>
  <si>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</si>
  <si>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</si>
  <si>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</si>
  <si>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</si>
  <si>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</si>
  <si>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</si>
  <si>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</si>
  <si>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</si>
  <si>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</si>
  <si>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</si>
  <si>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</si>
  <si>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</si>
  <si>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</si>
  <si>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</si>
  <si>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</si>
  <si>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</si>
  <si>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</si>
  <si>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</si>
  <si>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</si>
  <si>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</si>
  <si>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</si>
  <si>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</si>
  <si>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</si>
  <si>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</si>
  <si>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</si>
  <si>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</si>
  <si>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</si>
  <si>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</si>
  <si>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</si>
  <si>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</si>
  <si>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</si>
  <si>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</si>
  <si>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</si>
  <si>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</si>
  <si>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</si>
  <si>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</si>
  <si>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</si>
  <si>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</si>
  <si>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</si>
  <si>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</si>
  <si>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</si>
  <si>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</si>
  <si>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</si>
  <si>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</si>
  <si>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</si>
  <si>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</si>
  <si>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</si>
  <si>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</si>
  <si>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</si>
  <si>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</si>
  <si>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</si>
  <si>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</si>
  <si>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</si>
  <si>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</si>
  <si>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</si>
  <si>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</si>
  <si>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</si>
  <si>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</si>
  <si>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</si>
  <si>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</si>
  <si>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</si>
  <si>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</si>
  <si>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</si>
  <si>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</si>
  <si>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</si>
  <si>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</si>
  <si>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</si>
  <si>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noakhali,maizdi</t>
  </si>
  <si>
    <t>5 person food</t>
  </si>
  <si>
    <t>3 person food</t>
  </si>
  <si>
    <t>sabbir,sohel,arif,shah alam</t>
  </si>
  <si>
    <t>sabbir</t>
  </si>
  <si>
    <t>cumilla depot</t>
  </si>
  <si>
    <t xml:space="preserve">085623	</t>
  </si>
  <si>
    <t xml:space="preserve">085621	</t>
  </si>
  <si>
    <t xml:space="preserve">085709	</t>
  </si>
  <si>
    <t xml:space="preserve">M/S MA MOTORS	</t>
  </si>
  <si>
    <t xml:space="preserve">M/S Shava Engineering Automobile	</t>
  </si>
  <si>
    <t xml:space="preserve">		
M A Enterprise	</t>
  </si>
  <si>
    <t>M/S MA MOTORS</t>
  </si>
  <si>
    <t>sabbir &amp; sohel</t>
  </si>
  <si>
    <t>sohel</t>
  </si>
  <si>
    <t xml:space="preserve">perry cash bill </t>
  </si>
  <si>
    <t xml:space="preserve">085582	</t>
  </si>
  <si>
    <t>Ma Babar doa rent e car</t>
  </si>
  <si>
    <t>shah alam &amp; sabbir</t>
  </si>
  <si>
    <t xml:space="preserve">085763	</t>
  </si>
  <si>
    <t xml:space="preserve">085705	</t>
  </si>
  <si>
    <t xml:space="preserve">085758	</t>
  </si>
  <si>
    <t xml:space="preserve">085774	</t>
  </si>
  <si>
    <t xml:space="preserve">085762	</t>
  </si>
  <si>
    <t xml:space="preserve">Speed Up,Chandpur	</t>
  </si>
  <si>
    <t xml:space="preserve">M/S R A traders	</t>
  </si>
  <si>
    <t xml:space="preserve">Takiya motors	</t>
  </si>
  <si>
    <t>Alam Brothers</t>
  </si>
  <si>
    <t>courier,water</t>
  </si>
  <si>
    <t xml:space="preserve">085854	</t>
  </si>
  <si>
    <t xml:space="preserve">085863	</t>
  </si>
  <si>
    <t>Jogajog Automobiles</t>
  </si>
  <si>
    <t>Siraz Engineering workshop</t>
  </si>
  <si>
    <t xml:space="preserve">Jogajog Automobiles	</t>
  </si>
  <si>
    <t xml:space="preserve">085843	</t>
  </si>
  <si>
    <t xml:space="preserve">	
Chinaiya more, Homna, Cumilla	</t>
  </si>
  <si>
    <t>MOZUMDER MARKET PODDAR BAZAR BISHO ROAD</t>
  </si>
  <si>
    <t xml:space="preserve">Sarail, Vishwa Road, B-Baria,ashuganj. b baria	</t>
  </si>
  <si>
    <t>MOZUMDER MARKET PODDAR BAZAR BISHO ROAD,Adjacent to islami bank,Jhumur, Lakshimpur,Boggobondu road,Sadar,Chandpur,Bilbari,Hajigonj, Chandpur,Stadium market,Sadar,Chandpur</t>
  </si>
  <si>
    <t>Ashfak plaza, 768 main road, maijdee bazar, Noakhali,upazila road company gong, Noakhali</t>
  </si>
  <si>
    <t>catter</t>
  </si>
  <si>
    <t>Bill No: Cum/81/May'2025</t>
  </si>
  <si>
    <t>Month:  May-2025</t>
  </si>
  <si>
    <t>sohel &amp; shah alam</t>
  </si>
  <si>
    <t>sabbir &amp; shah alam</t>
  </si>
  <si>
    <t xml:space="preserve">085867	</t>
  </si>
  <si>
    <t xml:space="preserve">085909	</t>
  </si>
  <si>
    <t xml:space="preserve">085865	</t>
  </si>
  <si>
    <t xml:space="preserve">085944	</t>
  </si>
  <si>
    <t>SOTOTA LUBRICANT</t>
  </si>
  <si>
    <t>Mayar Dowa Motors</t>
  </si>
  <si>
    <t xml:space="preserve">	
Alam Brothers	</t>
  </si>
  <si>
    <t>FURIOUS MOTOSHOP</t>
  </si>
  <si>
    <t>Jamuya bazar,Kashi Nagar road,bucci,lalmai.Stadium market,Sadar,Chandpur</t>
  </si>
  <si>
    <t xml:space="preserve">	
Bus station, Raipur, Laximpur	</t>
  </si>
  <si>
    <t>Zilla Parishad super market,Bagichagaon, Cumilla.0183</t>
  </si>
  <si>
    <t>cutter</t>
  </si>
  <si>
    <t xml:space="preserve">086065	</t>
  </si>
  <si>
    <t xml:space="preserve">086078	</t>
  </si>
  <si>
    <t xml:space="preserve">086087	</t>
  </si>
  <si>
    <t xml:space="preserve">	
Rayhan Honda S.C.	</t>
  </si>
  <si>
    <t xml:space="preserve">086006	</t>
  </si>
  <si>
    <t xml:space="preserve">086005	</t>
  </si>
  <si>
    <t xml:space="preserve">Star Bikers	</t>
  </si>
  <si>
    <t>A Rahin Motors</t>
  </si>
  <si>
    <t>Ashfak plaza, 768 main road, maijdee bazar, Noakhali,Jamuya bazar,Kashi Nagar road,bucci,lalmai.</t>
  </si>
  <si>
    <t xml:space="preserve">Lingra Bazar, Raipur, Laximpu	</t>
  </si>
  <si>
    <t xml:space="preserve">Stadium Market, Kawtoly, Brahmanbaria,	
Akhuara. b baria	</t>
  </si>
  <si>
    <t xml:space="preserve">Bus station, Raipur, Laximpur	</t>
  </si>
  <si>
    <t>9606,9608</t>
  </si>
  <si>
    <t>11.5.2025- 21.5.2025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</si>
</sst>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Times New Roman"/>
      <family val="1"/>
    </font>
    <font>
      <b/>
      <sz val="16"/>
      <color theme="1" tint="4.9989318521683403E-2"/>
      <name val="Times New Roman"/>
      <family val="1"/>
    </font>
    <font>
      <b/>
      <sz val="16"/>
      <color theme="1" tint="4.9989318521683403E-2"/>
      <name val="Calibri"/>
      <family val="2"/>
      <scheme val="minor"/>
    </font>
    <font>
      <b/>
      <sz val="16"/>
      <color theme="1" tint="4.9989318521683403E-2"/>
      <name val="Arial"/>
      <family val="2"/>
    </font>
    <font>
      <b/>
      <sz val="16"/>
      <color theme="1" tint="4.9989318521683403E-2"/>
      <name val="Dasans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1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165" fontId="33" fillId="9" borderId="13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39" fillId="2" borderId="3" xfId="0" applyFont="1" applyFill="1" applyBorder="1"/>
    <xf numFmtId="165" fontId="40" fillId="2" borderId="3" xfId="0" applyNumberFormat="1" applyFont="1" applyFill="1" applyBorder="1" applyAlignment="1">
      <alignment horizontal="center" vertical="center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39" fillId="2" borderId="3" xfId="0" applyFont="1" applyFill="1" applyBorder="1" applyAlignment="1">
      <alignment horizontal="center"/>
    </xf>
    <xf numFmtId="0" fontId="42" fillId="2" borderId="3" xfId="0" applyFont="1" applyFill="1" applyBorder="1" applyAlignment="1" applyProtection="1">
      <alignment horizontal="center" wrapText="1"/>
      <protection locked="0"/>
    </xf>
    <xf numFmtId="0" fontId="42" fillId="2" borderId="3" xfId="0" applyFont="1" applyFill="1" applyBorder="1" applyAlignment="1" applyProtection="1">
      <alignment horizontal="center" vertical="center" wrapText="1"/>
      <protection locked="0"/>
    </xf>
    <xf numFmtId="0" fontId="43" fillId="2" borderId="3" xfId="0" applyFont="1" applyFill="1" applyBorder="1" applyAlignment="1" applyProtection="1">
      <alignment vertical="center"/>
      <protection locked="0"/>
    </xf>
    <xf numFmtId="0" fontId="44" fillId="2" borderId="3" xfId="0" applyFont="1" applyFill="1" applyBorder="1" applyProtection="1">
      <protection locked="0"/>
    </xf>
    <xf numFmtId="0" fontId="43" fillId="2" borderId="3" xfId="0" applyFont="1" applyFill="1" applyBorder="1" applyProtection="1">
      <protection locked="0"/>
    </xf>
    <xf numFmtId="15" fontId="45" fillId="2" borderId="3" xfId="0" applyNumberFormat="1" applyFont="1" applyFill="1" applyBorder="1" applyAlignment="1" applyProtection="1">
      <alignment horizontal="left" wrapText="1"/>
      <protection locked="0"/>
    </xf>
    <xf numFmtId="0" fontId="42" fillId="2" borderId="3" xfId="0" applyFont="1" applyFill="1" applyBorder="1" applyAlignment="1" applyProtection="1">
      <alignment wrapText="1"/>
      <protection locked="0"/>
    </xf>
    <xf numFmtId="0" fontId="43" fillId="2" borderId="3" xfId="0" applyFont="1" applyFill="1" applyBorder="1" applyAlignment="1" applyProtection="1">
      <alignment horizontal="center" vertical="center"/>
      <protection locked="0"/>
    </xf>
    <xf numFmtId="165" fontId="46" fillId="2" borderId="3" xfId="0" applyNumberFormat="1" applyFont="1" applyFill="1" applyBorder="1" applyAlignment="1">
      <alignment horizontal="center" vertical="center"/>
    </xf>
    <xf numFmtId="0" fontId="47" fillId="2" borderId="3" xfId="0" applyFont="1" applyFill="1" applyBorder="1"/>
    <xf numFmtId="0" fontId="2" fillId="2" borderId="0" xfId="0" applyFont="1" applyFill="1"/>
    <xf numFmtId="0" fontId="47" fillId="9" borderId="3" xfId="0" applyFont="1" applyFill="1" applyBorder="1" applyAlignment="1">
      <alignment horizontal="center" vertical="center"/>
    </xf>
    <xf numFmtId="0" fontId="47" fillId="9" borderId="3" xfId="0" applyFont="1" applyFill="1" applyBorder="1"/>
    <xf numFmtId="0" fontId="16" fillId="2" borderId="18" xfId="0" applyFont="1" applyFill="1" applyBorder="1" applyAlignment="1" applyProtection="1">
      <alignment horizontal="center" vertical="center"/>
      <protection locked="0"/>
    </xf>
    <xf numFmtId="0" fontId="24" fillId="2" borderId="3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 wrapText="1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48" fillId="2" borderId="3" xfId="0" applyFont="1" applyFill="1" applyBorder="1" applyAlignment="1" applyProtection="1">
      <alignment horizontal="center" vertical="center"/>
      <protection locked="0"/>
    </xf>
    <xf numFmtId="0" fontId="48" fillId="2" borderId="3" xfId="0" applyFont="1" applyFill="1" applyBorder="1" applyProtection="1">
      <protection locked="0"/>
    </xf>
    <xf numFmtId="165" fontId="24" fillId="2" borderId="3" xfId="0" applyNumberFormat="1" applyFont="1" applyFill="1" applyBorder="1" applyAlignment="1">
      <alignment horizontal="center" vertical="center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35" fillId="0" borderId="18" xfId="0" applyFont="1" applyBorder="1" applyAlignment="1" applyProtection="1">
      <alignment horizontal="center" vertical="center" wrapText="1"/>
      <protection locked="0"/>
    </xf>
    <xf numFmtId="0" fontId="36" fillId="0" borderId="13" xfId="0" applyFont="1" applyBorder="1" applyAlignment="1" applyProtection="1">
      <alignment horizontal="center" wrapText="1"/>
      <protection locked="0"/>
    </xf>
    <xf numFmtId="0" fontId="36" fillId="0" borderId="18" xfId="0" applyFont="1" applyBorder="1" applyAlignment="1" applyProtection="1">
      <alignment horizontal="center" wrapText="1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0" fillId="9" borderId="3" xfId="0" applyFill="1" applyBorder="1"/>
    <xf numFmtId="0" fontId="49" fillId="0" borderId="3" xfId="0" applyFont="1" applyBorder="1" applyAlignment="1" applyProtection="1">
      <alignment horizontal="center" vertical="center"/>
      <protection locked="0"/>
    </xf>
    <xf numFmtId="164" fontId="49" fillId="2" borderId="3" xfId="0" applyNumberFormat="1" applyFont="1" applyFill="1" applyBorder="1" applyAlignment="1" applyProtection="1">
      <alignment vertical="center"/>
      <protection locked="0"/>
    </xf>
    <xf numFmtId="0" fontId="49" fillId="0" borderId="3" xfId="0" applyFont="1" applyBorder="1" applyAlignment="1" applyProtection="1">
      <alignment horizontal="center" vertical="center"/>
      <protection locked="0"/>
    </xf>
    <xf numFmtId="0" fontId="49" fillId="0" borderId="3" xfId="0" applyFont="1" applyBorder="1" applyAlignment="1" applyProtection="1">
      <alignment vertical="center"/>
      <protection locked="0"/>
    </xf>
    <xf numFmtId="0" fontId="49" fillId="2" borderId="3" xfId="0" applyFont="1" applyFill="1" applyBorder="1" applyAlignment="1" applyProtection="1">
      <alignment horizontal="center" vertical="center"/>
      <protection locked="0"/>
    </xf>
    <xf numFmtId="164" fontId="49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49" fillId="0" borderId="3" xfId="0" applyFont="1" applyBorder="1" applyAlignment="1" applyProtection="1">
      <alignment horizontal="center" vertical="center" wrapText="1"/>
      <protection locked="0"/>
    </xf>
    <xf numFmtId="0" fontId="49" fillId="2" borderId="3" xfId="0" applyFont="1" applyFill="1" applyBorder="1" applyAlignment="1" applyProtection="1">
      <alignment horizontal="center" vertical="center" wrapText="1"/>
      <protection locked="0"/>
    </xf>
    <xf numFmtId="164" fontId="49" fillId="2" borderId="3" xfId="0" applyNumberFormat="1" applyFont="1" applyFill="1" applyBorder="1" applyAlignment="1">
      <alignment horizontal="center" vertical="center"/>
    </xf>
    <xf numFmtId="0" fontId="49" fillId="4" borderId="3" xfId="0" applyFont="1" applyFill="1" applyBorder="1" applyAlignment="1">
      <alignment horizontal="center" vertical="center"/>
    </xf>
    <xf numFmtId="0" fontId="49" fillId="2" borderId="3" xfId="0" applyFont="1" applyFill="1" applyBorder="1" applyAlignment="1">
      <alignment horizontal="center" vertical="center"/>
    </xf>
    <xf numFmtId="165" fontId="50" fillId="2" borderId="3" xfId="0" applyNumberFormat="1" applyFont="1" applyFill="1" applyBorder="1" applyAlignment="1">
      <alignment horizontal="center" vertical="center"/>
    </xf>
    <xf numFmtId="165" fontId="50" fillId="9" borderId="3" xfId="0" applyNumberFormat="1" applyFont="1" applyFill="1" applyBorder="1" applyAlignment="1">
      <alignment horizontal="center" vertical="center"/>
    </xf>
    <xf numFmtId="0" fontId="50" fillId="9" borderId="3" xfId="0" applyFont="1" applyFill="1" applyBorder="1" applyAlignment="1">
      <alignment horizontal="center"/>
    </xf>
    <xf numFmtId="0" fontId="50" fillId="9" borderId="3" xfId="0" applyFont="1" applyFill="1" applyBorder="1" applyAlignment="1">
      <alignment horizontal="center" wrapText="1"/>
    </xf>
    <xf numFmtId="0" fontId="50" fillId="9" borderId="3" xfId="0" applyFont="1" applyFill="1" applyBorder="1" applyAlignment="1">
      <alignment horizontal="center" vertical="center"/>
    </xf>
    <xf numFmtId="0" fontId="50" fillId="2" borderId="3" xfId="0" applyFont="1" applyFill="1" applyBorder="1" applyAlignment="1">
      <alignment horizontal="center" vertical="center"/>
    </xf>
    <xf numFmtId="0" fontId="51" fillId="9" borderId="3" xfId="0" applyFont="1" applyFill="1" applyBorder="1" applyAlignment="1" applyProtection="1">
      <alignment horizontal="center" vertical="center" wrapText="1"/>
      <protection locked="0"/>
    </xf>
    <xf numFmtId="0" fontId="50" fillId="0" borderId="3" xfId="0" applyFont="1" applyBorder="1" applyAlignment="1">
      <alignment horizontal="center"/>
    </xf>
    <xf numFmtId="0" fontId="50" fillId="0" borderId="3" xfId="0" applyFont="1" applyBorder="1" applyAlignment="1">
      <alignment horizontal="center" wrapText="1"/>
    </xf>
    <xf numFmtId="0" fontId="51" fillId="2" borderId="3" xfId="0" applyFont="1" applyFill="1" applyBorder="1" applyAlignment="1" applyProtection="1">
      <alignment horizontal="center" vertical="center" wrapText="1"/>
      <protection locked="0"/>
    </xf>
    <xf numFmtId="0" fontId="51" fillId="2" borderId="13" xfId="0" applyFont="1" applyFill="1" applyBorder="1" applyAlignment="1" applyProtection="1">
      <alignment horizontal="center" vertical="center" wrapText="1"/>
      <protection locked="0"/>
    </xf>
    <xf numFmtId="0" fontId="49" fillId="2" borderId="13" xfId="0" applyFont="1" applyFill="1" applyBorder="1" applyAlignment="1" applyProtection="1">
      <alignment horizontal="center" vertical="center"/>
      <protection locked="0"/>
    </xf>
    <xf numFmtId="0" fontId="50" fillId="2" borderId="3" xfId="0" applyFont="1" applyFill="1" applyBorder="1" applyAlignment="1">
      <alignment horizontal="center"/>
    </xf>
    <xf numFmtId="0" fontId="50" fillId="2" borderId="3" xfId="0" applyFont="1" applyFill="1" applyBorder="1" applyAlignment="1">
      <alignment horizontal="center" wrapText="1"/>
    </xf>
    <xf numFmtId="0" fontId="51" fillId="2" borderId="18" xfId="0" applyFont="1" applyFill="1" applyBorder="1" applyAlignment="1" applyProtection="1">
      <alignment horizontal="center" vertical="center" wrapText="1"/>
      <protection locked="0"/>
    </xf>
    <xf numFmtId="0" fontId="49" fillId="2" borderId="18" xfId="0" applyFont="1" applyFill="1" applyBorder="1" applyAlignment="1" applyProtection="1">
      <alignment horizontal="center" vertical="center"/>
      <protection locked="0"/>
    </xf>
    <xf numFmtId="0" fontId="49" fillId="9" borderId="3" xfId="0" applyFont="1" applyFill="1" applyBorder="1" applyAlignment="1" applyProtection="1">
      <alignment horizontal="center" vertical="center"/>
      <protection locked="0"/>
    </xf>
    <xf numFmtId="0" fontId="51" fillId="2" borderId="21" xfId="0" applyFont="1" applyFill="1" applyBorder="1" applyAlignment="1" applyProtection="1">
      <alignment horizontal="center" vertical="center" wrapText="1"/>
      <protection locked="0"/>
    </xf>
    <xf numFmtId="0" fontId="49" fillId="2" borderId="21" xfId="0" applyFont="1" applyFill="1" applyBorder="1" applyAlignment="1" applyProtection="1">
      <alignment horizontal="center" vertical="center"/>
      <protection locked="0"/>
    </xf>
    <xf numFmtId="0" fontId="52" fillId="2" borderId="0" xfId="0" applyFont="1" applyFill="1"/>
    <xf numFmtId="0" fontId="52" fillId="0" borderId="3" xfId="0" applyFont="1" applyBorder="1" applyAlignment="1">
      <alignment horizontal="center"/>
    </xf>
    <xf numFmtId="0" fontId="49" fillId="2" borderId="3" xfId="0" applyFont="1" applyFill="1" applyBorder="1" applyAlignment="1" applyProtection="1">
      <alignment horizontal="center"/>
      <protection locked="0"/>
    </xf>
    <xf numFmtId="0" fontId="49" fillId="2" borderId="3" xfId="0" applyFont="1" applyFill="1" applyBorder="1" applyProtection="1">
      <protection locked="0"/>
    </xf>
    <xf numFmtId="0" fontId="52" fillId="0" borderId="0" xfId="0" applyFont="1" applyAlignment="1">
      <alignment horizontal="center"/>
    </xf>
    <xf numFmtId="0" fontId="49" fillId="9" borderId="3" xfId="0" applyFont="1" applyFill="1" applyBorder="1" applyProtection="1">
      <protection locked="0"/>
    </xf>
    <xf numFmtId="0" fontId="35" fillId="0" borderId="3" xfId="0" applyFont="1" applyBorder="1" applyAlignment="1" applyProtection="1">
      <alignment wrapText="1"/>
      <protection locked="0"/>
    </xf>
    <xf numFmtId="0" fontId="35" fillId="0" borderId="21" xfId="0" applyFont="1" applyBorder="1" applyAlignment="1" applyProtection="1">
      <alignment horizontal="center" vertical="center" wrapText="1"/>
      <protection locked="0"/>
    </xf>
    <xf numFmtId="49" fontId="13" fillId="0" borderId="3" xfId="0" applyNumberFormat="1" applyFont="1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3" zoomScale="112" zoomScaleNormal="112" zoomScaleSheetLayoutView="112" workbookViewId="0">
      <selection sqref="A1:D44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13" t="s">
        <v>0</v>
      </c>
      <c r="B1" s="314"/>
      <c r="C1" s="314"/>
      <c r="D1" s="315"/>
    </row>
    <row r="2" spans="1:4" ht="23.25">
      <c r="A2" s="316" t="s">
        <v>1</v>
      </c>
      <c r="B2" s="317"/>
      <c r="C2" s="140" t="s">
        <v>2</v>
      </c>
      <c r="D2" s="229" t="s">
        <v>236</v>
      </c>
    </row>
    <row r="3" spans="1:4" ht="20.25">
      <c r="A3" s="4" t="s">
        <v>3</v>
      </c>
      <c r="B3" s="7" t="s">
        <v>119</v>
      </c>
      <c r="C3" s="8" t="s">
        <v>208</v>
      </c>
      <c r="D3" s="8" t="s">
        <v>207</v>
      </c>
    </row>
    <row r="4" spans="1:4" ht="33.75" customHeight="1">
      <c r="A4" s="1" t="s">
        <v>4</v>
      </c>
      <c r="B4" s="1" t="s">
        <v>5</v>
      </c>
      <c r="C4" s="2" t="s">
        <v>6</v>
      </c>
      <c r="D4" s="230" t="s">
        <v>5</v>
      </c>
    </row>
    <row r="5" spans="1:4" ht="20.25">
      <c r="A5" s="176">
        <v>1</v>
      </c>
      <c r="B5" s="3" t="s">
        <v>7</v>
      </c>
      <c r="C5" s="177">
        <f>'1. B2B- IPP'!M4</f>
        <v>0</v>
      </c>
      <c r="D5" s="231"/>
    </row>
    <row r="6" spans="1:4" ht="20.25">
      <c r="A6" s="176">
        <v>2</v>
      </c>
      <c r="B6" s="3" t="s">
        <v>8</v>
      </c>
      <c r="C6" s="177">
        <f>'2. B2C'!L4</f>
        <v>19330</v>
      </c>
      <c r="D6" s="231" t="s">
        <v>130</v>
      </c>
    </row>
    <row r="7" spans="1:4" ht="20.25">
      <c r="A7" s="176">
        <v>3</v>
      </c>
      <c r="B7" s="3" t="s">
        <v>9</v>
      </c>
      <c r="C7" s="177">
        <f>'3. B2B-Non Power'!L4</f>
        <v>0</v>
      </c>
      <c r="D7" s="231"/>
    </row>
    <row r="8" spans="1:4" ht="20.25">
      <c r="A8" s="176">
        <v>4</v>
      </c>
      <c r="B8" s="3" t="s">
        <v>10</v>
      </c>
      <c r="C8" s="177">
        <f>'4. Goods Sending Expense'!L4</f>
        <v>0</v>
      </c>
      <c r="D8" s="231"/>
    </row>
    <row r="9" spans="1:4" ht="20.25">
      <c r="A9" s="176">
        <v>5</v>
      </c>
      <c r="B9" s="3" t="s">
        <v>11</v>
      </c>
      <c r="C9" s="177">
        <f>'5. Goods Receiving Expense'!L4</f>
        <v>1640</v>
      </c>
      <c r="D9" s="231" t="s">
        <v>154</v>
      </c>
    </row>
    <row r="10" spans="1:4" ht="20.25">
      <c r="A10" s="176">
        <v>6</v>
      </c>
      <c r="B10" s="3" t="s">
        <v>12</v>
      </c>
      <c r="C10" s="177">
        <f>'6.WH-Depot Maintenance'!D3</f>
        <v>150</v>
      </c>
      <c r="D10" s="231" t="s">
        <v>194</v>
      </c>
    </row>
    <row r="11" spans="1:4" ht="20.25">
      <c r="A11" s="176">
        <v>7</v>
      </c>
      <c r="B11" s="3" t="s">
        <v>13</v>
      </c>
      <c r="C11" s="177">
        <f>'7. Utilities'!F2</f>
        <v>0</v>
      </c>
      <c r="D11" s="231"/>
    </row>
    <row r="12" spans="1:4" ht="20.25">
      <c r="A12" s="176">
        <v>8</v>
      </c>
      <c r="B12" s="3" t="s">
        <v>14</v>
      </c>
      <c r="C12" s="177">
        <f>'8. Printing'!E2</f>
        <v>0</v>
      </c>
      <c r="D12" s="231"/>
    </row>
    <row r="13" spans="1:4" ht="20.25">
      <c r="A13" s="176">
        <v>9</v>
      </c>
      <c r="B13" s="3" t="s">
        <v>15</v>
      </c>
      <c r="C13" s="177">
        <f>'9. Stationary'!E2</f>
        <v>60</v>
      </c>
      <c r="D13" s="231" t="s">
        <v>222</v>
      </c>
    </row>
    <row r="14" spans="1:4" ht="20.25">
      <c r="A14" s="176">
        <v>10</v>
      </c>
      <c r="B14" s="3" t="s">
        <v>16</v>
      </c>
      <c r="C14" s="177">
        <f>'10-11.Delivery Van Expense'!D2</f>
        <v>0</v>
      </c>
      <c r="D14" s="231"/>
    </row>
    <row r="15" spans="1:4" ht="20.25">
      <c r="A15" s="176">
        <v>11</v>
      </c>
      <c r="B15" s="3" t="s">
        <v>17</v>
      </c>
      <c r="C15" s="177">
        <f>'10-11.Delivery Van Expense'!D13</f>
        <v>0</v>
      </c>
      <c r="D15" s="231"/>
    </row>
    <row r="16" spans="1:4" ht="20.25">
      <c r="A16" s="176">
        <v>12</v>
      </c>
      <c r="B16" s="3" t="s">
        <v>18</v>
      </c>
      <c r="C16" s="177">
        <f>'12. Entertainment'!D2</f>
        <v>0</v>
      </c>
      <c r="D16" s="231"/>
    </row>
    <row r="17" spans="1:7" ht="20.25">
      <c r="A17" s="176">
        <v>13</v>
      </c>
      <c r="B17" s="3" t="s">
        <v>19</v>
      </c>
      <c r="C17" s="177">
        <f>'13. Food Allowance'!D2</f>
        <v>0</v>
      </c>
      <c r="D17" s="231"/>
    </row>
    <row r="18" spans="1:7" ht="20.25">
      <c r="A18" s="176">
        <v>14</v>
      </c>
      <c r="B18" s="3" t="s">
        <v>20</v>
      </c>
      <c r="C18" s="177">
        <f>'14. Conveyance'!D2</f>
        <v>50</v>
      </c>
      <c r="D18" s="231" t="s">
        <v>21</v>
      </c>
    </row>
    <row r="19" spans="1:7" ht="20.25">
      <c r="A19" s="176">
        <v>15</v>
      </c>
      <c r="B19" s="3" t="s">
        <v>22</v>
      </c>
      <c r="C19" s="177">
        <f>'15. For Security'!D2</f>
        <v>0</v>
      </c>
      <c r="D19" s="232"/>
      <c r="G19" t="s">
        <v>128</v>
      </c>
    </row>
    <row r="20" spans="1:7" ht="20.25">
      <c r="A20" s="176"/>
      <c r="B20" s="4" t="s">
        <v>23</v>
      </c>
      <c r="C20" s="177">
        <f>SUM(C5:C19)</f>
        <v>21230</v>
      </c>
      <c r="D20" s="232"/>
    </row>
    <row r="21" spans="1:7" ht="20.25">
      <c r="A21" s="233"/>
      <c r="B21" s="234"/>
      <c r="C21" s="175"/>
      <c r="D21" s="235"/>
    </row>
    <row r="22" spans="1:7" ht="20.25">
      <c r="A22" s="233"/>
      <c r="B22" s="236"/>
      <c r="C22" s="1" t="s">
        <v>24</v>
      </c>
      <c r="D22" s="2" t="s">
        <v>25</v>
      </c>
    </row>
    <row r="23" spans="1:7" ht="20.25">
      <c r="A23" s="233"/>
      <c r="B23" s="234"/>
      <c r="C23" s="176" t="s">
        <v>26</v>
      </c>
      <c r="D23" s="237">
        <f>'1. B2B- IPP'!D4</f>
        <v>0</v>
      </c>
    </row>
    <row r="24" spans="1:7" ht="20.25">
      <c r="A24" s="233"/>
      <c r="B24" s="234"/>
      <c r="C24" s="176" t="s">
        <v>8</v>
      </c>
      <c r="D24" s="237">
        <f>'2. B2C'!D4</f>
        <v>4119</v>
      </c>
    </row>
    <row r="25" spans="1:7" ht="20.25">
      <c r="A25" s="233"/>
      <c r="B25" s="234"/>
      <c r="C25" s="176" t="s">
        <v>27</v>
      </c>
      <c r="D25" s="237">
        <f>'3. B2B-Non Power'!D4</f>
        <v>0</v>
      </c>
    </row>
    <row r="26" spans="1:7" ht="20.25">
      <c r="A26" s="233"/>
      <c r="B26" s="234"/>
      <c r="C26" s="176" t="s">
        <v>10</v>
      </c>
      <c r="D26" s="237">
        <f>'4. Goods Sending Expense'!D4</f>
        <v>0</v>
      </c>
    </row>
    <row r="27" spans="1:7" ht="20.25">
      <c r="A27" s="233"/>
      <c r="B27" s="234"/>
      <c r="C27" s="176" t="s">
        <v>28</v>
      </c>
      <c r="D27" s="237">
        <f>'5. Goods Receiving Expense'!D4</f>
        <v>6194</v>
      </c>
    </row>
    <row r="28" spans="1:7" ht="20.25">
      <c r="A28" s="233"/>
      <c r="B28" s="234"/>
      <c r="C28" s="1" t="s">
        <v>29</v>
      </c>
      <c r="D28" s="238">
        <f>SUM(D23:D27)</f>
        <v>10313</v>
      </c>
    </row>
    <row r="29" spans="1:7" ht="20.25">
      <c r="A29" s="233"/>
      <c r="B29" s="234"/>
      <c r="C29" s="239"/>
      <c r="D29" s="240"/>
    </row>
    <row r="30" spans="1:7" ht="20.25">
      <c r="A30" s="233"/>
      <c r="B30" s="234"/>
      <c r="C30" s="239"/>
      <c r="D30" s="240"/>
    </row>
    <row r="31" spans="1:7" ht="20.25">
      <c r="A31" s="233"/>
      <c r="B31" s="234"/>
      <c r="C31" s="239"/>
      <c r="D31" s="240"/>
    </row>
    <row r="32" spans="1:7" ht="20.25">
      <c r="A32" s="233"/>
      <c r="B32" s="234"/>
      <c r="C32" s="239"/>
      <c r="D32" s="240"/>
    </row>
    <row r="33" spans="1:6" ht="20.25">
      <c r="A33" s="233"/>
      <c r="B33" s="234"/>
      <c r="C33" s="239"/>
      <c r="D33" s="240"/>
    </row>
    <row r="34" spans="1:6" ht="20.25">
      <c r="A34" s="233"/>
      <c r="B34" s="234"/>
      <c r="C34" s="6"/>
      <c r="D34" s="241"/>
    </row>
    <row r="35" spans="1:6" ht="20.25">
      <c r="A35" s="233"/>
      <c r="B35" s="234"/>
      <c r="C35" s="6"/>
      <c r="D35" s="241"/>
    </row>
    <row r="36" spans="1:6" ht="20.25">
      <c r="A36" s="233"/>
      <c r="B36" s="234"/>
      <c r="C36" s="6"/>
      <c r="D36" s="241"/>
    </row>
    <row r="37" spans="1:6" ht="20.25">
      <c r="A37" s="242" t="s">
        <v>30</v>
      </c>
      <c r="B37" s="5" t="s">
        <v>82</v>
      </c>
      <c r="C37" s="5" t="s">
        <v>31</v>
      </c>
      <c r="D37" s="243" t="s">
        <v>133</v>
      </c>
      <c r="F37" s="6" t="s">
        <v>128</v>
      </c>
    </row>
    <row r="38" spans="1:6" ht="20.25">
      <c r="A38" s="244"/>
      <c r="B38" s="6"/>
      <c r="C38" s="6"/>
      <c r="D38" s="245"/>
    </row>
    <row r="39" spans="1:6" ht="20.25">
      <c r="A39" s="244"/>
      <c r="B39" s="6"/>
      <c r="C39" s="6"/>
      <c r="D39" s="245"/>
    </row>
    <row r="40" spans="1:6" ht="20.25">
      <c r="A40" s="233"/>
      <c r="B40" s="234"/>
      <c r="C40" s="6"/>
      <c r="D40" s="241"/>
    </row>
    <row r="41" spans="1:6" ht="20.25">
      <c r="A41" s="233"/>
      <c r="B41" s="234"/>
      <c r="C41" s="6"/>
      <c r="D41" s="241"/>
    </row>
    <row r="42" spans="1:6" ht="20.25">
      <c r="A42" s="233"/>
      <c r="B42" s="234"/>
      <c r="C42" s="6"/>
      <c r="D42" s="241"/>
    </row>
    <row r="43" spans="1:6" ht="20.25">
      <c r="A43" s="246"/>
      <c r="B43" s="234"/>
      <c r="C43" s="6" t="s">
        <v>144</v>
      </c>
      <c r="D43" s="241"/>
    </row>
    <row r="44" spans="1:6" ht="20.25">
      <c r="A44" s="246" t="s">
        <v>134</v>
      </c>
      <c r="B44" s="247"/>
      <c r="C44" s="247" t="s">
        <v>32</v>
      </c>
      <c r="D44" s="248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353" t="s">
        <v>58</v>
      </c>
      <c r="C1" s="353"/>
      <c r="D1" s="284"/>
      <c r="E1" s="284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45">
      <c r="A4" s="52" t="s">
        <v>157</v>
      </c>
      <c r="B4" s="53" t="s">
        <v>158</v>
      </c>
      <c r="C4" s="285">
        <v>44957</v>
      </c>
      <c r="D4" s="286" t="s">
        <v>159</v>
      </c>
      <c r="E4" s="55" t="s">
        <v>160</v>
      </c>
      <c r="F4" s="55"/>
      <c r="G4" s="54" t="s">
        <v>161</v>
      </c>
    </row>
    <row r="5" spans="1:17">
      <c r="A5" s="56" t="s">
        <v>162</v>
      </c>
      <c r="B5" s="57" t="s">
        <v>163</v>
      </c>
      <c r="C5" s="285">
        <v>44957</v>
      </c>
      <c r="D5" s="54"/>
      <c r="E5" s="54"/>
      <c r="F5" s="55"/>
      <c r="G5" s="54" t="s">
        <v>161</v>
      </c>
    </row>
    <row r="6" spans="1:17">
      <c r="K6" s="52"/>
      <c r="L6" s="53"/>
      <c r="M6" s="285"/>
      <c r="N6" s="286"/>
      <c r="O6" s="55"/>
      <c r="P6" s="55"/>
      <c r="Q6" s="54"/>
    </row>
    <row r="7" spans="1:17">
      <c r="K7" s="56"/>
      <c r="L7" s="57"/>
      <c r="M7" s="285"/>
      <c r="N7" s="54"/>
      <c r="O7" s="54"/>
      <c r="P7" s="55"/>
      <c r="Q7" s="54"/>
    </row>
    <row r="9" spans="1:17">
      <c r="F9" t="s">
        <v>164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54" t="s">
        <v>61</v>
      </c>
      <c r="B1" s="355"/>
      <c r="C1" s="355"/>
      <c r="D1" s="356"/>
      <c r="E1" s="356"/>
      <c r="F1" s="357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O9" sqref="O9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358" t="s">
        <v>63</v>
      </c>
      <c r="C1" s="359"/>
      <c r="D1" s="359"/>
      <c r="E1" s="359"/>
      <c r="F1" s="67"/>
    </row>
    <row r="2" spans="1:6" ht="21">
      <c r="A2" s="65"/>
      <c r="B2" s="66"/>
      <c r="C2" s="65"/>
      <c r="D2" s="68" t="s">
        <v>23</v>
      </c>
      <c r="E2" s="69">
        <f>SUM(E4:E23)</f>
        <v>60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06">
        <v>45794</v>
      </c>
      <c r="B4" s="207" t="s">
        <v>206</v>
      </c>
      <c r="C4" s="208" t="s">
        <v>135</v>
      </c>
      <c r="D4" s="209">
        <v>1</v>
      </c>
      <c r="E4" s="76">
        <v>60</v>
      </c>
      <c r="F4" s="73"/>
    </row>
    <row r="5" spans="1:6">
      <c r="A5" s="206"/>
      <c r="B5" s="207"/>
      <c r="C5" s="211"/>
      <c r="D5" s="212"/>
      <c r="E5" s="76"/>
      <c r="F5" s="73"/>
    </row>
    <row r="6" spans="1:6">
      <c r="A6" s="206"/>
      <c r="F6" s="74"/>
    </row>
    <row r="7" spans="1:6">
      <c r="A7" s="206"/>
      <c r="B7" s="73"/>
      <c r="C7" s="73"/>
      <c r="D7" s="76"/>
      <c r="E7" s="76"/>
      <c r="F7" s="73"/>
    </row>
    <row r="8" spans="1:6">
      <c r="A8" s="102"/>
      <c r="B8" s="102"/>
      <c r="C8" s="102"/>
      <c r="D8" s="214"/>
      <c r="E8" s="214"/>
      <c r="F8" s="102"/>
    </row>
    <row r="9" spans="1:6">
      <c r="A9" s="102"/>
      <c r="B9" s="102"/>
      <c r="C9" s="102"/>
      <c r="D9" s="214"/>
      <c r="E9" s="214"/>
      <c r="F9" s="102"/>
    </row>
    <row r="10" spans="1:6">
      <c r="A10" s="72"/>
      <c r="B10" s="73"/>
      <c r="C10" s="73"/>
      <c r="D10" s="76"/>
      <c r="E10" s="76"/>
      <c r="F10" s="102"/>
    </row>
    <row r="11" spans="1:6" ht="15.75">
      <c r="A11" s="72"/>
      <c r="B11" s="73"/>
      <c r="C11" s="73"/>
      <c r="D11" s="76"/>
      <c r="E11" s="200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60" t="s">
        <v>64</v>
      </c>
      <c r="B1" s="360"/>
      <c r="C1" s="360"/>
      <c r="D1" s="360"/>
      <c r="E1" s="360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360" t="s">
        <v>17</v>
      </c>
      <c r="B12" s="360"/>
      <c r="C12" s="360"/>
      <c r="D12" s="360"/>
      <c r="E12" s="360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G19" sqref="G19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61" t="s">
        <v>66</v>
      </c>
      <c r="B1" s="361"/>
      <c r="C1" s="362"/>
      <c r="D1" s="362"/>
      <c r="E1" s="361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63" t="s">
        <v>19</v>
      </c>
      <c r="B1" s="363"/>
      <c r="C1" s="363"/>
      <c r="D1" s="363"/>
      <c r="E1" s="363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4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>
      <c r="A1" s="364" t="s">
        <v>20</v>
      </c>
      <c r="B1" s="364"/>
      <c r="C1" s="364"/>
      <c r="D1" s="364"/>
      <c r="E1" s="364"/>
    </row>
    <row r="2" spans="1:5">
      <c r="A2" s="195"/>
      <c r="B2" s="97"/>
      <c r="C2" s="192" t="s">
        <v>23</v>
      </c>
      <c r="D2" s="91">
        <f>SUM(D4:D36)</f>
        <v>50</v>
      </c>
      <c r="E2" s="64"/>
    </row>
    <row r="3" spans="1:5">
      <c r="A3" s="92" t="s">
        <v>67</v>
      </c>
      <c r="B3" s="93" t="s">
        <v>68</v>
      </c>
      <c r="C3" s="193" t="s">
        <v>5</v>
      </c>
      <c r="D3" s="93" t="s">
        <v>56</v>
      </c>
      <c r="E3" s="93" t="s">
        <v>57</v>
      </c>
    </row>
    <row r="4" spans="1:5">
      <c r="A4" s="72">
        <v>45790</v>
      </c>
      <c r="B4" s="269" t="s">
        <v>180</v>
      </c>
      <c r="C4" s="194" t="s">
        <v>135</v>
      </c>
      <c r="D4" s="76">
        <v>50</v>
      </c>
      <c r="E4" s="95" t="s">
        <v>181</v>
      </c>
    </row>
    <row r="5" spans="1:5">
      <c r="A5" s="72"/>
      <c r="B5" s="269"/>
      <c r="C5" s="194"/>
      <c r="D5" s="76"/>
      <c r="E5" s="95"/>
    </row>
    <row r="6" spans="1:5">
      <c r="A6" s="72"/>
      <c r="B6" s="94"/>
      <c r="C6" s="194"/>
      <c r="D6" s="76"/>
      <c r="E6" s="95"/>
    </row>
    <row r="7" spans="1:5">
      <c r="A7" s="72"/>
      <c r="B7" s="94"/>
      <c r="C7" s="194"/>
      <c r="D7" s="76"/>
      <c r="E7" s="95"/>
    </row>
    <row r="8" spans="1:5">
      <c r="A8" s="195"/>
      <c r="B8" s="96"/>
      <c r="C8" s="12"/>
      <c r="D8" s="55"/>
      <c r="E8" s="97"/>
    </row>
    <row r="9" spans="1:5">
      <c r="A9" s="195"/>
      <c r="B9" s="97"/>
      <c r="C9" s="12"/>
      <c r="D9" s="97"/>
      <c r="E9" s="97"/>
    </row>
    <row r="10" spans="1:5">
      <c r="A10" s="195"/>
      <c r="B10" s="97"/>
      <c r="C10" s="12"/>
      <c r="D10" s="97"/>
      <c r="E10" s="97"/>
    </row>
    <row r="11" spans="1:5">
      <c r="A11" s="195"/>
      <c r="B11" s="97"/>
      <c r="C11" s="12"/>
      <c r="D11" s="97"/>
      <c r="E11" s="97"/>
    </row>
    <row r="12" spans="1:5">
      <c r="A12" s="195"/>
      <c r="B12" s="97"/>
      <c r="C12" s="12"/>
      <c r="D12" s="97"/>
      <c r="E12" s="97"/>
    </row>
    <row r="13" spans="1:5">
      <c r="A13" s="195"/>
      <c r="B13" s="97"/>
      <c r="C13" s="12" t="s">
        <v>149</v>
      </c>
      <c r="D13" s="97"/>
      <c r="E13" s="97"/>
    </row>
    <row r="14" spans="1:5">
      <c r="A14" s="195"/>
      <c r="B14" s="97"/>
      <c r="C14" s="12"/>
      <c r="D14" s="97"/>
      <c r="E14" s="97"/>
    </row>
    <row r="15" spans="1:5">
      <c r="A15" s="195"/>
      <c r="B15" s="97"/>
      <c r="C15" s="12"/>
      <c r="D15" s="97"/>
      <c r="E15" s="97"/>
    </row>
    <row r="16" spans="1:5">
      <c r="A16" s="195"/>
      <c r="B16" s="97"/>
      <c r="C16" s="12"/>
      <c r="D16" s="97"/>
      <c r="E16" s="97"/>
    </row>
    <row r="17" spans="1:5">
      <c r="A17" s="195"/>
      <c r="B17" s="97"/>
      <c r="C17" s="12"/>
      <c r="D17" s="97"/>
      <c r="E17" s="97"/>
    </row>
    <row r="18" spans="1:5">
      <c r="A18" s="195"/>
      <c r="B18" s="97"/>
      <c r="C18" s="12"/>
      <c r="D18" s="97"/>
      <c r="E18" s="97"/>
    </row>
    <row r="19" spans="1:5">
      <c r="A19" s="195"/>
      <c r="B19" s="97"/>
      <c r="C19" s="12"/>
      <c r="D19" s="97"/>
      <c r="E19" s="97"/>
    </row>
    <row r="20" spans="1:5">
      <c r="A20" s="195"/>
      <c r="B20" s="97"/>
      <c r="C20" s="12"/>
      <c r="D20" s="97"/>
      <c r="E20" s="97"/>
    </row>
    <row r="21" spans="1:5">
      <c r="A21" s="195"/>
      <c r="B21" s="97"/>
      <c r="C21" s="12"/>
      <c r="D21" s="97"/>
      <c r="E21" s="97"/>
    </row>
    <row r="22" spans="1:5">
      <c r="A22" s="195"/>
      <c r="B22" s="97"/>
      <c r="C22" s="12"/>
      <c r="D22" s="97"/>
      <c r="E22" s="97"/>
    </row>
    <row r="23" spans="1:5">
      <c r="A23" s="195"/>
      <c r="B23" s="97"/>
      <c r="C23" s="12"/>
      <c r="D23" s="97"/>
      <c r="E23" s="97"/>
    </row>
    <row r="24" spans="1:5">
      <c r="A24" s="195"/>
      <c r="B24" s="97"/>
      <c r="C24" s="12"/>
      <c r="D24" s="97"/>
      <c r="E24" s="97"/>
    </row>
    <row r="25" spans="1:5">
      <c r="A25" s="195"/>
      <c r="B25" s="97"/>
      <c r="C25" s="12"/>
      <c r="D25" s="97"/>
      <c r="E25" s="97"/>
    </row>
    <row r="26" spans="1:5">
      <c r="A26" s="195"/>
      <c r="B26" s="97"/>
      <c r="C26" s="12"/>
      <c r="D26" s="97"/>
      <c r="E26" s="97"/>
    </row>
    <row r="27" spans="1:5">
      <c r="A27" s="195"/>
      <c r="B27" s="97"/>
      <c r="C27" s="12"/>
      <c r="D27" s="97"/>
      <c r="E27" s="97"/>
    </row>
    <row r="28" spans="1:5">
      <c r="A28" s="195"/>
      <c r="B28" s="97"/>
      <c r="C28" s="12"/>
      <c r="D28" s="97"/>
      <c r="E28" s="97"/>
    </row>
    <row r="29" spans="1:5">
      <c r="A29" s="195"/>
      <c r="B29" s="97"/>
      <c r="C29" s="12"/>
      <c r="D29" s="97"/>
      <c r="E29" s="97"/>
    </row>
    <row r="30" spans="1:5">
      <c r="A30" s="195"/>
      <c r="B30" s="97"/>
      <c r="C30" s="12"/>
      <c r="D30" s="97"/>
      <c r="E30" s="97"/>
    </row>
    <row r="31" spans="1:5">
      <c r="A31" s="195"/>
      <c r="B31" s="97"/>
      <c r="C31" s="12"/>
      <c r="D31" s="97"/>
      <c r="E31" s="97"/>
    </row>
    <row r="32" spans="1:5">
      <c r="A32" s="195"/>
      <c r="B32" s="97"/>
      <c r="C32" s="12"/>
      <c r="D32" s="97"/>
      <c r="E32" s="97"/>
    </row>
    <row r="33" spans="1:5">
      <c r="A33" s="195"/>
      <c r="B33" s="97"/>
      <c r="C33" s="12"/>
      <c r="D33" s="97"/>
      <c r="E33" s="97"/>
    </row>
    <row r="34" spans="1:5">
      <c r="A34" s="195"/>
      <c r="B34" s="97"/>
      <c r="C34" s="12"/>
      <c r="D34" s="97"/>
      <c r="E34" s="97"/>
    </row>
    <row r="35" spans="1:5">
      <c r="A35" s="195"/>
      <c r="B35" s="97"/>
      <c r="C35" s="12"/>
      <c r="D35" s="97"/>
      <c r="E35" s="97"/>
    </row>
    <row r="36" spans="1:5">
      <c r="A36" s="195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63" t="s">
        <v>70</v>
      </c>
      <c r="B1" s="363"/>
      <c r="C1" s="363"/>
      <c r="D1" s="363"/>
      <c r="E1" s="363"/>
    </row>
    <row r="2" spans="1:5">
      <c r="A2" s="65"/>
      <c r="B2" s="65"/>
      <c r="C2" s="98" t="s">
        <v>23</v>
      </c>
      <c r="D2" s="98">
        <f>SUM(D4:D30)</f>
        <v>0</v>
      </c>
      <c r="E2" s="65"/>
    </row>
    <row r="3" spans="1: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>
      <c r="A4" s="218"/>
      <c r="B4" s="73"/>
      <c r="C4" s="73"/>
      <c r="D4" s="73"/>
      <c r="E4" s="73"/>
    </row>
    <row r="5" spans="1:5">
      <c r="A5" s="218"/>
      <c r="B5" s="73"/>
      <c r="C5" s="73"/>
      <c r="D5" s="73"/>
      <c r="E5" s="73"/>
    </row>
    <row r="6" spans="1:5">
      <c r="A6" s="218"/>
      <c r="B6" s="73"/>
      <c r="C6" s="73"/>
      <c r="D6" s="73"/>
      <c r="E6" s="73"/>
    </row>
    <row r="7" spans="1:5">
      <c r="A7" s="218"/>
      <c r="B7" s="73"/>
      <c r="C7" s="73"/>
      <c r="D7" s="73"/>
      <c r="E7" s="73"/>
    </row>
    <row r="8" spans="1:5">
      <c r="A8" s="218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370" t="s">
        <v>0</v>
      </c>
      <c r="B1" s="371"/>
      <c r="C1" s="371"/>
      <c r="D1" s="371"/>
      <c r="E1" s="372"/>
      <c r="G1" s="370" t="s">
        <v>0</v>
      </c>
      <c r="H1" s="371"/>
      <c r="I1" s="371"/>
      <c r="J1" s="371"/>
      <c r="K1" s="372"/>
    </row>
    <row r="2" spans="1:11">
      <c r="A2" s="337"/>
      <c r="B2" s="327"/>
      <c r="C2" s="327"/>
      <c r="D2" s="327"/>
      <c r="E2" s="338"/>
      <c r="G2" s="337"/>
      <c r="H2" s="327"/>
      <c r="I2" s="327"/>
      <c r="J2" s="327"/>
      <c r="K2" s="338"/>
    </row>
    <row r="3" spans="1:11" ht="15.75">
      <c r="A3" s="365" t="s">
        <v>76</v>
      </c>
      <c r="B3" s="366"/>
      <c r="C3" s="103" t="s">
        <v>114</v>
      </c>
      <c r="D3" s="103"/>
      <c r="E3" s="104"/>
      <c r="G3" s="225" t="s">
        <v>132</v>
      </c>
      <c r="H3" s="103"/>
      <c r="I3" s="103"/>
      <c r="J3" s="103"/>
      <c r="K3" s="104"/>
    </row>
    <row r="4" spans="1:11">
      <c r="A4" s="105"/>
      <c r="E4" s="106"/>
      <c r="G4" s="105"/>
      <c r="K4" s="106"/>
    </row>
    <row r="5" spans="1:11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>
      <c r="A6" s="110">
        <v>1</v>
      </c>
      <c r="B6" s="147"/>
      <c r="C6" s="111"/>
      <c r="D6" s="111"/>
      <c r="E6" s="112"/>
      <c r="G6" s="110">
        <v>1</v>
      </c>
      <c r="H6" s="224"/>
      <c r="I6" s="111"/>
      <c r="J6" s="111"/>
      <c r="K6" s="112"/>
    </row>
    <row r="7" spans="1:11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>
      <c r="A8" s="110">
        <v>3</v>
      </c>
      <c r="B8" s="147"/>
      <c r="C8" s="111"/>
      <c r="D8" s="111"/>
      <c r="E8" s="112"/>
      <c r="G8" s="373" t="s">
        <v>23</v>
      </c>
      <c r="H8" s="374"/>
      <c r="I8" s="374"/>
      <c r="J8" s="375"/>
      <c r="K8" s="112"/>
    </row>
    <row r="9" spans="1:11">
      <c r="A9" s="110">
        <v>4</v>
      </c>
      <c r="B9" s="147"/>
      <c r="C9" s="111"/>
      <c r="D9" s="111"/>
      <c r="E9" s="112"/>
      <c r="G9" s="105"/>
      <c r="K9" s="106"/>
    </row>
    <row r="10" spans="1:11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>
      <c r="A12" s="373" t="s">
        <v>23</v>
      </c>
      <c r="B12" s="374"/>
      <c r="C12" s="374"/>
      <c r="D12" s="375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>
      <c r="A13" s="105"/>
      <c r="E13" s="106"/>
    </row>
    <row r="14" spans="1:11" ht="15.75" thickBot="1">
      <c r="A14" s="113"/>
      <c r="B14" s="179"/>
      <c r="C14" s="114"/>
      <c r="D14" s="114"/>
      <c r="E14" s="115"/>
    </row>
    <row r="15" spans="1:11" ht="21">
      <c r="A15" s="116" t="s">
        <v>78</v>
      </c>
      <c r="B15" s="180"/>
      <c r="C15" s="47" t="s">
        <v>79</v>
      </c>
      <c r="D15" s="47" t="s">
        <v>80</v>
      </c>
      <c r="E15" s="117"/>
      <c r="G15" s="370" t="s">
        <v>0</v>
      </c>
      <c r="H15" s="371"/>
      <c r="I15" s="371"/>
      <c r="J15" s="371"/>
      <c r="K15" s="372"/>
    </row>
    <row r="16" spans="1:11" ht="16.5" thickBot="1">
      <c r="A16" s="118" t="s">
        <v>30</v>
      </c>
      <c r="B16" s="181"/>
      <c r="C16" s="119" t="s">
        <v>81</v>
      </c>
      <c r="D16" s="119" t="s">
        <v>82</v>
      </c>
      <c r="E16" s="120"/>
      <c r="G16" s="337"/>
      <c r="H16" s="327"/>
      <c r="I16" s="327"/>
      <c r="J16" s="327"/>
      <c r="K16" s="338"/>
    </row>
    <row r="17" spans="1:11" ht="15.75">
      <c r="G17" s="365" t="s">
        <v>76</v>
      </c>
      <c r="H17" s="366"/>
      <c r="I17" s="103"/>
      <c r="J17" s="103"/>
      <c r="K17" s="104"/>
    </row>
    <row r="18" spans="1:11" ht="15.75" thickBot="1">
      <c r="G18" s="105"/>
      <c r="K18" s="106"/>
    </row>
    <row r="19" spans="1:11" ht="21">
      <c r="A19" s="370" t="s">
        <v>0</v>
      </c>
      <c r="B19" s="371"/>
      <c r="C19" s="371"/>
      <c r="D19" s="371"/>
      <c r="E19" s="372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>
      <c r="A20" s="337"/>
      <c r="B20" s="327"/>
      <c r="C20" s="327"/>
      <c r="D20" s="327"/>
      <c r="E20" s="338"/>
      <c r="G20" s="110">
        <v>1</v>
      </c>
      <c r="H20" s="111"/>
      <c r="I20" s="111"/>
      <c r="J20" s="111"/>
      <c r="K20" s="112"/>
    </row>
    <row r="21" spans="1:11" ht="15.75">
      <c r="A21" s="365" t="s">
        <v>76</v>
      </c>
      <c r="B21" s="366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>
      <c r="A22" s="105"/>
      <c r="E22" s="106"/>
      <c r="G22" s="110">
        <v>3</v>
      </c>
      <c r="H22" s="111"/>
      <c r="I22" s="111"/>
      <c r="J22" s="111"/>
      <c r="K22" s="112"/>
    </row>
    <row r="23" spans="1:11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>
      <c r="A26" s="110">
        <v>3</v>
      </c>
      <c r="B26" s="147"/>
      <c r="C26" s="111"/>
      <c r="D26" s="111"/>
      <c r="E26" s="112"/>
      <c r="G26" s="367" t="s">
        <v>23</v>
      </c>
      <c r="H26" s="368"/>
      <c r="I26" s="368"/>
      <c r="J26" s="369"/>
      <c r="K26" s="112"/>
    </row>
    <row r="27" spans="1:11">
      <c r="A27" s="110">
        <v>4</v>
      </c>
      <c r="B27" s="147"/>
      <c r="C27" s="111"/>
      <c r="D27" s="111"/>
      <c r="E27" s="112"/>
      <c r="G27" s="105"/>
      <c r="K27" s="106"/>
    </row>
    <row r="28" spans="1:11">
      <c r="A28" s="110">
        <v>5</v>
      </c>
      <c r="B28" s="147"/>
      <c r="C28" s="111"/>
      <c r="D28" s="111"/>
      <c r="E28" s="112"/>
      <c r="G28" s="105"/>
      <c r="K28" s="106"/>
    </row>
    <row r="29" spans="1:11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>
      <c r="A30" s="367" t="s">
        <v>23</v>
      </c>
      <c r="B30" s="368"/>
      <c r="C30" s="368"/>
      <c r="D30" s="369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>
      <c r="A32" s="105"/>
      <c r="E32" s="106"/>
    </row>
    <row r="33" spans="1:5">
      <c r="A33" s="113"/>
      <c r="B33" s="179"/>
      <c r="C33" s="114"/>
      <c r="D33" s="114"/>
      <c r="E33" s="115"/>
    </row>
    <row r="34" spans="1: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18" t="s">
        <v>34</v>
      </c>
      <c r="D1" s="319"/>
      <c r="E1" s="320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21" t="s">
        <v>35</v>
      </c>
      <c r="I2" s="321"/>
      <c r="J2" s="321"/>
      <c r="K2" s="321"/>
      <c r="L2" s="321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2"/>
  <sheetViews>
    <sheetView zoomScaleNormal="100" workbookViewId="0">
      <selection activeCell="J10" sqref="J10"/>
    </sheetView>
  </sheetViews>
  <sheetFormatPr defaultRowHeight="1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5"/>
    <col min="6" max="6" width="16" bestFit="1" customWidth="1"/>
    <col min="9" max="9" width="13.570312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26" t="s">
        <v>0</v>
      </c>
      <c r="B1" s="326"/>
      <c r="C1" s="326"/>
      <c r="D1" s="326"/>
      <c r="E1" s="326"/>
      <c r="F1" s="326"/>
      <c r="H1" s="326" t="s">
        <v>0</v>
      </c>
      <c r="I1" s="326"/>
      <c r="J1" s="326"/>
      <c r="K1" s="326"/>
      <c r="L1" s="326"/>
      <c r="M1" s="326"/>
    </row>
    <row r="2" spans="1:13" ht="18.75">
      <c r="A2" s="380"/>
      <c r="B2" s="380"/>
      <c r="C2" s="381" t="s">
        <v>89</v>
      </c>
      <c r="D2" s="381"/>
      <c r="E2" s="381"/>
      <c r="F2" s="139"/>
      <c r="H2" s="380"/>
      <c r="I2" s="380"/>
      <c r="J2" s="381" t="s">
        <v>123</v>
      </c>
      <c r="K2" s="381"/>
      <c r="L2" s="381"/>
      <c r="M2" s="139"/>
    </row>
    <row r="3" spans="1:13">
      <c r="A3" s="108" t="s">
        <v>77</v>
      </c>
      <c r="B3" s="178" t="s">
        <v>36</v>
      </c>
      <c r="C3" s="187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>
      <c r="A4" s="135">
        <v>1</v>
      </c>
      <c r="B4" s="178">
        <v>45790</v>
      </c>
      <c r="C4" s="438" t="s">
        <v>235</v>
      </c>
      <c r="D4" s="108" t="s">
        <v>151</v>
      </c>
      <c r="E4" s="108">
        <v>550</v>
      </c>
      <c r="F4" s="108"/>
      <c r="H4" s="135">
        <v>1</v>
      </c>
      <c r="I4" s="201">
        <v>45791</v>
      </c>
      <c r="J4" s="187" t="s">
        <v>136</v>
      </c>
      <c r="K4" s="108" t="s">
        <v>135</v>
      </c>
      <c r="L4" s="108">
        <v>100</v>
      </c>
      <c r="M4" s="108" t="s">
        <v>168</v>
      </c>
    </row>
    <row r="5" spans="1:13">
      <c r="A5" s="124"/>
      <c r="B5" s="186"/>
      <c r="C5" s="188"/>
      <c r="D5" s="287" t="s">
        <v>23</v>
      </c>
      <c r="E5" s="288">
        <f>SUM(E4:E4)</f>
        <v>550</v>
      </c>
      <c r="F5" s="108"/>
      <c r="H5" s="124"/>
      <c r="I5" s="186"/>
      <c r="J5" s="188"/>
      <c r="K5" s="287" t="s">
        <v>23</v>
      </c>
      <c r="L5" s="48">
        <f>SUM(L4:L4)</f>
        <v>100</v>
      </c>
      <c r="M5" s="108"/>
    </row>
    <row r="6" spans="1:13">
      <c r="I6" s="143"/>
      <c r="J6" s="151"/>
      <c r="L6" s="185"/>
    </row>
    <row r="7" spans="1:13">
      <c r="A7" s="114"/>
      <c r="B7" s="179"/>
      <c r="C7" s="189"/>
      <c r="D7" s="114"/>
      <c r="E7" s="184"/>
      <c r="F7" s="114"/>
      <c r="H7" s="114"/>
      <c r="I7" s="179" t="s">
        <v>128</v>
      </c>
      <c r="J7" s="189"/>
      <c r="K7" s="114"/>
      <c r="L7" s="184"/>
      <c r="M7" s="114"/>
    </row>
    <row r="8" spans="1:13">
      <c r="A8" s="137" t="s">
        <v>78</v>
      </c>
      <c r="B8" s="180"/>
      <c r="C8" s="190"/>
      <c r="D8" s="47" t="s">
        <v>79</v>
      </c>
      <c r="F8" s="47" t="s">
        <v>80</v>
      </c>
      <c r="H8" s="137" t="s">
        <v>78</v>
      </c>
      <c r="I8" s="180"/>
      <c r="J8" s="190"/>
      <c r="K8" s="47" t="s">
        <v>79</v>
      </c>
      <c r="L8" s="185"/>
      <c r="M8" s="47" t="s">
        <v>80</v>
      </c>
    </row>
    <row r="9" spans="1:13">
      <c r="A9" s="138" t="s">
        <v>30</v>
      </c>
      <c r="B9" s="179"/>
      <c r="C9" s="189"/>
      <c r="D9" s="114" t="s">
        <v>81</v>
      </c>
      <c r="F9" s="114" t="s">
        <v>82</v>
      </c>
      <c r="H9" s="138" t="s">
        <v>30</v>
      </c>
      <c r="I9" s="179"/>
      <c r="J9" s="189"/>
      <c r="K9" s="114" t="s">
        <v>81</v>
      </c>
      <c r="L9" s="185"/>
      <c r="M9" s="114" t="s">
        <v>82</v>
      </c>
    </row>
    <row r="10" spans="1:13">
      <c r="I10" s="143"/>
      <c r="J10" s="151"/>
      <c r="L10" s="185"/>
    </row>
    <row r="11" spans="1:13" ht="28.5">
      <c r="A11" s="376"/>
      <c r="B11" s="376"/>
      <c r="C11" s="376"/>
      <c r="D11" s="376"/>
      <c r="E11" s="376"/>
      <c r="F11" s="376"/>
      <c r="G11" s="108"/>
      <c r="H11" s="379" t="s">
        <v>0</v>
      </c>
      <c r="I11" s="379"/>
      <c r="J11" s="379"/>
      <c r="K11" s="379"/>
      <c r="L11" s="379"/>
    </row>
    <row r="12" spans="1:13" ht="21">
      <c r="A12" s="326" t="s">
        <v>0</v>
      </c>
      <c r="B12" s="326"/>
      <c r="C12" s="326"/>
      <c r="D12" s="326"/>
      <c r="E12" s="326"/>
      <c r="F12" s="326"/>
      <c r="J12" t="s">
        <v>70</v>
      </c>
    </row>
    <row r="13" spans="1:13" ht="18.75">
      <c r="A13" s="380"/>
      <c r="B13" s="380"/>
      <c r="C13" s="381" t="s">
        <v>123</v>
      </c>
      <c r="D13" s="381"/>
      <c r="E13" s="381"/>
      <c r="F13" s="139"/>
    </row>
    <row r="14" spans="1:13">
      <c r="A14" s="108" t="s">
        <v>77</v>
      </c>
      <c r="B14" s="178" t="s">
        <v>36</v>
      </c>
      <c r="C14" s="85" t="s">
        <v>55</v>
      </c>
      <c r="D14" s="108" t="s">
        <v>5</v>
      </c>
      <c r="E14" s="108" t="s">
        <v>56</v>
      </c>
      <c r="F14" s="108" t="s">
        <v>124</v>
      </c>
      <c r="H14" s="346" t="s">
        <v>36</v>
      </c>
      <c r="I14" s="348"/>
      <c r="J14" s="102" t="s">
        <v>68</v>
      </c>
      <c r="K14" s="102" t="s">
        <v>131</v>
      </c>
      <c r="L14" s="102" t="s">
        <v>56</v>
      </c>
    </row>
    <row r="15" spans="1:13" ht="27.95" customHeight="1">
      <c r="A15" s="135">
        <v>1</v>
      </c>
      <c r="B15" s="201">
        <v>45327</v>
      </c>
      <c r="C15" s="187" t="s">
        <v>152</v>
      </c>
      <c r="D15" s="108" t="s">
        <v>135</v>
      </c>
      <c r="E15" s="108">
        <v>200</v>
      </c>
      <c r="F15" s="108" t="s">
        <v>167</v>
      </c>
      <c r="H15" s="377"/>
      <c r="I15" s="378"/>
      <c r="J15" s="102"/>
      <c r="K15" s="102"/>
      <c r="L15" s="102"/>
    </row>
    <row r="16" spans="1:13">
      <c r="B16"/>
      <c r="C16"/>
      <c r="E16"/>
      <c r="L16" s="102"/>
    </row>
    <row r="17" spans="1:12">
      <c r="A17" s="124"/>
      <c r="B17" s="186"/>
      <c r="C17" s="188"/>
      <c r="D17" s="108" t="s">
        <v>23</v>
      </c>
      <c r="E17" s="48">
        <f>SUM(E15:E15)</f>
        <v>200</v>
      </c>
      <c r="F17" s="108"/>
      <c r="K17" s="102" t="s">
        <v>23</v>
      </c>
      <c r="L17" s="102">
        <v>500</v>
      </c>
    </row>
    <row r="19" spans="1:12">
      <c r="A19" s="114"/>
      <c r="B19" s="179" t="s">
        <v>128</v>
      </c>
      <c r="C19" s="189"/>
      <c r="D19" s="114"/>
      <c r="E19" s="184"/>
      <c r="F19" s="114"/>
      <c r="H19" s="137"/>
      <c r="I19" s="180"/>
      <c r="J19" s="47"/>
      <c r="L19" s="47"/>
    </row>
    <row r="20" spans="1:12">
      <c r="A20" s="137" t="s">
        <v>78</v>
      </c>
      <c r="B20" s="180"/>
      <c r="C20" s="190"/>
      <c r="D20" s="47" t="s">
        <v>79</v>
      </c>
      <c r="F20" s="47" t="s">
        <v>80</v>
      </c>
      <c r="H20" s="138"/>
      <c r="I20" s="179"/>
      <c r="J20" s="114"/>
      <c r="L20" s="114"/>
    </row>
    <row r="21" spans="1:12">
      <c r="A21" s="138" t="s">
        <v>30</v>
      </c>
      <c r="B21" s="179"/>
      <c r="C21" s="189"/>
      <c r="D21" s="114" t="s">
        <v>81</v>
      </c>
      <c r="F21" s="114" t="s">
        <v>82</v>
      </c>
      <c r="H21" s="137" t="s">
        <v>78</v>
      </c>
      <c r="I21" s="180"/>
      <c r="J21" s="47" t="s">
        <v>79</v>
      </c>
      <c r="L21" s="47" t="s">
        <v>80</v>
      </c>
    </row>
    <row r="22" spans="1:12">
      <c r="H22" s="138" t="s">
        <v>30</v>
      </c>
      <c r="I22" s="179"/>
      <c r="J22" s="114" t="s">
        <v>81</v>
      </c>
      <c r="L22" s="114" t="s">
        <v>82</v>
      </c>
    </row>
  </sheetData>
  <mergeCells count="13">
    <mergeCell ref="A11:F11"/>
    <mergeCell ref="H15:I15"/>
    <mergeCell ref="H14:I14"/>
    <mergeCell ref="H11:L11"/>
    <mergeCell ref="A1:F1"/>
    <mergeCell ref="A2:B2"/>
    <mergeCell ref="C2:E2"/>
    <mergeCell ref="H1:M1"/>
    <mergeCell ref="H2:I2"/>
    <mergeCell ref="J2:L2"/>
    <mergeCell ref="A12:F12"/>
    <mergeCell ref="A13:B13"/>
    <mergeCell ref="C13:E13"/>
  </mergeCells>
  <pageMargins left="0.7" right="0.7" top="0.75" bottom="0.75" header="0.3" footer="0.3"/>
  <pageSetup scale="96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392" t="s">
        <v>91</v>
      </c>
      <c r="B1" s="393"/>
      <c r="C1" s="393"/>
      <c r="D1" s="394"/>
      <c r="F1" s="384" t="s">
        <v>106</v>
      </c>
      <c r="G1" s="385"/>
      <c r="H1" s="385"/>
      <c r="I1" s="386"/>
    </row>
    <row r="2" spans="1:9" ht="18.75">
      <c r="A2" s="395" t="s">
        <v>92</v>
      </c>
      <c r="B2" s="388"/>
      <c r="C2" s="388"/>
      <c r="D2" s="396"/>
      <c r="F2" s="387" t="s">
        <v>92</v>
      </c>
      <c r="G2" s="388"/>
      <c r="H2" s="388"/>
      <c r="I2" s="389"/>
    </row>
    <row r="3" spans="1:9">
      <c r="A3" s="142"/>
      <c r="B3" s="143"/>
      <c r="D3" s="144"/>
      <c r="F3" s="156"/>
      <c r="I3" s="106"/>
    </row>
    <row r="4" spans="1:9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>
      <c r="A5" s="111">
        <v>1</v>
      </c>
      <c r="B5" s="147"/>
      <c r="C5" s="148"/>
      <c r="D5" s="111"/>
      <c r="F5" s="156"/>
      <c r="I5" s="106"/>
    </row>
    <row r="6" spans="1:9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>
      <c r="A12" s="111">
        <v>7</v>
      </c>
      <c r="B12" s="147"/>
      <c r="C12" s="111"/>
      <c r="D12" s="111"/>
      <c r="F12" s="390" t="s">
        <v>23</v>
      </c>
      <c r="G12" s="391"/>
      <c r="H12" s="391"/>
      <c r="I12" s="112"/>
    </row>
    <row r="13" spans="1:9" ht="21">
      <c r="A13" s="397" t="s">
        <v>23</v>
      </c>
      <c r="B13" s="391"/>
      <c r="C13" s="391"/>
      <c r="D13" s="111">
        <f>SUM(D5:D12)</f>
        <v>0</v>
      </c>
      <c r="F13" s="156"/>
      <c r="I13" s="106"/>
    </row>
    <row r="14" spans="1:9">
      <c r="A14" s="142"/>
      <c r="B14" s="143"/>
      <c r="D14" s="144"/>
      <c r="F14" s="156"/>
      <c r="I14" s="106"/>
    </row>
    <row r="15" spans="1:9">
      <c r="A15" s="142"/>
      <c r="B15" s="149" t="s">
        <v>95</v>
      </c>
      <c r="C15" t="s">
        <v>96</v>
      </c>
      <c r="D15" s="144"/>
      <c r="F15" s="116"/>
      <c r="I15" s="106"/>
    </row>
    <row r="16" spans="1:9">
      <c r="A16" s="150" t="s">
        <v>97</v>
      </c>
      <c r="B16" s="143" t="s">
        <v>98</v>
      </c>
      <c r="D16" s="144"/>
      <c r="F16" s="156"/>
      <c r="I16" s="106"/>
    </row>
    <row r="17" spans="1:9">
      <c r="A17" s="142" t="s">
        <v>99</v>
      </c>
      <c r="B17" s="151" t="s">
        <v>100</v>
      </c>
      <c r="D17" s="144"/>
      <c r="F17" s="156"/>
      <c r="I17" s="106"/>
    </row>
    <row r="18" spans="1:9">
      <c r="A18" s="142"/>
      <c r="B18" s="143"/>
      <c r="D18" s="144"/>
      <c r="F18" s="116" t="s">
        <v>107</v>
      </c>
      <c r="H18" t="s">
        <v>108</v>
      </c>
      <c r="I18" s="106"/>
    </row>
    <row r="19" spans="1:9">
      <c r="A19" s="142"/>
      <c r="B19" s="143"/>
      <c r="D19" s="144"/>
      <c r="F19" s="156"/>
      <c r="I19" s="106"/>
    </row>
    <row r="20" spans="1:9">
      <c r="A20" s="150" t="s">
        <v>101</v>
      </c>
      <c r="B20" s="137"/>
      <c r="C20" s="47" t="s">
        <v>31</v>
      </c>
      <c r="D20" s="144"/>
      <c r="F20" s="156"/>
      <c r="I20" s="106"/>
    </row>
    <row r="21" spans="1:9">
      <c r="A21" s="152"/>
      <c r="B21" s="153"/>
      <c r="C21" s="154"/>
      <c r="D21" s="155"/>
      <c r="F21" s="156"/>
      <c r="I21" s="106"/>
    </row>
    <row r="22" spans="1:9" ht="15.75" thickBot="1">
      <c r="A22" s="47"/>
      <c r="B22" s="143"/>
      <c r="F22" s="116" t="s">
        <v>101</v>
      </c>
      <c r="H22" s="47" t="s">
        <v>31</v>
      </c>
      <c r="I22" s="106"/>
    </row>
    <row r="23" spans="1:9" ht="24" thickBot="1">
      <c r="A23" s="384" t="s">
        <v>91</v>
      </c>
      <c r="B23" s="385"/>
      <c r="C23" s="385"/>
      <c r="D23" s="386"/>
      <c r="F23" s="162"/>
      <c r="G23" s="129"/>
      <c r="H23" s="129"/>
      <c r="I23" s="130"/>
    </row>
    <row r="24" spans="1:9" ht="18.75">
      <c r="A24" s="387" t="s">
        <v>92</v>
      </c>
      <c r="B24" s="388"/>
      <c r="C24" s="388"/>
      <c r="D24" s="389"/>
    </row>
    <row r="25" spans="1:9">
      <c r="A25" s="156"/>
      <c r="B25" s="143"/>
      <c r="D25" s="106"/>
    </row>
    <row r="26" spans="1:9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>
      <c r="A27" s="110">
        <v>1</v>
      </c>
      <c r="B27" s="147">
        <v>44927</v>
      </c>
      <c r="C27" s="159" t="s">
        <v>102</v>
      </c>
      <c r="D27" s="112">
        <v>200</v>
      </c>
    </row>
    <row r="28" spans="1:9">
      <c r="A28" s="110">
        <v>2</v>
      </c>
      <c r="B28" s="147"/>
      <c r="C28" s="160"/>
      <c r="D28" s="112"/>
    </row>
    <row r="29" spans="1:9">
      <c r="A29" s="110">
        <v>3</v>
      </c>
      <c r="B29" s="147"/>
      <c r="C29" s="160"/>
      <c r="D29" s="112"/>
    </row>
    <row r="30" spans="1:9">
      <c r="A30" s="110">
        <v>4</v>
      </c>
      <c r="B30" s="147"/>
      <c r="C30" s="160"/>
      <c r="D30" s="112"/>
    </row>
    <row r="31" spans="1:9">
      <c r="A31" s="110">
        <v>5</v>
      </c>
      <c r="B31" s="147"/>
      <c r="C31" s="111"/>
      <c r="D31" s="112"/>
    </row>
    <row r="32" spans="1:9">
      <c r="A32" s="110">
        <v>6</v>
      </c>
      <c r="B32" s="147"/>
      <c r="C32" s="111"/>
      <c r="D32" s="112"/>
    </row>
    <row r="33" spans="1:4">
      <c r="A33" s="110">
        <v>7</v>
      </c>
      <c r="B33" s="147"/>
      <c r="C33" s="111"/>
      <c r="D33" s="112"/>
    </row>
    <row r="34" spans="1:4" ht="21">
      <c r="A34" s="390" t="s">
        <v>23</v>
      </c>
      <c r="B34" s="391"/>
      <c r="C34" s="391"/>
      <c r="D34" s="112">
        <f>SUM(D27:D33)</f>
        <v>200</v>
      </c>
    </row>
    <row r="35" spans="1:4">
      <c r="A35" s="156"/>
      <c r="B35" s="143"/>
      <c r="D35" s="106"/>
    </row>
    <row r="36" spans="1:4">
      <c r="A36" s="382"/>
      <c r="B36" s="329"/>
      <c r="C36" s="329"/>
      <c r="D36" s="383"/>
    </row>
    <row r="37" spans="1:4">
      <c r="A37" s="116"/>
      <c r="B37" s="161"/>
      <c r="C37" s="151"/>
      <c r="D37" s="106"/>
    </row>
    <row r="38" spans="1:4">
      <c r="A38" s="156" t="s">
        <v>103</v>
      </c>
      <c r="B38" s="143" t="s">
        <v>104</v>
      </c>
      <c r="D38" s="106"/>
    </row>
    <row r="39" spans="1:4">
      <c r="A39" s="116" t="s">
        <v>99</v>
      </c>
      <c r="B39" s="143" t="s">
        <v>105</v>
      </c>
      <c r="D39" s="106"/>
    </row>
    <row r="40" spans="1:4">
      <c r="A40" s="156"/>
      <c r="B40" s="143"/>
      <c r="D40" s="106"/>
    </row>
    <row r="41" spans="1:4">
      <c r="A41" s="156"/>
      <c r="B41" s="143"/>
      <c r="D41" s="106"/>
    </row>
    <row r="42" spans="1:4">
      <c r="A42" s="156"/>
      <c r="B42" s="143"/>
      <c r="D42" s="106"/>
    </row>
    <row r="43" spans="1:4">
      <c r="A43" s="156"/>
      <c r="B43" s="143"/>
      <c r="D43" s="106"/>
    </row>
    <row r="44" spans="1:4">
      <c r="A44" s="156"/>
      <c r="B44" s="143"/>
      <c r="D44" s="106"/>
    </row>
    <row r="45" spans="1:4">
      <c r="A45" s="116" t="s">
        <v>101</v>
      </c>
      <c r="B45" s="143"/>
      <c r="C45" s="47" t="s">
        <v>31</v>
      </c>
      <c r="D45" s="106"/>
    </row>
    <row r="46" spans="1:4" ht="15.75" thickBot="1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384" t="s">
        <v>109</v>
      </c>
      <c r="B1" s="385"/>
      <c r="C1" s="385"/>
      <c r="D1" s="385"/>
      <c r="E1" s="385"/>
      <c r="F1" s="386"/>
      <c r="H1" s="384" t="s">
        <v>113</v>
      </c>
      <c r="I1" s="385"/>
      <c r="J1" s="385"/>
      <c r="K1" s="385"/>
      <c r="L1" s="385"/>
      <c r="M1" s="386"/>
    </row>
    <row r="2" spans="1:13" ht="18.75">
      <c r="A2" s="387" t="s">
        <v>92</v>
      </c>
      <c r="B2" s="388"/>
      <c r="C2" s="388"/>
      <c r="D2" s="388"/>
      <c r="E2" s="388"/>
      <c r="F2" s="389"/>
      <c r="H2" s="387" t="s">
        <v>92</v>
      </c>
      <c r="I2" s="388"/>
      <c r="J2" s="388"/>
      <c r="K2" s="388"/>
      <c r="L2" s="388"/>
      <c r="M2" s="389"/>
    </row>
    <row r="3" spans="1:13">
      <c r="A3" s="156"/>
      <c r="B3" s="143"/>
      <c r="F3" s="106"/>
      <c r="H3" s="105"/>
      <c r="M3" s="106"/>
    </row>
    <row r="4" spans="1:13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>
      <c r="A7" s="110">
        <v>1</v>
      </c>
      <c r="B7" s="147"/>
      <c r="C7" s="111"/>
      <c r="D7" s="111"/>
      <c r="E7" s="169"/>
      <c r="F7" s="112"/>
      <c r="H7" s="390" t="s">
        <v>23</v>
      </c>
      <c r="I7" s="391"/>
      <c r="J7" s="391"/>
      <c r="K7" s="391"/>
      <c r="L7" s="398"/>
      <c r="M7" s="112"/>
    </row>
    <row r="8" spans="1:13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>
      <c r="A9" s="390" t="s">
        <v>23</v>
      </c>
      <c r="B9" s="391"/>
      <c r="C9" s="391"/>
      <c r="D9" s="391"/>
      <c r="E9" s="398"/>
      <c r="F9" s="112"/>
      <c r="H9" s="105"/>
      <c r="M9" s="106"/>
    </row>
    <row r="10" spans="1:13">
      <c r="A10" s="156"/>
      <c r="B10" s="143"/>
      <c r="F10" s="106"/>
      <c r="H10" s="105"/>
      <c r="M10" s="106"/>
    </row>
    <row r="11" spans="1:13">
      <c r="A11" s="116"/>
      <c r="B11" s="143"/>
      <c r="F11" s="106"/>
      <c r="H11" s="156"/>
      <c r="I11" s="143"/>
      <c r="M11" s="106"/>
    </row>
    <row r="12" spans="1:13">
      <c r="A12" s="156"/>
      <c r="B12" s="143"/>
      <c r="F12" s="106"/>
      <c r="H12" s="156"/>
      <c r="I12" s="143"/>
      <c r="M12" s="106"/>
    </row>
    <row r="13" spans="1:13">
      <c r="A13" s="156"/>
      <c r="B13" s="143"/>
      <c r="F13" s="106"/>
      <c r="H13" s="156"/>
      <c r="I13" s="143"/>
      <c r="M13" s="106"/>
    </row>
    <row r="14" spans="1:13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>
      <c r="A16" s="156"/>
      <c r="B16" s="143"/>
      <c r="H16" s="47"/>
      <c r="I16" s="143"/>
    </row>
    <row r="17" spans="8:12">
      <c r="H17" s="137"/>
      <c r="I17" s="143"/>
    </row>
    <row r="18" spans="8:12">
      <c r="H18" s="47"/>
      <c r="I18" s="143"/>
    </row>
    <row r="19" spans="8:12">
      <c r="H19" s="47"/>
      <c r="I19" s="143"/>
    </row>
    <row r="20" spans="8:12">
      <c r="H20" s="47"/>
      <c r="I20" s="143"/>
    </row>
    <row r="21" spans="8:12">
      <c r="H21" s="137"/>
      <c r="I21" s="143"/>
      <c r="K21" s="47"/>
      <c r="L21" s="47"/>
    </row>
    <row r="22" spans="8:12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7"/>
  <sheetViews>
    <sheetView zoomScale="75" zoomScaleNormal="75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H10" sqref="H10:H15"/>
    </sheetView>
  </sheetViews>
  <sheetFormatPr defaultRowHeight="15"/>
  <cols>
    <col min="1" max="1" width="24.42578125" style="250" customWidth="1"/>
    <col min="2" max="2" width="18.140625" style="47" customWidth="1"/>
    <col min="3" max="3" width="36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style="250" customWidth="1"/>
    <col min="11" max="11" width="13.140625" customWidth="1"/>
    <col min="12" max="12" width="14.85546875" style="250" customWidth="1"/>
  </cols>
  <sheetData>
    <row r="1" spans="1:12" s="124" customFormat="1" ht="20.25">
      <c r="A1" s="400" t="s">
        <v>8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</row>
    <row r="2" spans="1:12" s="124" customFormat="1" ht="20.25">
      <c r="A2" s="401"/>
      <c r="B2" s="402"/>
      <c r="C2" s="403"/>
      <c r="D2" s="403"/>
      <c r="E2" s="403"/>
      <c r="F2" s="403"/>
      <c r="G2" s="400" t="s">
        <v>35</v>
      </c>
      <c r="H2" s="400"/>
      <c r="I2" s="400"/>
      <c r="J2" s="400"/>
      <c r="K2" s="400"/>
      <c r="L2" s="404"/>
    </row>
    <row r="3" spans="1:12" s="124" customFormat="1" ht="40.5">
      <c r="A3" s="405" t="s">
        <v>36</v>
      </c>
      <c r="B3" s="406" t="s">
        <v>37</v>
      </c>
      <c r="C3" s="406" t="s">
        <v>38</v>
      </c>
      <c r="D3" s="406" t="s">
        <v>39</v>
      </c>
      <c r="E3" s="406" t="s">
        <v>48</v>
      </c>
      <c r="F3" s="406" t="s">
        <v>49</v>
      </c>
      <c r="G3" s="406" t="s">
        <v>116</v>
      </c>
      <c r="H3" s="406" t="s">
        <v>50</v>
      </c>
      <c r="I3" s="406" t="s">
        <v>45</v>
      </c>
      <c r="J3" s="407" t="s">
        <v>46</v>
      </c>
      <c r="K3" s="406" t="s">
        <v>47</v>
      </c>
      <c r="L3" s="407" t="s">
        <v>23</v>
      </c>
    </row>
    <row r="4" spans="1:12" s="124" customFormat="1" ht="20.25">
      <c r="A4" s="408"/>
      <c r="B4" s="409"/>
      <c r="C4" s="409"/>
      <c r="D4" s="409">
        <f>SUM(D6:D99)</f>
        <v>4119</v>
      </c>
      <c r="E4" s="409">
        <f>SUM(E7:E13)</f>
        <v>0</v>
      </c>
      <c r="F4" s="409">
        <f>SUM(F5:F99)</f>
        <v>18050</v>
      </c>
      <c r="G4" s="409"/>
      <c r="H4" s="409">
        <f>SUM(H6:H99)</f>
        <v>1180</v>
      </c>
      <c r="I4" s="409">
        <f>SUM(I7:I13)</f>
        <v>0</v>
      </c>
      <c r="J4" s="410">
        <f>SUM(J7:J112)</f>
        <v>100</v>
      </c>
      <c r="K4" s="409">
        <f>SUM(K7:K13)</f>
        <v>0</v>
      </c>
      <c r="L4" s="410">
        <f>SUM(E4,F4,H4,I4,J4,)</f>
        <v>19330</v>
      </c>
    </row>
    <row r="5" spans="1:12" s="303" customFormat="1" ht="21">
      <c r="A5" s="411">
        <v>45789</v>
      </c>
      <c r="B5" s="410" t="s">
        <v>182</v>
      </c>
      <c r="C5" s="410" t="s">
        <v>183</v>
      </c>
      <c r="D5" s="410">
        <v>4</v>
      </c>
      <c r="E5" s="410"/>
      <c r="F5" s="410">
        <v>100</v>
      </c>
      <c r="G5" s="410" t="s">
        <v>127</v>
      </c>
      <c r="H5" s="410"/>
      <c r="I5" s="410"/>
      <c r="J5" s="410"/>
      <c r="K5" s="410"/>
      <c r="L5" s="410">
        <f>F5+H5</f>
        <v>100</v>
      </c>
    </row>
    <row r="6" spans="1:12" s="304" customFormat="1" ht="50.25" customHeight="1">
      <c r="A6" s="412">
        <v>45790</v>
      </c>
      <c r="B6" s="413">
        <v>85689</v>
      </c>
      <c r="C6" s="414" t="s">
        <v>175</v>
      </c>
      <c r="D6" s="413">
        <v>648</v>
      </c>
      <c r="E6" s="415"/>
      <c r="F6" s="415">
        <v>600</v>
      </c>
      <c r="G6" s="415" t="s">
        <v>179</v>
      </c>
      <c r="H6" s="415">
        <v>40</v>
      </c>
      <c r="I6" s="415"/>
      <c r="J6" s="416"/>
      <c r="K6" s="415"/>
      <c r="L6" s="417">
        <f>SUM(F6:H6)</f>
        <v>640</v>
      </c>
    </row>
    <row r="7" spans="1:12" s="302" customFormat="1" ht="39.75" customHeight="1">
      <c r="A7" s="411">
        <v>45790</v>
      </c>
      <c r="B7" s="418" t="s">
        <v>172</v>
      </c>
      <c r="C7" s="419" t="s">
        <v>176</v>
      </c>
      <c r="D7" s="418">
        <v>60</v>
      </c>
      <c r="E7" s="420"/>
      <c r="F7" s="421">
        <v>700</v>
      </c>
      <c r="G7" s="421" t="s">
        <v>127</v>
      </c>
      <c r="H7" s="422">
        <v>300</v>
      </c>
      <c r="I7" s="404"/>
      <c r="J7" s="404"/>
      <c r="K7" s="404"/>
      <c r="L7" s="420">
        <f t="shared" ref="L7:L29" si="0">SUM(F7:H7)</f>
        <v>1000</v>
      </c>
    </row>
    <row r="8" spans="1:12" s="302" customFormat="1" ht="28.5" customHeight="1">
      <c r="A8" s="411">
        <v>45790</v>
      </c>
      <c r="B8" s="423" t="s">
        <v>173</v>
      </c>
      <c r="C8" s="424" t="s">
        <v>177</v>
      </c>
      <c r="D8" s="423">
        <v>44</v>
      </c>
      <c r="E8" s="420"/>
      <c r="F8" s="425"/>
      <c r="G8" s="425"/>
      <c r="H8" s="426"/>
      <c r="I8" s="404"/>
      <c r="J8" s="404"/>
      <c r="K8" s="404"/>
      <c r="L8" s="420">
        <f t="shared" si="0"/>
        <v>0</v>
      </c>
    </row>
    <row r="9" spans="1:12" s="302" customFormat="1" ht="37.5" customHeight="1">
      <c r="A9" s="411">
        <v>45790</v>
      </c>
      <c r="B9" s="418" t="s">
        <v>174</v>
      </c>
      <c r="C9" s="419" t="s">
        <v>178</v>
      </c>
      <c r="D9" s="418">
        <v>13</v>
      </c>
      <c r="E9" s="420"/>
      <c r="F9" s="420">
        <v>30</v>
      </c>
      <c r="G9" s="420" t="s">
        <v>170</v>
      </c>
      <c r="H9" s="404">
        <v>20</v>
      </c>
      <c r="I9" s="404"/>
      <c r="J9" s="404"/>
      <c r="K9" s="404"/>
      <c r="L9" s="420">
        <f t="shared" si="0"/>
        <v>50</v>
      </c>
    </row>
    <row r="10" spans="1:12" s="305" customFormat="1" ht="40.5" customHeight="1">
      <c r="A10" s="412">
        <v>45791</v>
      </c>
      <c r="B10" s="413" t="s">
        <v>185</v>
      </c>
      <c r="C10" s="413" t="s">
        <v>190</v>
      </c>
      <c r="D10" s="413">
        <v>91</v>
      </c>
      <c r="E10" s="417"/>
      <c r="F10" s="421">
        <v>5100</v>
      </c>
      <c r="G10" s="421" t="s">
        <v>184</v>
      </c>
      <c r="H10" s="422"/>
      <c r="I10" s="427"/>
      <c r="J10" s="422">
        <v>100</v>
      </c>
      <c r="K10" s="427"/>
      <c r="L10" s="417">
        <f t="shared" si="0"/>
        <v>5100</v>
      </c>
    </row>
    <row r="11" spans="1:12" s="302" customFormat="1" ht="21">
      <c r="A11" s="411">
        <v>45791</v>
      </c>
      <c r="B11" s="418" t="s">
        <v>186</v>
      </c>
      <c r="C11" s="419" t="s">
        <v>191</v>
      </c>
      <c r="D11" s="418">
        <v>307</v>
      </c>
      <c r="E11" s="420"/>
      <c r="F11" s="428"/>
      <c r="G11" s="428"/>
      <c r="H11" s="429"/>
      <c r="I11" s="404"/>
      <c r="J11" s="429"/>
      <c r="K11" s="404"/>
      <c r="L11" s="420">
        <f t="shared" si="0"/>
        <v>0</v>
      </c>
    </row>
    <row r="12" spans="1:12" s="302" customFormat="1" ht="28.5" customHeight="1">
      <c r="A12" s="411">
        <v>45791</v>
      </c>
      <c r="B12" s="423" t="s">
        <v>187</v>
      </c>
      <c r="C12" s="424" t="s">
        <v>175</v>
      </c>
      <c r="D12" s="423">
        <v>209</v>
      </c>
      <c r="E12" s="420"/>
      <c r="F12" s="428"/>
      <c r="G12" s="428"/>
      <c r="H12" s="429"/>
      <c r="I12" s="404"/>
      <c r="J12" s="429"/>
      <c r="K12" s="404"/>
      <c r="L12" s="420">
        <f t="shared" si="0"/>
        <v>0</v>
      </c>
    </row>
    <row r="13" spans="1:12" s="302" customFormat="1" ht="25.5" customHeight="1">
      <c r="A13" s="411">
        <v>45791</v>
      </c>
      <c r="B13" s="418">
        <v>85777</v>
      </c>
      <c r="C13" s="418" t="s">
        <v>175</v>
      </c>
      <c r="D13" s="418">
        <v>36</v>
      </c>
      <c r="E13" s="420"/>
      <c r="F13" s="428"/>
      <c r="G13" s="428"/>
      <c r="H13" s="429"/>
      <c r="I13" s="404"/>
      <c r="J13" s="429"/>
      <c r="K13" s="404"/>
      <c r="L13" s="420">
        <f t="shared" si="0"/>
        <v>0</v>
      </c>
    </row>
    <row r="14" spans="1:12" s="302" customFormat="1" ht="39.75" customHeight="1">
      <c r="A14" s="411">
        <v>45791</v>
      </c>
      <c r="B14" s="423" t="s">
        <v>188</v>
      </c>
      <c r="C14" s="424" t="s">
        <v>192</v>
      </c>
      <c r="D14" s="423">
        <v>80</v>
      </c>
      <c r="E14" s="420"/>
      <c r="F14" s="428"/>
      <c r="G14" s="428"/>
      <c r="H14" s="429"/>
      <c r="I14" s="404"/>
      <c r="J14" s="429"/>
      <c r="K14" s="404"/>
      <c r="L14" s="420">
        <f t="shared" si="0"/>
        <v>0</v>
      </c>
    </row>
    <row r="15" spans="1:12" s="302" customFormat="1" ht="27.75" customHeight="1">
      <c r="A15" s="411">
        <v>45791</v>
      </c>
      <c r="B15" s="418" t="s">
        <v>189</v>
      </c>
      <c r="C15" s="418" t="s">
        <v>193</v>
      </c>
      <c r="D15" s="418">
        <v>507</v>
      </c>
      <c r="E15" s="420"/>
      <c r="F15" s="425"/>
      <c r="G15" s="425"/>
      <c r="H15" s="426"/>
      <c r="I15" s="404"/>
      <c r="J15" s="426"/>
      <c r="K15" s="404"/>
      <c r="L15" s="420">
        <f t="shared" si="0"/>
        <v>0</v>
      </c>
    </row>
    <row r="16" spans="1:12" s="302" customFormat="1" ht="32.25" customHeight="1">
      <c r="A16" s="411">
        <v>45792</v>
      </c>
      <c r="B16" s="413" t="s">
        <v>200</v>
      </c>
      <c r="C16" s="413" t="s">
        <v>197</v>
      </c>
      <c r="D16" s="413">
        <v>491</v>
      </c>
      <c r="E16" s="420"/>
      <c r="F16" s="421">
        <v>3300</v>
      </c>
      <c r="G16" s="421" t="s">
        <v>184</v>
      </c>
      <c r="H16" s="422"/>
      <c r="I16" s="404"/>
      <c r="J16" s="404"/>
      <c r="K16" s="404"/>
      <c r="L16" s="420">
        <f t="shared" si="0"/>
        <v>3300</v>
      </c>
    </row>
    <row r="17" spans="1:12" s="302" customFormat="1" ht="36" customHeight="1">
      <c r="A17" s="411">
        <v>45792</v>
      </c>
      <c r="B17" s="423" t="s">
        <v>195</v>
      </c>
      <c r="C17" s="430" t="s">
        <v>198</v>
      </c>
      <c r="D17" s="423">
        <v>12</v>
      </c>
      <c r="E17" s="420"/>
      <c r="F17" s="428"/>
      <c r="G17" s="428"/>
      <c r="H17" s="429"/>
      <c r="I17" s="404"/>
      <c r="J17" s="404"/>
      <c r="K17" s="404"/>
      <c r="L17" s="420">
        <f t="shared" si="0"/>
        <v>0</v>
      </c>
    </row>
    <row r="18" spans="1:12" s="302" customFormat="1" ht="48.75" customHeight="1">
      <c r="A18" s="411">
        <v>45792</v>
      </c>
      <c r="B18" s="423" t="s">
        <v>196</v>
      </c>
      <c r="C18" s="424" t="s">
        <v>199</v>
      </c>
      <c r="D18" s="423">
        <v>13</v>
      </c>
      <c r="E18" s="420"/>
      <c r="F18" s="428"/>
      <c r="G18" s="428"/>
      <c r="H18" s="426"/>
      <c r="I18" s="404"/>
      <c r="J18" s="404"/>
      <c r="K18" s="404"/>
      <c r="L18" s="420">
        <f t="shared" si="0"/>
        <v>0</v>
      </c>
    </row>
    <row r="19" spans="1:12" s="302" customFormat="1" ht="42.75" customHeight="1">
      <c r="A19" s="411">
        <v>45792</v>
      </c>
      <c r="B19" s="413" t="s">
        <v>196</v>
      </c>
      <c r="C19" s="414" t="s">
        <v>199</v>
      </c>
      <c r="D19" s="413">
        <v>13</v>
      </c>
      <c r="E19" s="420"/>
      <c r="F19" s="425"/>
      <c r="G19" s="425"/>
      <c r="H19" s="404"/>
      <c r="I19" s="404"/>
      <c r="J19" s="404"/>
      <c r="K19" s="404"/>
      <c r="L19" s="420">
        <f t="shared" si="0"/>
        <v>0</v>
      </c>
    </row>
    <row r="20" spans="1:12" s="302" customFormat="1" ht="27.75" customHeight="1">
      <c r="A20" s="411">
        <v>45794</v>
      </c>
      <c r="B20" s="418" t="s">
        <v>211</v>
      </c>
      <c r="C20" s="418" t="s">
        <v>215</v>
      </c>
      <c r="D20" s="418">
        <v>210</v>
      </c>
      <c r="E20" s="420"/>
      <c r="F20" s="421">
        <v>4000</v>
      </c>
      <c r="G20" s="421" t="s">
        <v>184</v>
      </c>
      <c r="H20" s="422"/>
      <c r="I20" s="404"/>
      <c r="J20" s="404"/>
      <c r="K20" s="404"/>
      <c r="L20" s="420">
        <f t="shared" si="0"/>
        <v>4000</v>
      </c>
    </row>
    <row r="21" spans="1:12" s="302" customFormat="1" ht="28.5" customHeight="1">
      <c r="A21" s="411">
        <v>45794</v>
      </c>
      <c r="B21" s="423" t="s">
        <v>213</v>
      </c>
      <c r="C21" s="424" t="s">
        <v>217</v>
      </c>
      <c r="D21" s="423">
        <v>465</v>
      </c>
      <c r="E21" s="420"/>
      <c r="F21" s="425"/>
      <c r="G21" s="425"/>
      <c r="H21" s="426"/>
      <c r="I21" s="404"/>
      <c r="J21" s="404"/>
      <c r="K21" s="404"/>
      <c r="L21" s="420">
        <f t="shared" si="0"/>
        <v>0</v>
      </c>
    </row>
    <row r="22" spans="1:12" s="302" customFormat="1" ht="38.25" customHeight="1">
      <c r="A22" s="411">
        <v>45794</v>
      </c>
      <c r="B22" s="418" t="s">
        <v>212</v>
      </c>
      <c r="C22" s="431" t="s">
        <v>216</v>
      </c>
      <c r="D22" s="418">
        <v>51</v>
      </c>
      <c r="E22" s="420"/>
      <c r="F22" s="420">
        <v>260</v>
      </c>
      <c r="G22" s="420" t="s">
        <v>127</v>
      </c>
      <c r="H22" s="404">
        <v>280</v>
      </c>
      <c r="I22" s="404"/>
      <c r="J22" s="404"/>
      <c r="K22" s="404"/>
      <c r="L22" s="420">
        <f>SUM(F22:H22)</f>
        <v>540</v>
      </c>
    </row>
    <row r="23" spans="1:12" s="302" customFormat="1" ht="36.75" customHeight="1">
      <c r="A23" s="411">
        <v>45794</v>
      </c>
      <c r="B23" s="423" t="s">
        <v>214</v>
      </c>
      <c r="C23" s="423" t="s">
        <v>218</v>
      </c>
      <c r="D23" s="423">
        <v>1</v>
      </c>
      <c r="E23" s="420"/>
      <c r="F23" s="420">
        <v>40</v>
      </c>
      <c r="G23" s="420" t="s">
        <v>125</v>
      </c>
      <c r="H23" s="404">
        <v>40</v>
      </c>
      <c r="I23" s="432"/>
      <c r="J23" s="404"/>
      <c r="K23" s="433"/>
      <c r="L23" s="420">
        <f t="shared" si="0"/>
        <v>80</v>
      </c>
    </row>
    <row r="24" spans="1:12" s="289" customFormat="1" ht="32.25" customHeight="1">
      <c r="A24" s="411">
        <v>45796</v>
      </c>
      <c r="B24" s="413" t="s">
        <v>223</v>
      </c>
      <c r="C24" s="413" t="s">
        <v>199</v>
      </c>
      <c r="D24" s="413">
        <v>144</v>
      </c>
      <c r="E24" s="420"/>
      <c r="F24" s="421">
        <v>3200</v>
      </c>
      <c r="G24" s="421" t="s">
        <v>184</v>
      </c>
      <c r="H24" s="422"/>
      <c r="I24" s="433"/>
      <c r="J24" s="404"/>
      <c r="K24" s="433"/>
      <c r="L24" s="420">
        <f t="shared" si="0"/>
        <v>3200</v>
      </c>
    </row>
    <row r="25" spans="1:12" s="289" customFormat="1" ht="36.75" customHeight="1">
      <c r="A25" s="411">
        <v>45796</v>
      </c>
      <c r="B25" s="418" t="s">
        <v>224</v>
      </c>
      <c r="C25" s="418" t="s">
        <v>197</v>
      </c>
      <c r="D25" s="418">
        <v>144</v>
      </c>
      <c r="E25" s="420"/>
      <c r="F25" s="428"/>
      <c r="G25" s="428"/>
      <c r="H25" s="429"/>
      <c r="I25" s="433"/>
      <c r="J25" s="404"/>
      <c r="K25" s="433"/>
      <c r="L25" s="420">
        <f t="shared" si="0"/>
        <v>0</v>
      </c>
    </row>
    <row r="26" spans="1:12" s="289" customFormat="1" ht="51.75" customHeight="1">
      <c r="A26" s="411">
        <v>45796</v>
      </c>
      <c r="B26" s="418">
        <v>86002</v>
      </c>
      <c r="C26" s="434" t="s">
        <v>199</v>
      </c>
      <c r="D26" s="418">
        <v>109</v>
      </c>
      <c r="E26" s="420"/>
      <c r="F26" s="428"/>
      <c r="G26" s="428"/>
      <c r="H26" s="429"/>
      <c r="I26" s="433"/>
      <c r="J26" s="433"/>
      <c r="K26" s="433"/>
      <c r="L26" s="420">
        <f t="shared" si="0"/>
        <v>0</v>
      </c>
    </row>
    <row r="27" spans="1:12" s="289" customFormat="1" ht="53.25" customHeight="1">
      <c r="A27" s="411">
        <v>45796</v>
      </c>
      <c r="B27" s="423" t="s">
        <v>225</v>
      </c>
      <c r="C27" s="424" t="s">
        <v>215</v>
      </c>
      <c r="D27" s="423">
        <v>390</v>
      </c>
      <c r="E27" s="420"/>
      <c r="F27" s="425"/>
      <c r="G27" s="425"/>
      <c r="H27" s="426"/>
      <c r="I27" s="433"/>
      <c r="J27" s="433"/>
      <c r="K27" s="433"/>
      <c r="L27" s="420">
        <f t="shared" si="0"/>
        <v>0</v>
      </c>
    </row>
    <row r="28" spans="1:12" s="399" customFormat="1" ht="55.5" customHeight="1">
      <c r="A28" s="412">
        <v>45797</v>
      </c>
      <c r="B28" s="413">
        <v>86006</v>
      </c>
      <c r="C28" s="414" t="s">
        <v>226</v>
      </c>
      <c r="D28" s="413">
        <v>27</v>
      </c>
      <c r="E28" s="417"/>
      <c r="F28" s="417">
        <v>300</v>
      </c>
      <c r="G28" s="417" t="s">
        <v>170</v>
      </c>
      <c r="H28" s="427">
        <v>250</v>
      </c>
      <c r="I28" s="435"/>
      <c r="J28" s="435"/>
      <c r="K28" s="435"/>
      <c r="L28" s="417">
        <f t="shared" si="0"/>
        <v>550</v>
      </c>
    </row>
    <row r="29" spans="1:12" s="197" customFormat="1" ht="51.75" customHeight="1">
      <c r="A29" s="411">
        <v>45797</v>
      </c>
      <c r="B29" s="418" t="s">
        <v>227</v>
      </c>
      <c r="C29" s="418" t="s">
        <v>229</v>
      </c>
      <c r="D29" s="423">
        <v>27</v>
      </c>
      <c r="E29" s="420"/>
      <c r="F29" s="421">
        <v>420</v>
      </c>
      <c r="G29" s="421" t="s">
        <v>127</v>
      </c>
      <c r="H29" s="422">
        <v>250</v>
      </c>
      <c r="I29" s="433"/>
      <c r="J29" s="433"/>
      <c r="K29" s="433"/>
      <c r="L29" s="420">
        <f t="shared" si="0"/>
        <v>670</v>
      </c>
    </row>
    <row r="30" spans="1:12" s="197" customFormat="1" ht="33" customHeight="1">
      <c r="A30" s="411">
        <v>45797</v>
      </c>
      <c r="B30" s="418" t="s">
        <v>228</v>
      </c>
      <c r="C30" s="418" t="s">
        <v>230</v>
      </c>
      <c r="D30" s="423">
        <v>27</v>
      </c>
      <c r="E30" s="420"/>
      <c r="F30" s="425"/>
      <c r="G30" s="425"/>
      <c r="H30" s="426"/>
      <c r="I30" s="433"/>
      <c r="J30" s="433"/>
      <c r="K30" s="433"/>
      <c r="L30" s="420"/>
    </row>
    <row r="31" spans="1:12" s="197" customFormat="1" ht="70.5" customHeight="1">
      <c r="A31" s="312"/>
      <c r="B31" s="308"/>
      <c r="C31" s="308"/>
      <c r="D31" s="307"/>
      <c r="E31" s="309"/>
      <c r="F31" s="309"/>
      <c r="G31" s="309"/>
      <c r="H31" s="310"/>
      <c r="I31" s="311"/>
      <c r="J31" s="311"/>
      <c r="K31" s="311"/>
      <c r="L31" s="309"/>
    </row>
    <row r="32" spans="1:12" s="289" customFormat="1" ht="18.75">
      <c r="A32" s="290"/>
      <c r="B32" s="292"/>
      <c r="C32" s="292"/>
      <c r="D32" s="293"/>
      <c r="E32" s="294"/>
      <c r="F32" s="294"/>
      <c r="G32" s="294"/>
      <c r="H32" s="295"/>
      <c r="I32" s="296"/>
      <c r="J32" s="297"/>
      <c r="K32" s="297"/>
      <c r="L32" s="291"/>
    </row>
    <row r="33" spans="1:12" s="289" customFormat="1" ht="18">
      <c r="A33" s="298"/>
      <c r="B33" s="293"/>
      <c r="C33" s="299"/>
      <c r="D33" s="293"/>
      <c r="E33" s="294"/>
      <c r="F33" s="294"/>
      <c r="G33" s="294"/>
      <c r="H33" s="295"/>
      <c r="I33" s="296"/>
      <c r="J33" s="297"/>
      <c r="K33" s="297"/>
      <c r="L33" s="291"/>
    </row>
    <row r="34" spans="1:12" s="289" customFormat="1" ht="18">
      <c r="A34" s="298"/>
      <c r="B34" s="293"/>
      <c r="C34" s="299"/>
      <c r="D34" s="293"/>
      <c r="E34" s="294"/>
      <c r="F34" s="294"/>
      <c r="G34" s="294"/>
      <c r="H34" s="295"/>
      <c r="I34" s="296"/>
      <c r="J34" s="297"/>
      <c r="K34" s="297"/>
      <c r="L34" s="291"/>
    </row>
    <row r="35" spans="1:12" s="289" customFormat="1" ht="18">
      <c r="A35" s="298"/>
      <c r="B35" s="293"/>
      <c r="C35" s="299"/>
      <c r="D35" s="293"/>
      <c r="E35" s="294"/>
      <c r="F35" s="294"/>
      <c r="G35" s="294"/>
      <c r="H35" s="295"/>
      <c r="I35" s="296"/>
      <c r="J35" s="297"/>
      <c r="K35" s="297"/>
      <c r="L35" s="291"/>
    </row>
    <row r="36" spans="1:12" s="289" customFormat="1" ht="18">
      <c r="A36" s="298"/>
      <c r="B36" s="293"/>
      <c r="C36" s="299"/>
      <c r="D36" s="293"/>
      <c r="E36" s="294"/>
      <c r="F36" s="294"/>
      <c r="G36" s="294"/>
      <c r="H36" s="295"/>
      <c r="I36" s="296"/>
      <c r="J36" s="297"/>
      <c r="K36" s="297"/>
      <c r="L36" s="291"/>
    </row>
    <row r="37" spans="1:12" s="289" customFormat="1" ht="18">
      <c r="A37" s="298"/>
      <c r="B37" s="293"/>
      <c r="C37" s="299"/>
      <c r="D37" s="293"/>
      <c r="E37" s="294"/>
      <c r="F37" s="294"/>
      <c r="G37" s="294"/>
      <c r="H37" s="300"/>
      <c r="I37" s="296"/>
      <c r="J37" s="297"/>
      <c r="K37" s="297"/>
      <c r="L37" s="291"/>
    </row>
    <row r="38" spans="1:12" s="289" customFormat="1" ht="18">
      <c r="A38" s="298"/>
      <c r="B38" s="293"/>
      <c r="C38" s="299"/>
      <c r="D38" s="293"/>
      <c r="E38" s="294"/>
      <c r="F38" s="294"/>
      <c r="G38" s="294"/>
      <c r="H38" s="295"/>
      <c r="I38" s="296"/>
      <c r="J38" s="297"/>
      <c r="K38" s="297"/>
      <c r="L38" s="291"/>
    </row>
    <row r="39" spans="1:12" s="289" customFormat="1" ht="18">
      <c r="A39" s="298"/>
      <c r="B39" s="293"/>
      <c r="C39" s="299"/>
      <c r="D39" s="293"/>
      <c r="E39" s="294"/>
      <c r="F39" s="294"/>
      <c r="G39" s="294"/>
      <c r="H39" s="300"/>
      <c r="I39" s="296"/>
      <c r="J39" s="297"/>
      <c r="K39" s="297"/>
      <c r="L39" s="291"/>
    </row>
    <row r="40" spans="1:12" s="289" customFormat="1" ht="18">
      <c r="A40" s="298"/>
      <c r="B40" s="293"/>
      <c r="C40" s="299"/>
      <c r="D40" s="293"/>
      <c r="E40" s="294"/>
      <c r="F40" s="294"/>
      <c r="G40" s="294"/>
      <c r="H40" s="295"/>
      <c r="I40" s="296"/>
      <c r="J40" s="297"/>
      <c r="K40" s="297"/>
      <c r="L40" s="291"/>
    </row>
    <row r="41" spans="1:12" s="289" customFormat="1" ht="18">
      <c r="A41" s="298"/>
      <c r="B41" s="293"/>
      <c r="C41" s="299"/>
      <c r="D41" s="293"/>
      <c r="E41" s="294"/>
      <c r="F41" s="294"/>
      <c r="G41" s="294"/>
      <c r="H41" s="295"/>
      <c r="I41" s="296"/>
      <c r="J41" s="297"/>
      <c r="K41" s="297"/>
      <c r="L41" s="291"/>
    </row>
    <row r="42" spans="1:12" s="289" customFormat="1" ht="18">
      <c r="A42" s="298"/>
      <c r="B42" s="293"/>
      <c r="C42" s="299"/>
      <c r="D42" s="293"/>
      <c r="E42" s="294"/>
      <c r="F42" s="294"/>
      <c r="G42" s="294"/>
      <c r="H42" s="295"/>
      <c r="I42" s="296"/>
      <c r="J42" s="297"/>
      <c r="K42" s="297"/>
      <c r="L42" s="291"/>
    </row>
    <row r="43" spans="1:12" s="289" customFormat="1" ht="18">
      <c r="A43" s="298"/>
      <c r="B43" s="293"/>
      <c r="C43" s="299"/>
      <c r="D43" s="293"/>
      <c r="E43" s="294"/>
      <c r="F43" s="294"/>
      <c r="G43" s="294"/>
      <c r="H43" s="295"/>
      <c r="I43" s="296"/>
      <c r="J43" s="297"/>
      <c r="K43" s="297"/>
      <c r="L43" s="291"/>
    </row>
    <row r="44" spans="1:12" s="289" customFormat="1" ht="18">
      <c r="A44" s="298"/>
      <c r="B44" s="293"/>
      <c r="C44" s="299"/>
      <c r="D44" s="293"/>
      <c r="E44" s="294"/>
      <c r="F44" s="294"/>
      <c r="G44" s="294"/>
      <c r="H44" s="300"/>
      <c r="I44" s="296"/>
      <c r="J44" s="297"/>
      <c r="K44" s="297"/>
      <c r="L44" s="291"/>
    </row>
    <row r="45" spans="1:12" s="289" customFormat="1" ht="18">
      <c r="A45" s="298"/>
      <c r="B45" s="293"/>
      <c r="C45" s="299"/>
      <c r="D45" s="293"/>
      <c r="E45" s="294"/>
      <c r="F45" s="294"/>
      <c r="G45" s="294"/>
      <c r="H45" s="295"/>
      <c r="I45" s="296"/>
      <c r="J45" s="297"/>
      <c r="K45" s="297"/>
      <c r="L45" s="291"/>
    </row>
    <row r="46" spans="1:12" s="197" customFormat="1" ht="18">
      <c r="A46" s="262"/>
      <c r="B46" s="276"/>
      <c r="C46" s="281"/>
      <c r="D46" s="276"/>
      <c r="E46" s="277"/>
      <c r="F46" s="277"/>
      <c r="G46" s="277"/>
      <c r="H46" s="278"/>
      <c r="I46" s="279"/>
      <c r="J46" s="280"/>
      <c r="K46" s="280"/>
      <c r="L46" s="268">
        <f t="shared" ref="L46:L54" si="1">SUM(F46+H46)</f>
        <v>0</v>
      </c>
    </row>
    <row r="47" spans="1:12" s="197" customFormat="1" ht="18">
      <c r="A47" s="262"/>
      <c r="B47" s="276"/>
      <c r="C47" s="281"/>
      <c r="D47" s="276"/>
      <c r="E47" s="277"/>
      <c r="F47" s="277"/>
      <c r="G47" s="277"/>
      <c r="H47" s="278"/>
      <c r="I47" s="279"/>
      <c r="J47" s="280"/>
      <c r="K47" s="280"/>
      <c r="L47" s="268">
        <f t="shared" si="1"/>
        <v>0</v>
      </c>
    </row>
    <row r="48" spans="1:12" s="197" customFormat="1" ht="18">
      <c r="A48" s="262"/>
      <c r="B48" s="276"/>
      <c r="C48" s="281"/>
      <c r="D48" s="276"/>
      <c r="E48" s="277"/>
      <c r="F48" s="277"/>
      <c r="G48" s="277"/>
      <c r="H48" s="278"/>
      <c r="I48" s="279"/>
      <c r="J48" s="280"/>
      <c r="K48" s="280"/>
      <c r="L48" s="268">
        <f t="shared" si="1"/>
        <v>0</v>
      </c>
    </row>
    <row r="49" spans="1:12" s="197" customFormat="1" ht="18">
      <c r="A49" s="262"/>
      <c r="B49" s="276"/>
      <c r="C49" s="281"/>
      <c r="D49" s="276"/>
      <c r="E49" s="277"/>
      <c r="F49" s="277"/>
      <c r="G49" s="277"/>
      <c r="H49" s="282"/>
      <c r="I49" s="283"/>
      <c r="J49" s="282"/>
      <c r="K49" s="282"/>
      <c r="L49" s="268">
        <f t="shared" si="1"/>
        <v>0</v>
      </c>
    </row>
    <row r="50" spans="1:12" s="197" customFormat="1" ht="18">
      <c r="A50" s="262"/>
      <c r="B50" s="276"/>
      <c r="C50" s="281"/>
      <c r="D50" s="276"/>
      <c r="E50" s="277"/>
      <c r="F50" s="277"/>
      <c r="G50" s="277"/>
      <c r="H50" s="282"/>
      <c r="I50" s="283"/>
      <c r="J50" s="282"/>
      <c r="K50" s="282"/>
      <c r="L50" s="268">
        <f t="shared" si="1"/>
        <v>0</v>
      </c>
    </row>
    <row r="51" spans="1:12" s="197" customFormat="1" ht="18">
      <c r="A51" s="262"/>
      <c r="B51" s="276"/>
      <c r="C51" s="281"/>
      <c r="D51" s="276"/>
      <c r="E51" s="277"/>
      <c r="F51" s="277"/>
      <c r="G51" s="277"/>
      <c r="H51" s="282"/>
      <c r="I51" s="283"/>
      <c r="J51" s="282"/>
      <c r="K51" s="282"/>
      <c r="L51" s="268">
        <f t="shared" si="1"/>
        <v>0</v>
      </c>
    </row>
    <row r="52" spans="1:12" s="197" customFormat="1" ht="18">
      <c r="A52" s="262"/>
      <c r="B52" s="276"/>
      <c r="C52" s="281"/>
      <c r="D52" s="276"/>
      <c r="E52" s="277"/>
      <c r="F52" s="277"/>
      <c r="G52" s="277"/>
      <c r="H52" s="282"/>
      <c r="I52" s="283"/>
      <c r="J52" s="282"/>
      <c r="K52" s="282"/>
      <c r="L52" s="268">
        <f t="shared" si="1"/>
        <v>0</v>
      </c>
    </row>
    <row r="53" spans="1:12" ht="18">
      <c r="A53" s="270"/>
      <c r="B53" s="271"/>
      <c r="C53" s="272"/>
      <c r="D53" s="271"/>
      <c r="E53" s="273"/>
      <c r="F53" s="273"/>
      <c r="G53" s="273"/>
      <c r="H53" s="274"/>
      <c r="I53" s="275"/>
      <c r="J53" s="306"/>
      <c r="K53" s="274"/>
      <c r="L53" s="268">
        <f t="shared" si="1"/>
        <v>0</v>
      </c>
    </row>
    <row r="54" spans="1:12" ht="18">
      <c r="A54" s="262"/>
      <c r="B54" s="33"/>
      <c r="C54" s="32"/>
      <c r="D54" s="33"/>
      <c r="E54" s="183"/>
      <c r="F54" s="183"/>
      <c r="G54" s="183"/>
      <c r="H54" s="36"/>
      <c r="I54" s="37"/>
      <c r="J54" s="282"/>
      <c r="K54" s="36"/>
      <c r="L54" s="268">
        <f t="shared" si="1"/>
        <v>0</v>
      </c>
    </row>
    <row r="55" spans="1:12" ht="15.75">
      <c r="A55" s="262"/>
      <c r="B55" s="33"/>
      <c r="C55" s="32"/>
      <c r="D55" s="33"/>
      <c r="E55" s="183"/>
      <c r="F55" s="183"/>
      <c r="G55" s="183"/>
      <c r="H55" s="36"/>
      <c r="I55" s="37"/>
      <c r="J55" s="282"/>
      <c r="K55" s="36"/>
      <c r="L55" s="199"/>
    </row>
    <row r="56" spans="1:12" ht="15.75">
      <c r="A56" s="262"/>
      <c r="B56" s="33"/>
      <c r="C56" s="32"/>
      <c r="D56" s="33"/>
      <c r="E56" s="183"/>
      <c r="F56" s="183"/>
      <c r="G56" s="183"/>
      <c r="H56" s="36"/>
      <c r="I56" s="37"/>
      <c r="J56" s="282"/>
      <c r="K56" s="36"/>
      <c r="L56" s="199"/>
    </row>
    <row r="57" spans="1:12" ht="15.75">
      <c r="A57" s="262"/>
      <c r="B57" s="33"/>
      <c r="C57" s="32"/>
      <c r="D57" s="33"/>
      <c r="E57" s="183"/>
      <c r="F57" s="183"/>
      <c r="G57" s="183"/>
      <c r="H57" s="36"/>
      <c r="I57" s="37"/>
      <c r="J57" s="282"/>
      <c r="K57" s="36"/>
      <c r="L57" s="199"/>
    </row>
    <row r="58" spans="1:12" ht="15.75">
      <c r="A58" s="262"/>
      <c r="B58" s="33"/>
      <c r="C58" s="32"/>
      <c r="D58" s="33"/>
      <c r="E58" s="183"/>
      <c r="F58" s="183"/>
      <c r="G58" s="183"/>
      <c r="H58" s="36"/>
      <c r="I58" s="37"/>
      <c r="J58" s="283"/>
      <c r="K58" s="37"/>
      <c r="L58" s="199"/>
    </row>
    <row r="59" spans="1:12" ht="15.75">
      <c r="A59" s="262"/>
      <c r="B59" s="33"/>
      <c r="C59" s="32"/>
      <c r="D59" s="33"/>
      <c r="E59" s="183"/>
      <c r="F59" s="183"/>
      <c r="G59" s="183"/>
      <c r="H59" s="36"/>
      <c r="I59" s="37"/>
      <c r="J59" s="283"/>
      <c r="K59" s="37"/>
      <c r="L59" s="199"/>
    </row>
    <row r="60" spans="1:12" ht="15.75">
      <c r="A60" s="262"/>
      <c r="B60" s="33"/>
      <c r="C60" s="32"/>
      <c r="D60" s="33"/>
      <c r="E60" s="183"/>
      <c r="F60" s="183"/>
      <c r="G60" s="183"/>
      <c r="H60" s="36"/>
      <c r="I60" s="37"/>
      <c r="J60" s="283"/>
      <c r="K60" s="37"/>
      <c r="L60" s="199"/>
    </row>
    <row r="61" spans="1:12" ht="15.75">
      <c r="A61" s="262"/>
      <c r="B61" s="33"/>
      <c r="C61" s="32"/>
      <c r="D61" s="33"/>
      <c r="E61" s="183"/>
      <c r="F61" s="183"/>
      <c r="G61" s="183"/>
      <c r="H61" s="36"/>
      <c r="I61" s="37"/>
      <c r="J61" s="283"/>
      <c r="K61" s="37"/>
      <c r="L61" s="199"/>
    </row>
    <row r="62" spans="1:12" ht="15.75">
      <c r="A62" s="262"/>
      <c r="B62" s="33"/>
      <c r="C62" s="32"/>
      <c r="D62" s="33"/>
      <c r="E62" s="183"/>
      <c r="F62" s="183"/>
      <c r="G62" s="183"/>
      <c r="H62" s="36"/>
      <c r="I62" s="37"/>
      <c r="J62" s="283"/>
      <c r="K62" s="37"/>
      <c r="L62" s="199"/>
    </row>
    <row r="63" spans="1:12" ht="15.75">
      <c r="A63" s="262"/>
      <c r="B63" s="33"/>
      <c r="C63" s="32"/>
      <c r="D63" s="33"/>
      <c r="E63" s="183"/>
      <c r="F63" s="183"/>
      <c r="G63" s="183"/>
      <c r="H63" s="36"/>
      <c r="I63" s="37"/>
      <c r="J63" s="283"/>
      <c r="K63" s="37"/>
      <c r="L63" s="199"/>
    </row>
    <row r="64" spans="1:12" ht="15.75">
      <c r="A64" s="262"/>
      <c r="B64" s="33"/>
      <c r="C64" s="32"/>
      <c r="D64" s="33"/>
      <c r="E64" s="183"/>
      <c r="F64" s="183"/>
      <c r="G64" s="183"/>
      <c r="H64" s="36"/>
      <c r="I64" s="37"/>
      <c r="J64" s="283"/>
      <c r="K64" s="37"/>
      <c r="L64" s="199"/>
    </row>
    <row r="65" spans="1:12" ht="15.75">
      <c r="A65" s="262"/>
      <c r="B65" s="33"/>
      <c r="C65" s="32"/>
      <c r="D65" s="33"/>
      <c r="E65" s="183"/>
      <c r="F65" s="183"/>
      <c r="G65" s="183"/>
      <c r="H65" s="36"/>
      <c r="I65" s="37"/>
      <c r="J65" s="283"/>
      <c r="K65" s="37"/>
      <c r="L65" s="199"/>
    </row>
    <row r="66" spans="1:12" ht="15.75">
      <c r="A66" s="262"/>
      <c r="B66" s="33"/>
      <c r="C66" s="32"/>
      <c r="D66" s="33"/>
      <c r="E66" s="183"/>
      <c r="F66" s="183"/>
      <c r="G66" s="183"/>
      <c r="H66" s="36"/>
      <c r="I66" s="37"/>
      <c r="J66" s="283"/>
      <c r="K66" s="37"/>
      <c r="L66" s="199"/>
    </row>
    <row r="67" spans="1:12" ht="15.75">
      <c r="A67" s="262"/>
      <c r="B67" s="33"/>
      <c r="C67" s="32"/>
      <c r="D67" s="33"/>
      <c r="E67" s="183"/>
      <c r="F67" s="183"/>
      <c r="G67" s="183"/>
      <c r="H67" s="36"/>
      <c r="I67" s="37"/>
      <c r="J67" s="283"/>
      <c r="K67" s="37"/>
      <c r="L67" s="199"/>
    </row>
    <row r="68" spans="1:12" ht="15.75">
      <c r="A68" s="262"/>
      <c r="B68" s="33"/>
      <c r="C68" s="32"/>
      <c r="D68" s="33"/>
      <c r="E68" s="183"/>
      <c r="F68" s="183"/>
      <c r="G68" s="183"/>
      <c r="H68" s="36"/>
      <c r="I68" s="37"/>
      <c r="J68" s="283"/>
      <c r="K68" s="37"/>
      <c r="L68" s="199"/>
    </row>
    <row r="69" spans="1:12" ht="15.75">
      <c r="A69" s="262"/>
      <c r="B69" s="33"/>
      <c r="C69" s="32"/>
      <c r="D69" s="33"/>
      <c r="E69" s="183"/>
      <c r="F69" s="183"/>
      <c r="G69" s="183"/>
      <c r="H69" s="36"/>
      <c r="I69" s="37"/>
      <c r="J69" s="283"/>
      <c r="K69" s="37"/>
      <c r="L69" s="199"/>
    </row>
    <row r="70" spans="1:12" ht="15.75">
      <c r="A70" s="262"/>
      <c r="B70" s="33"/>
      <c r="C70" s="32"/>
      <c r="D70" s="33"/>
      <c r="E70" s="183"/>
      <c r="F70" s="183"/>
      <c r="G70" s="183"/>
      <c r="H70" s="36"/>
      <c r="I70" s="37"/>
      <c r="J70" s="283"/>
      <c r="K70" s="37"/>
      <c r="L70" s="199"/>
    </row>
    <row r="71" spans="1:12" ht="15.75">
      <c r="A71" s="262"/>
      <c r="B71" s="33"/>
      <c r="C71" s="32"/>
      <c r="D71" s="33"/>
      <c r="E71" s="183"/>
      <c r="F71" s="183"/>
      <c r="G71" s="183"/>
      <c r="H71" s="36"/>
      <c r="I71" s="37"/>
      <c r="J71" s="283"/>
      <c r="K71" s="37"/>
      <c r="L71" s="199"/>
    </row>
    <row r="72" spans="1:12" ht="15.75">
      <c r="A72" s="262"/>
      <c r="B72" s="33"/>
      <c r="C72" s="32"/>
      <c r="D72" s="33"/>
      <c r="E72" s="183"/>
      <c r="F72" s="183"/>
      <c r="G72" s="183"/>
      <c r="H72" s="36"/>
      <c r="I72" s="37"/>
      <c r="J72" s="283"/>
      <c r="K72" s="37"/>
      <c r="L72" s="199"/>
    </row>
    <row r="73" spans="1:12" ht="15.75">
      <c r="A73" s="262"/>
      <c r="B73" s="33"/>
      <c r="C73" s="32"/>
      <c r="D73" s="33"/>
      <c r="E73" s="183"/>
      <c r="F73" s="183"/>
      <c r="G73" s="183"/>
      <c r="H73" s="36"/>
      <c r="I73" s="37"/>
      <c r="J73" s="283"/>
      <c r="K73" s="37"/>
      <c r="L73" s="199"/>
    </row>
    <row r="74" spans="1:12" ht="15.75">
      <c r="A74" s="262"/>
      <c r="B74" s="33"/>
      <c r="C74" s="32"/>
      <c r="D74" s="33"/>
      <c r="E74" s="183"/>
      <c r="F74" s="183"/>
      <c r="G74" s="183"/>
      <c r="H74" s="36"/>
      <c r="I74" s="37"/>
      <c r="J74" s="283"/>
      <c r="K74" s="37"/>
      <c r="L74" s="199"/>
    </row>
    <row r="75" spans="1:12" ht="15.75">
      <c r="A75" s="262"/>
      <c r="B75" s="33"/>
      <c r="C75" s="32"/>
      <c r="D75" s="33"/>
      <c r="E75" s="183"/>
      <c r="F75" s="183"/>
      <c r="G75" s="183"/>
      <c r="H75" s="36"/>
      <c r="I75" s="37"/>
      <c r="J75" s="283"/>
      <c r="K75" s="37"/>
      <c r="L75" s="199"/>
    </row>
    <row r="76" spans="1:12" ht="15.75">
      <c r="A76" s="262"/>
      <c r="B76" s="33"/>
      <c r="C76" s="32"/>
      <c r="D76" s="33"/>
      <c r="E76" s="183"/>
      <c r="F76" s="183"/>
      <c r="G76" s="183"/>
      <c r="H76" s="36"/>
      <c r="I76" s="37"/>
      <c r="J76" s="283"/>
      <c r="K76" s="37"/>
      <c r="L76" s="199"/>
    </row>
    <row r="77" spans="1:12" ht="15.75">
      <c r="A77" s="262"/>
      <c r="B77" s="33"/>
      <c r="C77" s="32"/>
      <c r="D77" s="33"/>
      <c r="E77" s="183"/>
      <c r="F77" s="183"/>
      <c r="G77" s="183"/>
      <c r="H77" s="36"/>
      <c r="I77" s="37"/>
      <c r="J77" s="283"/>
      <c r="K77" s="37"/>
      <c r="L77" s="199"/>
    </row>
  </sheetData>
  <autoFilter ref="A3:L4" xr:uid="{00000000-0009-0000-0000-000002000000}"/>
  <mergeCells count="21">
    <mergeCell ref="G16:G19"/>
    <mergeCell ref="F16:F19"/>
    <mergeCell ref="G20:G21"/>
    <mergeCell ref="F20:F21"/>
    <mergeCell ref="H20:H21"/>
    <mergeCell ref="H16:H18"/>
    <mergeCell ref="J10:J15"/>
    <mergeCell ref="A1:L1"/>
    <mergeCell ref="G2:K2"/>
    <mergeCell ref="G7:G8"/>
    <mergeCell ref="F7:F8"/>
    <mergeCell ref="H7:H8"/>
    <mergeCell ref="G10:G15"/>
    <mergeCell ref="F10:F15"/>
    <mergeCell ref="H10:H15"/>
    <mergeCell ref="G24:G27"/>
    <mergeCell ref="F24:F27"/>
    <mergeCell ref="H24:H27"/>
    <mergeCell ref="G29:G30"/>
    <mergeCell ref="F29:F30"/>
    <mergeCell ref="H29:H30"/>
  </mergeCells>
  <dataValidations count="1">
    <dataValidation type="whole" allowBlank="1" showInputMessage="1" showErrorMessage="1" sqref="F16 F32:F66 F23 E7:E66 D32:D66 F28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22" t="s">
        <v>52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</row>
    <row r="2" spans="1:12">
      <c r="A2" s="25"/>
      <c r="B2" s="26"/>
      <c r="C2" s="26"/>
      <c r="D2" s="26"/>
      <c r="E2" s="27"/>
      <c r="F2" s="27"/>
      <c r="G2" s="323" t="s">
        <v>35</v>
      </c>
      <c r="H2" s="324"/>
      <c r="I2" s="324"/>
      <c r="J2" s="324"/>
      <c r="K2" s="325"/>
      <c r="L2" s="24"/>
    </row>
    <row r="3" spans="1:12" ht="21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22" t="s">
        <v>51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</row>
    <row r="2" spans="1:12">
      <c r="A2" s="25"/>
      <c r="B2" s="26"/>
      <c r="C2" s="26"/>
      <c r="D2" s="26"/>
      <c r="E2" s="27"/>
      <c r="F2" s="27"/>
      <c r="G2" s="323" t="s">
        <v>35</v>
      </c>
      <c r="H2" s="324"/>
      <c r="I2" s="324"/>
      <c r="J2" s="324"/>
      <c r="K2" s="325"/>
      <c r="L2" s="24"/>
    </row>
    <row r="3" spans="1:12" ht="31.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5"/>
  <sheetViews>
    <sheetView topLeftCell="A13" zoomScale="89" zoomScaleNormal="89" workbookViewId="0">
      <selection sqref="A1:G24"/>
    </sheetView>
  </sheetViews>
  <sheetFormatPr defaultRowHeight="15"/>
  <cols>
    <col min="2" max="2" width="20.14062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26" t="s">
        <v>0</v>
      </c>
      <c r="B1" s="326"/>
      <c r="C1" s="326"/>
      <c r="D1" s="326"/>
      <c r="E1" s="326"/>
      <c r="F1" s="326"/>
      <c r="G1" s="326"/>
      <c r="I1" s="326" t="s">
        <v>0</v>
      </c>
      <c r="J1" s="326"/>
      <c r="K1" s="326"/>
      <c r="L1" s="326"/>
      <c r="M1" s="326"/>
      <c r="N1" s="326"/>
      <c r="O1" s="326"/>
    </row>
    <row r="2" spans="1:15">
      <c r="A2" s="327"/>
      <c r="B2" s="327"/>
      <c r="C2" s="327"/>
      <c r="D2" s="327"/>
      <c r="E2" s="327"/>
      <c r="F2" s="327"/>
      <c r="G2" s="327"/>
      <c r="I2" s="327"/>
      <c r="J2" s="327"/>
      <c r="K2" s="327"/>
      <c r="L2" s="327"/>
      <c r="M2" s="327"/>
      <c r="N2" s="327"/>
      <c r="O2" s="327"/>
    </row>
    <row r="3" spans="1:15" ht="18.75">
      <c r="A3" s="328" t="s">
        <v>83</v>
      </c>
      <c r="B3" s="328"/>
      <c r="C3" s="131" t="s">
        <v>169</v>
      </c>
      <c r="D3" s="131"/>
      <c r="E3" s="132"/>
      <c r="F3" s="133" t="s">
        <v>84</v>
      </c>
      <c r="G3" s="132" t="s">
        <v>121</v>
      </c>
      <c r="I3" s="328" t="s">
        <v>83</v>
      </c>
      <c r="J3" s="328"/>
      <c r="K3" s="131" t="s">
        <v>120</v>
      </c>
      <c r="L3" s="131"/>
      <c r="M3" s="132"/>
      <c r="N3" s="133" t="s">
        <v>84</v>
      </c>
      <c r="O3" s="132" t="s">
        <v>118</v>
      </c>
    </row>
    <row r="5" spans="1:1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30">
      <c r="A6" s="135">
        <v>1</v>
      </c>
      <c r="B6" s="301">
        <v>45789</v>
      </c>
      <c r="C6" s="108" t="s">
        <v>135</v>
      </c>
      <c r="D6" s="145" t="s">
        <v>201</v>
      </c>
      <c r="E6" s="108" t="s">
        <v>136</v>
      </c>
      <c r="F6" s="108" t="s">
        <v>138</v>
      </c>
      <c r="G6" s="108">
        <v>100</v>
      </c>
      <c r="I6" s="135"/>
      <c r="J6" s="178"/>
      <c r="K6" s="108"/>
      <c r="L6" s="145"/>
      <c r="M6" s="108"/>
      <c r="N6" s="108"/>
      <c r="O6" s="108"/>
    </row>
    <row r="7" spans="1:15" ht="30">
      <c r="A7" s="135">
        <f>SUM(A6+1)</f>
        <v>2</v>
      </c>
      <c r="B7" s="301">
        <v>45790</v>
      </c>
      <c r="C7" s="108" t="s">
        <v>135</v>
      </c>
      <c r="D7" s="145" t="s">
        <v>202</v>
      </c>
      <c r="E7" s="108" t="s">
        <v>136</v>
      </c>
      <c r="F7" s="108" t="s">
        <v>138</v>
      </c>
      <c r="G7" s="108">
        <v>600</v>
      </c>
      <c r="I7" s="135"/>
      <c r="J7" s="178"/>
      <c r="K7" s="108"/>
      <c r="L7" s="108"/>
      <c r="M7" s="108"/>
      <c r="N7" s="108"/>
      <c r="O7" s="108"/>
    </row>
    <row r="8" spans="1:15" ht="30">
      <c r="A8" s="135">
        <f t="shared" ref="A8:A15" si="0">SUM(A7+1)</f>
        <v>3</v>
      </c>
      <c r="B8" s="301">
        <v>45790</v>
      </c>
      <c r="C8" s="108" t="s">
        <v>135</v>
      </c>
      <c r="D8" s="145" t="s">
        <v>203</v>
      </c>
      <c r="E8" s="108" t="s">
        <v>136</v>
      </c>
      <c r="F8" s="108" t="s">
        <v>138</v>
      </c>
      <c r="G8" s="108">
        <v>700</v>
      </c>
      <c r="I8" s="135"/>
      <c r="J8" s="178"/>
      <c r="K8" s="108"/>
      <c r="L8" s="145"/>
      <c r="M8" s="108"/>
      <c r="N8" s="108"/>
      <c r="O8" s="108"/>
    </row>
    <row r="9" spans="1:15" ht="30">
      <c r="A9" s="135">
        <f t="shared" si="0"/>
        <v>4</v>
      </c>
      <c r="B9" s="301">
        <v>45790</v>
      </c>
      <c r="C9" s="108" t="s">
        <v>135</v>
      </c>
      <c r="D9" s="145" t="s">
        <v>202</v>
      </c>
      <c r="E9" s="108" t="s">
        <v>136</v>
      </c>
      <c r="F9" s="108" t="s">
        <v>138</v>
      </c>
      <c r="G9" s="108">
        <v>30</v>
      </c>
      <c r="I9" s="135"/>
      <c r="J9" s="178"/>
      <c r="K9" s="108"/>
      <c r="L9" s="108"/>
      <c r="M9" s="108"/>
      <c r="N9" s="108"/>
      <c r="O9" s="108"/>
    </row>
    <row r="10" spans="1:15" ht="111" customHeight="1">
      <c r="A10" s="135">
        <f t="shared" si="0"/>
        <v>5</v>
      </c>
      <c r="B10" s="301">
        <v>45791</v>
      </c>
      <c r="C10" s="108" t="s">
        <v>135</v>
      </c>
      <c r="D10" s="145" t="s">
        <v>204</v>
      </c>
      <c r="E10" s="108" t="s">
        <v>136</v>
      </c>
      <c r="F10" s="108" t="s">
        <v>137</v>
      </c>
      <c r="G10" s="108">
        <v>5100</v>
      </c>
      <c r="I10" s="135"/>
      <c r="J10" s="178"/>
      <c r="K10" s="108"/>
      <c r="L10" s="108"/>
      <c r="M10" s="108"/>
      <c r="N10" s="108"/>
      <c r="O10" s="108"/>
    </row>
    <row r="11" spans="1:15" ht="56.25" customHeight="1">
      <c r="A11" s="135">
        <f t="shared" si="0"/>
        <v>6</v>
      </c>
      <c r="B11" s="301">
        <v>45792</v>
      </c>
      <c r="C11" s="108" t="s">
        <v>135</v>
      </c>
      <c r="D11" s="145" t="s">
        <v>205</v>
      </c>
      <c r="E11" s="108" t="s">
        <v>136</v>
      </c>
      <c r="F11" s="108" t="s">
        <v>137</v>
      </c>
      <c r="G11" s="108">
        <v>3300</v>
      </c>
      <c r="I11" s="135"/>
      <c r="J11" s="178"/>
      <c r="K11" s="108"/>
      <c r="L11" s="108"/>
      <c r="M11" s="108"/>
      <c r="N11" s="108"/>
      <c r="O11" s="108"/>
    </row>
    <row r="12" spans="1:15" ht="67.5" customHeight="1">
      <c r="A12" s="135">
        <f t="shared" si="0"/>
        <v>7</v>
      </c>
      <c r="B12" s="301">
        <v>45794</v>
      </c>
      <c r="C12" s="108" t="s">
        <v>135</v>
      </c>
      <c r="D12" s="145" t="s">
        <v>219</v>
      </c>
      <c r="E12" s="108" t="s">
        <v>136</v>
      </c>
      <c r="F12" s="108" t="s">
        <v>137</v>
      </c>
      <c r="G12" s="108">
        <v>4000</v>
      </c>
      <c r="I12" s="135"/>
      <c r="J12" s="178"/>
      <c r="K12" s="108"/>
      <c r="L12" s="108"/>
      <c r="M12" s="108"/>
      <c r="N12" s="108"/>
      <c r="O12" s="108"/>
    </row>
    <row r="13" spans="1:15" ht="32.1" customHeight="1">
      <c r="A13" s="135">
        <f t="shared" si="0"/>
        <v>8</v>
      </c>
      <c r="B13" s="301">
        <v>45794</v>
      </c>
      <c r="C13" s="108" t="s">
        <v>135</v>
      </c>
      <c r="D13" s="145" t="s">
        <v>220</v>
      </c>
      <c r="E13" s="108" t="s">
        <v>136</v>
      </c>
      <c r="F13" s="108" t="s">
        <v>140</v>
      </c>
      <c r="G13" s="108">
        <v>260</v>
      </c>
      <c r="I13" s="135"/>
      <c r="J13" s="178"/>
      <c r="K13" s="108"/>
      <c r="L13" s="108"/>
      <c r="M13" s="108"/>
      <c r="N13" s="108"/>
      <c r="O13" s="108"/>
    </row>
    <row r="14" spans="1:15" ht="30">
      <c r="A14" s="135">
        <f t="shared" si="0"/>
        <v>9</v>
      </c>
      <c r="B14" s="301">
        <v>45794</v>
      </c>
      <c r="C14" s="108" t="s">
        <v>135</v>
      </c>
      <c r="D14" s="145" t="s">
        <v>221</v>
      </c>
      <c r="E14" s="108" t="s">
        <v>136</v>
      </c>
      <c r="F14" s="108" t="s">
        <v>138</v>
      </c>
      <c r="G14" s="108">
        <v>40</v>
      </c>
      <c r="I14" s="135"/>
      <c r="J14" s="178"/>
      <c r="K14" s="108"/>
      <c r="L14" s="108"/>
      <c r="M14" s="108"/>
      <c r="N14" s="108"/>
      <c r="O14" s="108"/>
    </row>
    <row r="15" spans="1:15" ht="52.5" customHeight="1">
      <c r="A15" s="135">
        <f t="shared" si="0"/>
        <v>10</v>
      </c>
      <c r="B15" s="301">
        <v>45796</v>
      </c>
      <c r="C15" s="108" t="s">
        <v>135</v>
      </c>
      <c r="D15" s="145" t="s">
        <v>231</v>
      </c>
      <c r="E15" s="108" t="s">
        <v>136</v>
      </c>
      <c r="F15" s="108" t="s">
        <v>137</v>
      </c>
      <c r="G15" s="108">
        <v>3200</v>
      </c>
      <c r="I15" s="251"/>
      <c r="J15" s="178"/>
      <c r="K15" s="108"/>
      <c r="L15" s="108"/>
      <c r="M15" s="108"/>
      <c r="N15" s="108"/>
      <c r="O15" s="108"/>
    </row>
    <row r="16" spans="1:15" ht="30.75" customHeight="1">
      <c r="A16" s="135">
        <v>11</v>
      </c>
      <c r="B16" s="301">
        <v>45797</v>
      </c>
      <c r="C16" s="108" t="s">
        <v>135</v>
      </c>
      <c r="D16" s="145" t="s">
        <v>232</v>
      </c>
      <c r="E16" s="108" t="s">
        <v>136</v>
      </c>
      <c r="F16" s="108" t="s">
        <v>138</v>
      </c>
      <c r="G16" s="108">
        <v>300</v>
      </c>
      <c r="I16" s="251"/>
      <c r="J16" s="178"/>
      <c r="K16" s="108"/>
      <c r="L16" s="108"/>
      <c r="M16" s="108"/>
      <c r="N16" s="108"/>
      <c r="O16" s="108"/>
    </row>
    <row r="17" spans="1:15" ht="29.25" customHeight="1">
      <c r="A17" s="135">
        <f>SUM(A15+1)</f>
        <v>11</v>
      </c>
      <c r="B17" s="301">
        <v>45797</v>
      </c>
      <c r="C17" s="108" t="s">
        <v>135</v>
      </c>
      <c r="D17" s="145" t="s">
        <v>233</v>
      </c>
      <c r="E17" s="108" t="s">
        <v>136</v>
      </c>
      <c r="F17" s="108" t="s">
        <v>138</v>
      </c>
      <c r="G17" s="108">
        <v>420</v>
      </c>
      <c r="I17" s="135"/>
      <c r="J17" s="178"/>
      <c r="K17" s="108"/>
      <c r="L17" s="108"/>
      <c r="M17" s="108"/>
      <c r="N17" s="108"/>
      <c r="O17" s="108"/>
    </row>
    <row r="18" spans="1:15">
      <c r="C18" s="329"/>
      <c r="D18" s="329"/>
      <c r="E18" s="329"/>
      <c r="G18" s="228"/>
      <c r="I18" s="124"/>
      <c r="J18" s="186"/>
      <c r="K18" s="124"/>
      <c r="L18" s="124"/>
      <c r="M18" s="124"/>
      <c r="N18" s="108"/>
      <c r="O18" s="134"/>
    </row>
    <row r="19" spans="1:15">
      <c r="C19" s="329"/>
      <c r="D19" s="329"/>
      <c r="E19" s="329"/>
      <c r="F19" s="108" t="s">
        <v>23</v>
      </c>
      <c r="G19" s="108">
        <f>SUM(G6:G17)</f>
        <v>18050</v>
      </c>
    </row>
    <row r="20" spans="1:15">
      <c r="B20" s="186"/>
      <c r="C20" s="329"/>
      <c r="D20" s="329"/>
      <c r="E20" s="329"/>
      <c r="F20" s="330"/>
      <c r="G20" s="330"/>
      <c r="I20" s="114"/>
      <c r="J20" s="179"/>
      <c r="K20" s="114"/>
      <c r="L20" s="114"/>
      <c r="M20" s="114"/>
      <c r="N20" s="114"/>
      <c r="O20" s="114"/>
    </row>
    <row r="21" spans="1:15">
      <c r="F21" s="327"/>
      <c r="G21" s="327"/>
      <c r="I21" s="137" t="s">
        <v>78</v>
      </c>
      <c r="J21" s="180"/>
      <c r="K21" s="47"/>
      <c r="L21" s="47" t="s">
        <v>79</v>
      </c>
      <c r="M21" s="47"/>
      <c r="N21" s="47" t="s">
        <v>80</v>
      </c>
      <c r="O21" s="47"/>
    </row>
    <row r="22" spans="1:15">
      <c r="A22" s="137"/>
      <c r="B22" s="179"/>
      <c r="C22" s="114"/>
      <c r="D22" s="114"/>
      <c r="E22" s="114"/>
      <c r="F22" s="327"/>
      <c r="G22" s="327"/>
      <c r="I22" s="138" t="s">
        <v>30</v>
      </c>
      <c r="J22" s="179"/>
      <c r="K22" s="114"/>
      <c r="L22" s="114" t="s">
        <v>81</v>
      </c>
      <c r="N22" s="114" t="s">
        <v>82</v>
      </c>
    </row>
    <row r="23" spans="1:15">
      <c r="A23" s="137" t="s">
        <v>78</v>
      </c>
      <c r="B23" s="179"/>
      <c r="C23" s="47"/>
      <c r="D23" s="47" t="s">
        <v>79</v>
      </c>
      <c r="E23" s="47"/>
      <c r="F23" s="47" t="s">
        <v>80</v>
      </c>
      <c r="G23" s="47"/>
    </row>
    <row r="24" spans="1:15">
      <c r="A24" s="138" t="s">
        <v>30</v>
      </c>
      <c r="C24" s="223"/>
      <c r="D24" s="114" t="s">
        <v>81</v>
      </c>
      <c r="F24" s="114" t="s">
        <v>82</v>
      </c>
    </row>
    <row r="25" spans="1:15">
      <c r="B25" s="223"/>
      <c r="C25" s="223"/>
    </row>
  </sheetData>
  <mergeCells count="8">
    <mergeCell ref="I1:O1"/>
    <mergeCell ref="I2:O2"/>
    <mergeCell ref="I3:J3"/>
    <mergeCell ref="C18:E20"/>
    <mergeCell ref="F20:G22"/>
    <mergeCell ref="A1:G1"/>
    <mergeCell ref="A2:G2"/>
    <mergeCell ref="A3:B3"/>
  </mergeCells>
  <pageMargins left="0.25" right="0.25" top="0.75" bottom="0.75" header="0.3" footer="0.3"/>
  <pageSetup paperSize="9" scale="3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84"/>
  <sheetViews>
    <sheetView topLeftCell="A67" workbookViewId="0">
      <selection activeCell="A71" sqref="A71:G84"/>
    </sheetView>
  </sheetViews>
  <sheetFormatPr defaultRowHeight="1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34" t="s">
        <v>0</v>
      </c>
      <c r="B1" s="335"/>
      <c r="C1" s="335"/>
      <c r="D1" s="335"/>
      <c r="E1" s="335"/>
      <c r="F1" s="335"/>
      <c r="G1" s="336"/>
      <c r="I1" s="334" t="s">
        <v>0</v>
      </c>
      <c r="J1" s="335"/>
      <c r="K1" s="335"/>
      <c r="L1" s="335"/>
      <c r="M1" s="335"/>
      <c r="N1" s="335"/>
      <c r="O1" s="336"/>
    </row>
    <row r="2" spans="1:15">
      <c r="A2" s="337"/>
      <c r="B2" s="327"/>
      <c r="C2" s="327"/>
      <c r="D2" s="327"/>
      <c r="E2" s="327"/>
      <c r="F2" s="327"/>
      <c r="G2" s="338"/>
      <c r="I2" s="337"/>
      <c r="J2" s="327"/>
      <c r="K2" s="327"/>
      <c r="L2" s="327"/>
      <c r="M2" s="327"/>
      <c r="N2" s="327"/>
      <c r="O2" s="338"/>
    </row>
    <row r="3" spans="1:15">
      <c r="A3" s="339" t="s">
        <v>83</v>
      </c>
      <c r="B3" s="340"/>
      <c r="C3" s="123" t="s">
        <v>145</v>
      </c>
      <c r="D3" s="123"/>
      <c r="E3" s="124"/>
      <c r="F3" s="125" t="s">
        <v>84</v>
      </c>
      <c r="G3" s="126" t="s">
        <v>118</v>
      </c>
      <c r="I3" s="339" t="s">
        <v>83</v>
      </c>
      <c r="J3" s="340"/>
      <c r="K3" s="123" t="s">
        <v>125</v>
      </c>
      <c r="L3" s="123"/>
      <c r="M3" s="124"/>
      <c r="N3" s="125" t="s">
        <v>84</v>
      </c>
      <c r="O3" s="126" t="s">
        <v>122</v>
      </c>
    </row>
    <row r="4" spans="1:15">
      <c r="A4" s="105"/>
      <c r="G4" s="106"/>
      <c r="I4" s="105"/>
      <c r="O4" s="106"/>
    </row>
    <row r="5" spans="1:1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ht="30">
      <c r="A6" s="110">
        <v>1</v>
      </c>
      <c r="B6" s="178">
        <v>45789</v>
      </c>
      <c r="C6" s="145" t="s">
        <v>202</v>
      </c>
      <c r="D6" s="111" t="s">
        <v>135</v>
      </c>
      <c r="E6" s="167" t="s">
        <v>136</v>
      </c>
      <c r="F6" s="108" t="s">
        <v>138</v>
      </c>
      <c r="G6" s="112">
        <v>40</v>
      </c>
      <c r="I6" s="107">
        <v>1</v>
      </c>
      <c r="J6" s="227">
        <v>44964</v>
      </c>
      <c r="K6" s="145" t="s">
        <v>165</v>
      </c>
      <c r="L6" s="111" t="s">
        <v>135</v>
      </c>
      <c r="M6" s="196" t="s">
        <v>136</v>
      </c>
      <c r="N6" s="108" t="s">
        <v>148</v>
      </c>
      <c r="O6" s="112">
        <v>60</v>
      </c>
    </row>
    <row r="7" spans="1:15">
      <c r="A7" s="110"/>
      <c r="F7" s="111"/>
      <c r="G7" s="112"/>
      <c r="I7" s="116" t="s">
        <v>78</v>
      </c>
      <c r="J7" s="180"/>
      <c r="K7" s="47"/>
      <c r="L7" s="47" t="s">
        <v>79</v>
      </c>
      <c r="M7" s="47"/>
      <c r="N7" s="47" t="s">
        <v>80</v>
      </c>
      <c r="O7" s="117"/>
    </row>
    <row r="8" spans="1:15" ht="15.75" thickBot="1">
      <c r="A8" s="105"/>
      <c r="F8" s="111" t="s">
        <v>23</v>
      </c>
      <c r="G8" s="112">
        <f>SUM(G6:G6)</f>
        <v>40</v>
      </c>
      <c r="I8" s="127" t="s">
        <v>30</v>
      </c>
      <c r="J8" s="191"/>
      <c r="K8" s="128"/>
      <c r="L8" s="128" t="s">
        <v>81</v>
      </c>
      <c r="M8" s="129"/>
      <c r="N8" s="128" t="s">
        <v>82</v>
      </c>
      <c r="O8" s="130"/>
    </row>
    <row r="9" spans="1:15" ht="15.75" thickBot="1">
      <c r="A9" s="113"/>
      <c r="B9" s="179"/>
      <c r="C9" s="114"/>
      <c r="D9" s="114"/>
      <c r="E9" s="114"/>
      <c r="F9" s="114"/>
      <c r="G9" s="115"/>
    </row>
    <row r="10" spans="1:15">
      <c r="A10" s="116" t="s">
        <v>78</v>
      </c>
      <c r="B10" s="180"/>
      <c r="C10" s="47"/>
      <c r="D10" s="47" t="s">
        <v>79</v>
      </c>
      <c r="E10" s="47"/>
      <c r="F10" s="47" t="s">
        <v>80</v>
      </c>
      <c r="G10" s="117"/>
      <c r="I10" s="334" t="s">
        <v>0</v>
      </c>
      <c r="J10" s="335"/>
      <c r="K10" s="335"/>
      <c r="L10" s="335"/>
      <c r="M10" s="335"/>
      <c r="N10" s="335"/>
      <c r="O10" s="336"/>
    </row>
    <row r="11" spans="1:15" ht="15.75" thickBot="1">
      <c r="A11" s="127" t="s">
        <v>30</v>
      </c>
      <c r="B11" s="191"/>
      <c r="C11" s="128"/>
      <c r="D11" s="128" t="s">
        <v>81</v>
      </c>
      <c r="E11" s="129"/>
      <c r="F11" s="128" t="s">
        <v>82</v>
      </c>
      <c r="G11" s="130"/>
      <c r="I11" s="337"/>
      <c r="J11" s="327"/>
      <c r="K11" s="327"/>
      <c r="L11" s="327"/>
      <c r="M11" s="327"/>
      <c r="N11" s="327"/>
      <c r="O11" s="338"/>
    </row>
    <row r="12" spans="1:15" ht="15.75" thickBot="1">
      <c r="I12" s="339" t="s">
        <v>83</v>
      </c>
      <c r="J12" s="340"/>
      <c r="K12" s="123" t="s">
        <v>126</v>
      </c>
      <c r="L12" s="123"/>
      <c r="M12" s="124"/>
      <c r="N12" s="125" t="s">
        <v>84</v>
      </c>
      <c r="O12" s="126" t="s">
        <v>118</v>
      </c>
    </row>
    <row r="13" spans="1:15">
      <c r="A13" s="334" t="s">
        <v>0</v>
      </c>
      <c r="B13" s="335"/>
      <c r="C13" s="335"/>
      <c r="D13" s="335"/>
      <c r="E13" s="335"/>
      <c r="F13" s="335"/>
      <c r="G13" s="336"/>
      <c r="I13" s="105"/>
      <c r="O13" s="106"/>
    </row>
    <row r="14" spans="1:15">
      <c r="A14" s="337"/>
      <c r="B14" s="327"/>
      <c r="C14" s="327"/>
      <c r="D14" s="327"/>
      <c r="E14" s="327"/>
      <c r="F14" s="327"/>
      <c r="G14" s="338"/>
      <c r="I14" s="107" t="s">
        <v>77</v>
      </c>
      <c r="J14" s="178" t="s">
        <v>36</v>
      </c>
      <c r="K14" s="108" t="s">
        <v>85</v>
      </c>
      <c r="L14" s="108" t="s">
        <v>86</v>
      </c>
      <c r="M14" s="108" t="s">
        <v>5</v>
      </c>
      <c r="N14" s="108" t="s">
        <v>87</v>
      </c>
      <c r="O14" s="109" t="s">
        <v>56</v>
      </c>
    </row>
    <row r="15" spans="1:15">
      <c r="A15" s="339" t="s">
        <v>83</v>
      </c>
      <c r="B15" s="340"/>
      <c r="C15" s="123" t="s">
        <v>170</v>
      </c>
      <c r="D15" s="123"/>
      <c r="E15" s="124"/>
      <c r="F15" s="125" t="s">
        <v>84</v>
      </c>
      <c r="G15" s="126" t="s">
        <v>147</v>
      </c>
      <c r="I15" s="110">
        <v>1</v>
      </c>
      <c r="J15" s="227">
        <v>45202</v>
      </c>
      <c r="K15" s="145" t="s">
        <v>142</v>
      </c>
      <c r="L15" s="111" t="s">
        <v>135</v>
      </c>
      <c r="M15" s="167" t="s">
        <v>136</v>
      </c>
      <c r="N15" s="108" t="s">
        <v>138</v>
      </c>
      <c r="O15" s="112"/>
    </row>
    <row r="16" spans="1:15">
      <c r="A16" s="105"/>
      <c r="G16" s="106"/>
      <c r="I16" s="110">
        <v>2</v>
      </c>
      <c r="J16" s="227">
        <v>45203</v>
      </c>
      <c r="K16" s="108" t="s">
        <v>141</v>
      </c>
      <c r="L16" s="111" t="s">
        <v>135</v>
      </c>
      <c r="M16" s="167" t="s">
        <v>136</v>
      </c>
      <c r="N16" s="108" t="s">
        <v>139</v>
      </c>
      <c r="O16" s="112"/>
    </row>
    <row r="17" spans="1:15">
      <c r="A17" s="107" t="s">
        <v>77</v>
      </c>
      <c r="B17" s="178" t="s">
        <v>36</v>
      </c>
      <c r="C17" s="108" t="s">
        <v>85</v>
      </c>
      <c r="D17" s="108" t="s">
        <v>86</v>
      </c>
      <c r="E17" s="108" t="s">
        <v>5</v>
      </c>
      <c r="F17" s="108" t="s">
        <v>87</v>
      </c>
      <c r="G17" s="109" t="s">
        <v>56</v>
      </c>
      <c r="I17" s="111"/>
      <c r="J17" s="217"/>
      <c r="K17" s="102"/>
      <c r="L17" s="102"/>
      <c r="M17" s="102"/>
      <c r="N17" s="102"/>
      <c r="O17" s="102"/>
    </row>
    <row r="18" spans="1:15" ht="30">
      <c r="A18" s="107"/>
      <c r="B18" s="227">
        <v>45790</v>
      </c>
      <c r="C18" s="145" t="s">
        <v>202</v>
      </c>
      <c r="D18" s="111" t="s">
        <v>135</v>
      </c>
      <c r="E18" s="221" t="s">
        <v>136</v>
      </c>
      <c r="F18" s="108" t="s">
        <v>148</v>
      </c>
      <c r="G18" s="109">
        <v>20</v>
      </c>
      <c r="I18" s="331"/>
      <c r="J18" s="332"/>
      <c r="K18" s="332"/>
      <c r="L18" s="332"/>
      <c r="M18" s="333"/>
      <c r="N18" s="215" t="s">
        <v>23</v>
      </c>
      <c r="O18" s="216"/>
    </row>
    <row r="19" spans="1:15">
      <c r="A19" s="107"/>
      <c r="B19" s="227">
        <v>45797</v>
      </c>
      <c r="C19" s="145" t="s">
        <v>232</v>
      </c>
      <c r="D19" s="108" t="s">
        <v>135</v>
      </c>
      <c r="E19" s="219" t="s">
        <v>136</v>
      </c>
      <c r="F19" s="108" t="s">
        <v>148</v>
      </c>
      <c r="G19" s="109">
        <v>250</v>
      </c>
      <c r="I19" s="105"/>
      <c r="O19" s="106"/>
    </row>
    <row r="20" spans="1:15">
      <c r="A20" s="107"/>
      <c r="B20" s="227"/>
      <c r="C20" s="145"/>
      <c r="D20" s="108"/>
      <c r="E20" s="219"/>
      <c r="F20" s="108"/>
      <c r="G20" s="109"/>
      <c r="I20" s="113"/>
      <c r="J20" s="179"/>
      <c r="K20" s="114"/>
      <c r="L20" s="114"/>
      <c r="M20" s="114"/>
      <c r="N20" s="114"/>
      <c r="O20" s="115"/>
    </row>
    <row r="21" spans="1:15">
      <c r="A21" s="263"/>
      <c r="B21" s="264"/>
      <c r="C21" s="265"/>
      <c r="D21" s="219"/>
      <c r="E21" s="219"/>
      <c r="F21" s="219"/>
      <c r="G21" s="266"/>
      <c r="I21" s="116" t="s">
        <v>78</v>
      </c>
      <c r="J21" s="180"/>
      <c r="K21" s="47"/>
      <c r="L21" s="47" t="s">
        <v>79</v>
      </c>
      <c r="M21" s="47"/>
      <c r="N21" s="47" t="s">
        <v>80</v>
      </c>
      <c r="O21" s="117"/>
    </row>
    <row r="22" spans="1:15" ht="15.75" thickBot="1">
      <c r="A22" s="267"/>
      <c r="G22" s="216"/>
      <c r="I22" s="127" t="s">
        <v>30</v>
      </c>
      <c r="J22" s="191"/>
      <c r="K22" s="128"/>
      <c r="L22" s="128" t="s">
        <v>81</v>
      </c>
      <c r="M22" s="129"/>
      <c r="N22" s="128" t="s">
        <v>82</v>
      </c>
      <c r="O22" s="130"/>
    </row>
    <row r="23" spans="1:15">
      <c r="A23" s="341"/>
      <c r="B23" s="342"/>
      <c r="C23" s="342"/>
      <c r="D23" s="342"/>
      <c r="E23" s="342"/>
      <c r="F23" s="111" t="s">
        <v>23</v>
      </c>
      <c r="G23" s="112">
        <f>SUM(G18:G21)</f>
        <v>270</v>
      </c>
    </row>
    <row r="24" spans="1:15" ht="15.75" thickBot="1">
      <c r="A24" s="331"/>
      <c r="B24" s="332"/>
      <c r="C24" s="332"/>
      <c r="D24" s="332"/>
      <c r="E24" s="332"/>
      <c r="G24" s="106"/>
    </row>
    <row r="25" spans="1:15">
      <c r="A25" s="113"/>
      <c r="B25" s="179"/>
      <c r="C25" s="114"/>
      <c r="D25" s="114"/>
      <c r="E25" s="114"/>
      <c r="F25" s="114"/>
      <c r="G25" s="115"/>
      <c r="I25" s="334" t="s">
        <v>0</v>
      </c>
      <c r="J25" s="335"/>
      <c r="K25" s="335"/>
      <c r="L25" s="335"/>
      <c r="M25" s="335"/>
      <c r="N25" s="335"/>
      <c r="O25" s="336"/>
    </row>
    <row r="26" spans="1:15">
      <c r="A26" s="116" t="s">
        <v>78</v>
      </c>
      <c r="B26" s="180"/>
      <c r="C26" s="47"/>
      <c r="D26" s="47" t="s">
        <v>79</v>
      </c>
      <c r="E26" s="47"/>
      <c r="F26" s="47" t="s">
        <v>80</v>
      </c>
      <c r="G26" s="117"/>
      <c r="I26" s="337" t="s">
        <v>129</v>
      </c>
      <c r="J26" s="327"/>
      <c r="K26" s="327"/>
      <c r="L26" s="327"/>
      <c r="M26" s="327"/>
      <c r="N26" s="327"/>
      <c r="O26" s="338"/>
    </row>
    <row r="27" spans="1:15" ht="15.75" thickBot="1">
      <c r="A27" s="127" t="s">
        <v>30</v>
      </c>
      <c r="B27" s="191"/>
      <c r="C27" s="128"/>
      <c r="D27" s="128" t="s">
        <v>81</v>
      </c>
      <c r="E27" s="129"/>
      <c r="F27" s="128" t="s">
        <v>82</v>
      </c>
      <c r="G27" s="130"/>
      <c r="I27" s="339" t="s">
        <v>83</v>
      </c>
      <c r="J27" s="340"/>
      <c r="K27" s="123" t="s">
        <v>125</v>
      </c>
      <c r="L27" s="123"/>
      <c r="M27" s="124"/>
      <c r="N27" s="125" t="s">
        <v>84</v>
      </c>
      <c r="O27" s="126" t="s">
        <v>122</v>
      </c>
    </row>
    <row r="28" spans="1:15" ht="15.75" thickBot="1">
      <c r="I28" s="105"/>
      <c r="O28" s="106"/>
    </row>
    <row r="29" spans="1:15">
      <c r="A29" s="334" t="s">
        <v>0</v>
      </c>
      <c r="B29" s="335"/>
      <c r="C29" s="335"/>
      <c r="D29" s="335"/>
      <c r="E29" s="335"/>
      <c r="F29" s="335"/>
      <c r="G29" s="336"/>
      <c r="H29" s="198" t="s">
        <v>128</v>
      </c>
      <c r="I29" s="107" t="s">
        <v>77</v>
      </c>
      <c r="J29" s="178" t="s">
        <v>36</v>
      </c>
      <c r="K29" s="108" t="s">
        <v>85</v>
      </c>
      <c r="L29" s="108" t="s">
        <v>86</v>
      </c>
      <c r="M29" s="108" t="s">
        <v>5</v>
      </c>
      <c r="N29" s="108" t="s">
        <v>87</v>
      </c>
      <c r="O29" s="109" t="s">
        <v>56</v>
      </c>
    </row>
    <row r="30" spans="1:15">
      <c r="A30" s="337"/>
      <c r="B30" s="327"/>
      <c r="C30" s="327"/>
      <c r="D30" s="327"/>
      <c r="E30" s="327"/>
      <c r="F30" s="327"/>
      <c r="G30" s="338"/>
      <c r="I30" s="110">
        <v>1</v>
      </c>
      <c r="J30" s="147"/>
      <c r="K30" s="145"/>
      <c r="L30" s="111"/>
      <c r="M30" s="196"/>
      <c r="N30" s="108"/>
      <c r="O30" s="112"/>
    </row>
    <row r="31" spans="1:15">
      <c r="A31" s="339" t="s">
        <v>83</v>
      </c>
      <c r="B31" s="340"/>
      <c r="C31" s="123" t="s">
        <v>127</v>
      </c>
      <c r="D31" s="123"/>
      <c r="E31" s="124"/>
      <c r="F31" s="125" t="s">
        <v>84</v>
      </c>
      <c r="G31" s="126" t="s">
        <v>118</v>
      </c>
      <c r="I31" s="110">
        <v>2</v>
      </c>
      <c r="J31" s="147"/>
      <c r="K31" s="108"/>
      <c r="L31" s="111"/>
      <c r="M31" s="196"/>
      <c r="N31" s="108"/>
      <c r="O31" s="112"/>
    </row>
    <row r="32" spans="1:15">
      <c r="A32" s="105"/>
      <c r="G32" s="106"/>
      <c r="I32" s="110"/>
      <c r="J32" s="147"/>
      <c r="K32" s="145"/>
      <c r="L32" s="111"/>
      <c r="M32" s="196"/>
      <c r="N32" s="108"/>
      <c r="O32" s="112"/>
    </row>
    <row r="33" spans="1:15">
      <c r="A33" s="107" t="s">
        <v>77</v>
      </c>
      <c r="B33" s="178" t="s">
        <v>36</v>
      </c>
      <c r="C33" s="108" t="s">
        <v>85</v>
      </c>
      <c r="D33" s="108" t="s">
        <v>86</v>
      </c>
      <c r="E33" s="108" t="s">
        <v>5</v>
      </c>
      <c r="F33" s="108" t="s">
        <v>87</v>
      </c>
      <c r="G33" s="109" t="s">
        <v>56</v>
      </c>
      <c r="I33" s="110"/>
      <c r="J33" s="220"/>
      <c r="K33" s="221"/>
      <c r="L33" s="221"/>
      <c r="M33" s="196"/>
      <c r="N33" s="219"/>
      <c r="O33" s="222"/>
    </row>
    <row r="34" spans="1:15" ht="30">
      <c r="A34" s="107"/>
      <c r="B34" s="227">
        <v>45790</v>
      </c>
      <c r="C34" s="145" t="s">
        <v>203</v>
      </c>
      <c r="D34" s="108" t="s">
        <v>135</v>
      </c>
      <c r="E34" s="108" t="s">
        <v>136</v>
      </c>
      <c r="F34" s="108" t="s">
        <v>138</v>
      </c>
      <c r="G34" s="109">
        <v>300</v>
      </c>
      <c r="I34" s="110"/>
      <c r="J34" s="217"/>
      <c r="K34" s="102"/>
      <c r="L34" s="102"/>
      <c r="M34" s="102"/>
      <c r="N34" s="102"/>
      <c r="O34" s="102"/>
    </row>
    <row r="35" spans="1:15">
      <c r="A35" s="110">
        <v>1</v>
      </c>
      <c r="B35" s="227">
        <v>45794</v>
      </c>
      <c r="C35" s="145" t="s">
        <v>234</v>
      </c>
      <c r="D35" s="111" t="s">
        <v>135</v>
      </c>
      <c r="E35" s="167" t="s">
        <v>136</v>
      </c>
      <c r="F35" s="108" t="s">
        <v>140</v>
      </c>
      <c r="G35" s="112">
        <v>280</v>
      </c>
      <c r="I35" s="110"/>
      <c r="J35" s="147"/>
      <c r="K35" s="111"/>
      <c r="L35" s="111"/>
      <c r="M35" s="111"/>
      <c r="N35" s="111" t="s">
        <v>23</v>
      </c>
      <c r="O35" s="112">
        <f>SUM(O30:O33)</f>
        <v>0</v>
      </c>
    </row>
    <row r="36" spans="1:15">
      <c r="A36" s="110">
        <v>2</v>
      </c>
      <c r="B36" s="227">
        <v>45797</v>
      </c>
      <c r="C36" s="145" t="s">
        <v>166</v>
      </c>
      <c r="D36" s="111" t="s">
        <v>135</v>
      </c>
      <c r="E36" s="167" t="s">
        <v>136</v>
      </c>
      <c r="F36" s="108" t="s">
        <v>138</v>
      </c>
      <c r="G36" s="112">
        <v>250</v>
      </c>
      <c r="I36" s="105"/>
      <c r="O36" s="106"/>
    </row>
    <row r="37" spans="1:15">
      <c r="A37" s="343"/>
      <c r="B37" s="344"/>
      <c r="C37" s="344"/>
      <c r="D37" s="344"/>
      <c r="E37" s="345"/>
      <c r="F37" s="111" t="s">
        <v>23</v>
      </c>
      <c r="G37" s="112">
        <f>SUM(G34:G36)</f>
        <v>830</v>
      </c>
      <c r="I37" s="116" t="s">
        <v>78</v>
      </c>
      <c r="J37" s="180"/>
      <c r="K37" s="47"/>
      <c r="L37" s="47" t="s">
        <v>79</v>
      </c>
      <c r="M37" s="47"/>
      <c r="N37" s="47" t="s">
        <v>80</v>
      </c>
      <c r="O37" s="117"/>
    </row>
    <row r="38" spans="1:15" ht="15.75" thickBot="1">
      <c r="A38" s="105"/>
      <c r="G38" s="106"/>
      <c r="I38" s="127" t="s">
        <v>30</v>
      </c>
      <c r="J38" s="191"/>
      <c r="K38" s="128"/>
      <c r="L38" s="128" t="s">
        <v>81</v>
      </c>
      <c r="M38" s="129"/>
      <c r="N38" s="128" t="s">
        <v>82</v>
      </c>
      <c r="O38" s="130"/>
    </row>
    <row r="39" spans="1:15">
      <c r="A39" s="113"/>
      <c r="B39" s="179"/>
      <c r="D39" s="114"/>
      <c r="E39" s="114"/>
      <c r="F39" s="114"/>
      <c r="G39" s="115"/>
    </row>
    <row r="40" spans="1:15">
      <c r="A40" s="116" t="s">
        <v>78</v>
      </c>
      <c r="B40" s="180"/>
      <c r="C40" s="47"/>
      <c r="D40" s="47" t="s">
        <v>79</v>
      </c>
      <c r="E40" s="47"/>
      <c r="F40" s="47" t="s">
        <v>80</v>
      </c>
      <c r="G40" s="117"/>
    </row>
    <row r="41" spans="1:15" ht="15.75" thickBot="1">
      <c r="A41" s="127" t="s">
        <v>30</v>
      </c>
      <c r="B41" s="191"/>
      <c r="C41" s="128"/>
      <c r="D41" s="128" t="s">
        <v>81</v>
      </c>
      <c r="E41" s="129"/>
      <c r="F41" s="128" t="s">
        <v>82</v>
      </c>
      <c r="G41" s="130"/>
    </row>
    <row r="42" spans="1:15" ht="15.75" thickBot="1"/>
    <row r="43" spans="1:15">
      <c r="A43" s="334" t="s">
        <v>0</v>
      </c>
      <c r="B43" s="335"/>
      <c r="C43" s="335"/>
      <c r="D43" s="335"/>
      <c r="E43" s="335"/>
      <c r="F43" s="335"/>
      <c r="G43" s="336"/>
    </row>
    <row r="44" spans="1:15">
      <c r="A44" s="337"/>
      <c r="B44" s="327"/>
      <c r="C44" s="327"/>
      <c r="D44" s="327"/>
      <c r="E44" s="327"/>
      <c r="F44" s="327"/>
      <c r="G44" s="338"/>
    </row>
    <row r="45" spans="1:15">
      <c r="A45" s="339" t="s">
        <v>83</v>
      </c>
      <c r="B45" s="340"/>
      <c r="C45" s="123" t="s">
        <v>125</v>
      </c>
      <c r="D45" s="123"/>
      <c r="E45" s="124"/>
      <c r="F45" s="125" t="s">
        <v>84</v>
      </c>
      <c r="G45" s="126" t="s">
        <v>122</v>
      </c>
    </row>
    <row r="46" spans="1:15">
      <c r="A46" s="105"/>
      <c r="G46" s="106"/>
    </row>
    <row r="47" spans="1:15">
      <c r="A47" s="107" t="s">
        <v>77</v>
      </c>
      <c r="B47" s="178" t="s">
        <v>36</v>
      </c>
      <c r="C47" s="108" t="s">
        <v>85</v>
      </c>
      <c r="D47" s="108" t="s">
        <v>86</v>
      </c>
      <c r="E47" s="108" t="s">
        <v>5</v>
      </c>
      <c r="F47" s="108" t="s">
        <v>87</v>
      </c>
      <c r="G47" s="109" t="s">
        <v>56</v>
      </c>
    </row>
    <row r="48" spans="1:15" ht="45">
      <c r="A48" s="107">
        <v>1</v>
      </c>
      <c r="B48" s="227">
        <v>45794</v>
      </c>
      <c r="C48" s="145" t="s">
        <v>221</v>
      </c>
      <c r="D48" s="111" t="s">
        <v>135</v>
      </c>
      <c r="E48" s="167" t="s">
        <v>136</v>
      </c>
      <c r="F48" s="108" t="s">
        <v>148</v>
      </c>
      <c r="G48" s="112">
        <v>40</v>
      </c>
    </row>
    <row r="49" spans="1:7">
      <c r="A49" s="331"/>
      <c r="B49" s="332"/>
      <c r="C49" s="332"/>
      <c r="D49" s="332"/>
      <c r="E49" s="333"/>
      <c r="F49" s="215" t="s">
        <v>23</v>
      </c>
      <c r="G49" s="216">
        <f>SUM(G48:G48)</f>
        <v>40</v>
      </c>
    </row>
    <row r="50" spans="1:7">
      <c r="A50" s="105"/>
      <c r="G50" s="106"/>
    </row>
    <row r="51" spans="1:7">
      <c r="A51" s="113"/>
      <c r="B51" s="179"/>
      <c r="C51" s="114"/>
      <c r="D51" s="114"/>
      <c r="E51" s="114"/>
      <c r="F51" s="114"/>
      <c r="G51" s="115"/>
    </row>
    <row r="52" spans="1:7">
      <c r="A52" s="116" t="s">
        <v>78</v>
      </c>
      <c r="B52" s="180"/>
      <c r="C52" s="47"/>
      <c r="D52" s="47" t="s">
        <v>79</v>
      </c>
      <c r="E52" s="47"/>
      <c r="F52" s="47" t="s">
        <v>80</v>
      </c>
      <c r="G52" s="117"/>
    </row>
    <row r="53" spans="1:7" ht="15.75" thickBot="1">
      <c r="A53" s="127" t="s">
        <v>30</v>
      </c>
      <c r="B53" s="191"/>
      <c r="C53" s="128"/>
      <c r="D53" s="128" t="s">
        <v>81</v>
      </c>
      <c r="E53" s="129"/>
      <c r="F53" s="128" t="s">
        <v>82</v>
      </c>
      <c r="G53" s="130"/>
    </row>
    <row r="54" spans="1:7" ht="15.75" thickBot="1"/>
    <row r="55" spans="1:7">
      <c r="A55" s="334" t="s">
        <v>0</v>
      </c>
      <c r="B55" s="335"/>
      <c r="C55" s="335"/>
      <c r="D55" s="335"/>
      <c r="E55" s="335"/>
      <c r="F55" s="335"/>
      <c r="G55" s="336"/>
    </row>
    <row r="56" spans="1:7">
      <c r="A56" s="337" t="s">
        <v>53</v>
      </c>
      <c r="B56" s="327"/>
      <c r="C56" s="327"/>
      <c r="D56" s="327"/>
      <c r="E56" s="327"/>
      <c r="F56" s="327"/>
      <c r="G56" s="338"/>
    </row>
    <row r="57" spans="1:7">
      <c r="A57" s="339" t="s">
        <v>83</v>
      </c>
      <c r="B57" s="340"/>
      <c r="C57" s="123" t="s">
        <v>127</v>
      </c>
      <c r="D57" s="123"/>
      <c r="E57" s="124"/>
      <c r="F57" s="125" t="s">
        <v>84</v>
      </c>
      <c r="G57" s="126" t="s">
        <v>118</v>
      </c>
    </row>
    <row r="58" spans="1:7">
      <c r="A58" s="105"/>
      <c r="G58" s="106"/>
    </row>
    <row r="59" spans="1:7">
      <c r="A59" s="107" t="s">
        <v>77</v>
      </c>
      <c r="B59" s="178" t="s">
        <v>36</v>
      </c>
      <c r="C59" s="108" t="s">
        <v>85</v>
      </c>
      <c r="D59" s="108" t="s">
        <v>86</v>
      </c>
      <c r="E59" s="108" t="s">
        <v>5</v>
      </c>
      <c r="F59" s="108" t="s">
        <v>87</v>
      </c>
      <c r="G59" s="109" t="s">
        <v>56</v>
      </c>
    </row>
    <row r="60" spans="1:7" ht="15.75">
      <c r="A60" s="107">
        <v>1</v>
      </c>
      <c r="B60" s="31">
        <v>45789</v>
      </c>
      <c r="C60" s="145" t="s">
        <v>135</v>
      </c>
      <c r="D60" s="111" t="s">
        <v>143</v>
      </c>
      <c r="E60" s="167" t="s">
        <v>150</v>
      </c>
      <c r="F60" s="108" t="s">
        <v>139</v>
      </c>
      <c r="G60" s="112">
        <v>40</v>
      </c>
    </row>
    <row r="61" spans="1:7" ht="15.75">
      <c r="A61" s="110">
        <v>2</v>
      </c>
      <c r="B61" s="31">
        <v>45789</v>
      </c>
      <c r="C61" s="111" t="s">
        <v>143</v>
      </c>
      <c r="D61" s="214" t="s">
        <v>135</v>
      </c>
      <c r="E61" s="102" t="s">
        <v>150</v>
      </c>
      <c r="F61" s="214" t="s">
        <v>139</v>
      </c>
      <c r="G61" s="214">
        <v>200</v>
      </c>
    </row>
    <row r="62" spans="1:7" ht="15.75">
      <c r="A62" s="107">
        <v>3</v>
      </c>
      <c r="B62" s="31">
        <v>45790</v>
      </c>
      <c r="C62" s="111" t="s">
        <v>143</v>
      </c>
      <c r="D62" s="111" t="s">
        <v>143</v>
      </c>
      <c r="E62" s="102" t="s">
        <v>150</v>
      </c>
      <c r="F62" s="214" t="s">
        <v>139</v>
      </c>
      <c r="G62" s="136">
        <v>550</v>
      </c>
    </row>
    <row r="63" spans="1:7" ht="15.75">
      <c r="A63" s="107">
        <v>4</v>
      </c>
      <c r="B63" s="31">
        <v>45795</v>
      </c>
      <c r="C63" s="145" t="s">
        <v>135</v>
      </c>
      <c r="D63" s="111" t="s">
        <v>143</v>
      </c>
      <c r="E63" s="102" t="s">
        <v>150</v>
      </c>
      <c r="F63" s="214" t="s">
        <v>139</v>
      </c>
      <c r="G63" s="136">
        <v>50</v>
      </c>
    </row>
    <row r="64" spans="1:7" ht="15.75">
      <c r="A64" s="439">
        <v>5</v>
      </c>
      <c r="B64" s="31">
        <v>45795</v>
      </c>
      <c r="C64" s="111" t="s">
        <v>143</v>
      </c>
      <c r="D64" s="214" t="s">
        <v>135</v>
      </c>
      <c r="E64" s="102" t="s">
        <v>150</v>
      </c>
      <c r="F64" s="214" t="s">
        <v>139</v>
      </c>
      <c r="G64" s="440">
        <v>250</v>
      </c>
    </row>
    <row r="65" spans="1:7">
      <c r="A65" s="110"/>
      <c r="B65" s="147"/>
      <c r="C65" s="111"/>
      <c r="D65" s="111"/>
      <c r="E65" s="111"/>
      <c r="F65" s="111" t="s">
        <v>23</v>
      </c>
      <c r="G65" s="112">
        <f>SUM(G60:G64)</f>
        <v>1090</v>
      </c>
    </row>
    <row r="66" spans="1:7">
      <c r="A66" s="105"/>
      <c r="G66" s="106"/>
    </row>
    <row r="67" spans="1:7">
      <c r="A67" s="113"/>
      <c r="B67" s="179"/>
      <c r="C67" s="114"/>
      <c r="D67" s="114"/>
      <c r="E67" s="114"/>
      <c r="F67" s="114"/>
      <c r="G67" s="115"/>
    </row>
    <row r="68" spans="1:7">
      <c r="A68" s="116" t="s">
        <v>78</v>
      </c>
      <c r="B68" s="180"/>
      <c r="C68" s="47"/>
      <c r="D68" s="47" t="s">
        <v>79</v>
      </c>
      <c r="E68" s="47"/>
      <c r="F68" s="47" t="s">
        <v>80</v>
      </c>
      <c r="G68" s="117"/>
    </row>
    <row r="69" spans="1:7" ht="15.75" thickBot="1">
      <c r="A69" s="127" t="s">
        <v>30</v>
      </c>
      <c r="B69" s="191"/>
      <c r="C69" s="128"/>
      <c r="D69" s="128" t="s">
        <v>81</v>
      </c>
      <c r="E69" s="129"/>
      <c r="F69" s="128" t="s">
        <v>82</v>
      </c>
      <c r="G69" s="130"/>
    </row>
    <row r="70" spans="1:7" ht="15.75" thickBot="1"/>
    <row r="71" spans="1:7">
      <c r="A71" s="334" t="s">
        <v>0</v>
      </c>
      <c r="B71" s="335"/>
      <c r="C71" s="335"/>
      <c r="D71" s="335"/>
      <c r="E71" s="335"/>
      <c r="F71" s="335"/>
      <c r="G71" s="336"/>
    </row>
    <row r="72" spans="1:7">
      <c r="A72" s="337" t="s">
        <v>129</v>
      </c>
      <c r="B72" s="327"/>
      <c r="C72" s="327"/>
      <c r="D72" s="327"/>
      <c r="E72" s="327"/>
      <c r="F72" s="327"/>
      <c r="G72" s="338"/>
    </row>
    <row r="73" spans="1:7">
      <c r="A73" s="339" t="s">
        <v>83</v>
      </c>
      <c r="B73" s="340"/>
      <c r="C73" s="123" t="s">
        <v>155</v>
      </c>
      <c r="D73" s="123"/>
      <c r="E73" s="124"/>
      <c r="F73" s="125" t="s">
        <v>84</v>
      </c>
      <c r="G73" s="126" t="s">
        <v>156</v>
      </c>
    </row>
    <row r="74" spans="1:7">
      <c r="A74" s="105"/>
      <c r="G74" s="106"/>
    </row>
    <row r="75" spans="1:7">
      <c r="A75" s="107" t="s">
        <v>77</v>
      </c>
      <c r="B75" s="178" t="s">
        <v>36</v>
      </c>
      <c r="C75" s="108" t="s">
        <v>85</v>
      </c>
      <c r="D75" s="108" t="s">
        <v>86</v>
      </c>
      <c r="E75" s="108" t="s">
        <v>5</v>
      </c>
      <c r="F75" s="108" t="s">
        <v>87</v>
      </c>
      <c r="G75" s="109" t="s">
        <v>56</v>
      </c>
    </row>
    <row r="76" spans="1:7">
      <c r="A76" s="110">
        <v>1</v>
      </c>
      <c r="B76" s="147">
        <v>45790</v>
      </c>
      <c r="C76" s="145" t="s">
        <v>135</v>
      </c>
      <c r="D76" s="111" t="s">
        <v>143</v>
      </c>
      <c r="E76" s="196" t="s">
        <v>135</v>
      </c>
      <c r="F76" s="108" t="s">
        <v>139</v>
      </c>
      <c r="G76" s="112">
        <v>50</v>
      </c>
    </row>
    <row r="77" spans="1:7">
      <c r="A77" s="346"/>
      <c r="B77" s="347"/>
      <c r="C77" s="347"/>
      <c r="D77" s="347"/>
      <c r="E77" s="347"/>
      <c r="F77" s="348"/>
      <c r="G77" s="102"/>
    </row>
    <row r="78" spans="1:7">
      <c r="A78" s="105"/>
      <c r="C78" s="184"/>
      <c r="D78" s="114"/>
      <c r="E78" s="165"/>
      <c r="F78" s="198" t="s">
        <v>146</v>
      </c>
      <c r="G78" s="117">
        <f>SUM(G76:G76)</f>
        <v>50</v>
      </c>
    </row>
    <row r="79" spans="1:7">
      <c r="A79" s="105"/>
      <c r="C79" s="184"/>
      <c r="D79" s="114"/>
      <c r="E79" s="165"/>
      <c r="G79" s="106"/>
    </row>
    <row r="80" spans="1:7">
      <c r="A80" s="105"/>
      <c r="C80" s="184"/>
      <c r="D80" s="114"/>
      <c r="E80" s="165"/>
      <c r="G80" s="106"/>
    </row>
    <row r="81" spans="1:7">
      <c r="A81" s="105"/>
      <c r="C81" s="184"/>
      <c r="D81" s="114"/>
      <c r="E81" s="165"/>
      <c r="G81" s="106"/>
    </row>
    <row r="82" spans="1:7">
      <c r="A82" s="113"/>
      <c r="B82" s="179"/>
      <c r="C82" s="114"/>
      <c r="D82" s="114"/>
      <c r="E82" s="114"/>
      <c r="F82" s="114"/>
      <c r="G82" s="115"/>
    </row>
    <row r="83" spans="1:7">
      <c r="A83" s="116" t="s">
        <v>78</v>
      </c>
      <c r="B83" s="180"/>
      <c r="C83" s="47"/>
      <c r="D83" s="47" t="s">
        <v>79</v>
      </c>
      <c r="E83" s="47"/>
      <c r="F83" s="47" t="s">
        <v>80</v>
      </c>
      <c r="G83" s="117"/>
    </row>
    <row r="84" spans="1:7" ht="15.75" thickBot="1">
      <c r="A84" s="127" t="s">
        <v>30</v>
      </c>
      <c r="B84" s="191"/>
      <c r="C84" s="128"/>
      <c r="D84" s="128" t="s">
        <v>81</v>
      </c>
      <c r="E84" s="129"/>
      <c r="F84" s="128" t="s">
        <v>82</v>
      </c>
      <c r="G84" s="130"/>
    </row>
  </sheetData>
  <mergeCells count="32">
    <mergeCell ref="A37:E37"/>
    <mergeCell ref="A77:F77"/>
    <mergeCell ref="A73:B73"/>
    <mergeCell ref="A72:G72"/>
    <mergeCell ref="A43:G43"/>
    <mergeCell ref="A44:G44"/>
    <mergeCell ref="A45:B45"/>
    <mergeCell ref="A49:E49"/>
    <mergeCell ref="A71:G71"/>
    <mergeCell ref="A57:B57"/>
    <mergeCell ref="A56:G56"/>
    <mergeCell ref="A55:G55"/>
    <mergeCell ref="I12:J12"/>
    <mergeCell ref="I1:O1"/>
    <mergeCell ref="I2:O2"/>
    <mergeCell ref="I3:J3"/>
    <mergeCell ref="A13:G13"/>
    <mergeCell ref="I10:O10"/>
    <mergeCell ref="I11:O11"/>
    <mergeCell ref="A31:B31"/>
    <mergeCell ref="A30:G30"/>
    <mergeCell ref="A29:G29"/>
    <mergeCell ref="A1:G1"/>
    <mergeCell ref="A2:G2"/>
    <mergeCell ref="A3:B3"/>
    <mergeCell ref="A15:B15"/>
    <mergeCell ref="A14:G14"/>
    <mergeCell ref="I18:M18"/>
    <mergeCell ref="I25:O25"/>
    <mergeCell ref="I26:O26"/>
    <mergeCell ref="I27:J27"/>
    <mergeCell ref="A23:E24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sqref="A1:L11"/>
    </sheetView>
  </sheetViews>
  <sheetFormatPr defaultRowHeight="1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322" t="s">
        <v>53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</row>
    <row r="2" spans="1:12">
      <c r="A2" s="25"/>
      <c r="B2" s="26"/>
      <c r="C2" s="26"/>
      <c r="D2" s="26"/>
      <c r="E2" s="27"/>
      <c r="F2" s="27"/>
      <c r="G2" s="323" t="s">
        <v>35</v>
      </c>
      <c r="H2" s="324"/>
      <c r="I2" s="324"/>
      <c r="J2" s="324"/>
      <c r="K2" s="325"/>
      <c r="L2" s="24"/>
    </row>
    <row r="3" spans="1:12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SUM(D5:D101)</f>
        <v>6194</v>
      </c>
      <c r="E4" s="30">
        <f>SUM(E5:E101)</f>
        <v>550</v>
      </c>
      <c r="F4" s="30">
        <f>SUM(F5:F101)</f>
        <v>1000</v>
      </c>
      <c r="G4" s="30"/>
      <c r="H4" s="30">
        <f>SUM(H5:H101)</f>
        <v>90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1640</v>
      </c>
    </row>
    <row r="5" spans="1:12" s="250" customFormat="1" ht="26.25" customHeight="1">
      <c r="A5" s="255">
        <v>45789</v>
      </c>
      <c r="B5" s="249">
        <v>9593</v>
      </c>
      <c r="C5" s="249" t="s">
        <v>171</v>
      </c>
      <c r="D5" s="249">
        <v>240</v>
      </c>
      <c r="E5" s="249"/>
      <c r="F5" s="249">
        <v>200</v>
      </c>
      <c r="G5" s="249" t="s">
        <v>127</v>
      </c>
      <c r="H5" s="249">
        <v>40</v>
      </c>
      <c r="I5" s="249"/>
      <c r="J5" s="249"/>
      <c r="K5" s="249"/>
      <c r="L5" s="249"/>
    </row>
    <row r="6" spans="1:12" ht="26.25" customHeight="1">
      <c r="A6" s="255">
        <v>45790</v>
      </c>
      <c r="B6" s="256">
        <v>9606</v>
      </c>
      <c r="C6" s="249" t="s">
        <v>171</v>
      </c>
      <c r="D6" s="256">
        <v>3006</v>
      </c>
      <c r="E6" s="349">
        <v>550</v>
      </c>
      <c r="F6" s="349"/>
      <c r="G6" s="349" t="s">
        <v>184</v>
      </c>
      <c r="H6" s="351"/>
      <c r="I6" s="257"/>
      <c r="J6" s="257"/>
      <c r="K6" s="257"/>
      <c r="L6" s="258"/>
    </row>
    <row r="7" spans="1:12" ht="25.5" customHeight="1">
      <c r="A7" s="255">
        <v>45790</v>
      </c>
      <c r="B7" s="436">
        <v>9608</v>
      </c>
      <c r="C7" s="249" t="s">
        <v>171</v>
      </c>
      <c r="D7" s="256">
        <v>2025</v>
      </c>
      <c r="E7" s="350"/>
      <c r="F7" s="350"/>
      <c r="G7" s="350"/>
      <c r="H7" s="352"/>
      <c r="I7" s="257"/>
      <c r="J7" s="257"/>
      <c r="K7" s="257"/>
      <c r="L7" s="258"/>
    </row>
    <row r="8" spans="1:12" ht="26.25" customHeight="1">
      <c r="A8" s="255">
        <v>45793</v>
      </c>
      <c r="B8" s="436">
        <v>9617</v>
      </c>
      <c r="C8" s="249" t="s">
        <v>171</v>
      </c>
      <c r="D8" s="256">
        <v>45</v>
      </c>
      <c r="E8" s="256"/>
      <c r="F8" s="349">
        <v>550</v>
      </c>
      <c r="G8" s="349" t="s">
        <v>209</v>
      </c>
      <c r="H8" s="257"/>
      <c r="I8" s="257"/>
      <c r="J8" s="257"/>
      <c r="K8" s="257"/>
      <c r="L8" s="258"/>
    </row>
    <row r="9" spans="1:12">
      <c r="A9" s="255">
        <v>45793</v>
      </c>
      <c r="B9" s="436">
        <v>9623</v>
      </c>
      <c r="C9" s="249" t="s">
        <v>171</v>
      </c>
      <c r="D9" s="256">
        <v>5</v>
      </c>
      <c r="E9" s="256"/>
      <c r="F9" s="437"/>
      <c r="G9" s="437"/>
      <c r="H9" s="257"/>
      <c r="I9" s="257"/>
      <c r="J9" s="257"/>
      <c r="K9" s="257"/>
      <c r="L9" s="258"/>
    </row>
    <row r="10" spans="1:12">
      <c r="A10" s="255">
        <v>45793</v>
      </c>
      <c r="B10" s="436">
        <v>9618</v>
      </c>
      <c r="C10" s="249" t="s">
        <v>171</v>
      </c>
      <c r="D10" s="256">
        <v>585</v>
      </c>
      <c r="E10" s="256"/>
      <c r="F10" s="350"/>
      <c r="G10" s="350"/>
      <c r="H10" s="257"/>
      <c r="I10" s="257"/>
      <c r="J10" s="257"/>
      <c r="K10" s="257"/>
      <c r="L10" s="258"/>
    </row>
    <row r="11" spans="1:12" ht="26.25">
      <c r="A11" s="255">
        <v>45795</v>
      </c>
      <c r="B11" s="436">
        <v>9634</v>
      </c>
      <c r="C11" s="249" t="s">
        <v>171</v>
      </c>
      <c r="D11" s="256">
        <v>288</v>
      </c>
      <c r="E11" s="256"/>
      <c r="F11" s="256">
        <v>250</v>
      </c>
      <c r="G11" s="256" t="s">
        <v>210</v>
      </c>
      <c r="H11" s="257">
        <v>50</v>
      </c>
      <c r="I11" s="257"/>
      <c r="J11" s="257"/>
      <c r="K11" s="257"/>
      <c r="L11" s="258"/>
    </row>
    <row r="12" spans="1:12">
      <c r="A12" s="255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8">
    <mergeCell ref="G8:G10"/>
    <mergeCell ref="F8:F10"/>
    <mergeCell ref="A1:L1"/>
    <mergeCell ref="G2:K2"/>
    <mergeCell ref="G6:G7"/>
    <mergeCell ref="F6:F7"/>
    <mergeCell ref="H6:H7"/>
    <mergeCell ref="E6:E7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6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H8" sqref="H8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353" t="s">
        <v>54</v>
      </c>
      <c r="C1" s="353"/>
      <c r="D1" s="353"/>
      <c r="E1" s="46"/>
    </row>
    <row r="2" spans="1:6">
      <c r="A2" s="45"/>
      <c r="B2" s="353"/>
      <c r="C2" s="353"/>
      <c r="D2" s="353"/>
      <c r="E2" s="46"/>
    </row>
    <row r="3" spans="1:6">
      <c r="A3" s="47"/>
      <c r="B3" s="47"/>
      <c r="C3" s="48" t="s">
        <v>23</v>
      </c>
      <c r="D3" s="48">
        <f>SUM(D5:D36)</f>
        <v>150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50" customFormat="1">
      <c r="A5" s="260">
        <v>45790</v>
      </c>
      <c r="B5" s="261" t="s">
        <v>153</v>
      </c>
      <c r="C5" s="261" t="s">
        <v>135</v>
      </c>
      <c r="D5" s="261">
        <v>50</v>
      </c>
      <c r="E5" s="253"/>
    </row>
    <row r="6" spans="1:6" ht="32.25" customHeight="1">
      <c r="A6" s="260">
        <v>45791</v>
      </c>
      <c r="B6" s="261" t="s">
        <v>163</v>
      </c>
      <c r="C6" s="261" t="s">
        <v>135</v>
      </c>
      <c r="D6" s="261">
        <v>100</v>
      </c>
      <c r="E6" s="253"/>
    </row>
    <row r="7" spans="1:6">
      <c r="A7" s="259"/>
      <c r="B7" s="252"/>
      <c r="C7" s="252"/>
      <c r="D7" s="252"/>
      <c r="E7" s="253"/>
    </row>
    <row r="8" spans="1:6">
      <c r="A8" s="226"/>
      <c r="B8" s="102"/>
      <c r="C8" s="102"/>
      <c r="D8" s="214"/>
      <c r="E8" s="54"/>
    </row>
    <row r="9" spans="1:6">
      <c r="A9" s="226"/>
      <c r="B9" s="102"/>
      <c r="C9" s="102"/>
      <c r="D9" s="214"/>
      <c r="E9" s="76"/>
    </row>
    <row r="10" spans="1:6">
      <c r="A10" s="226"/>
      <c r="B10" s="213"/>
      <c r="C10" s="211"/>
      <c r="D10" s="254"/>
      <c r="E10" s="75"/>
    </row>
    <row r="11" spans="1:6">
      <c r="A11" s="226"/>
      <c r="B11" s="203"/>
      <c r="C11" s="204"/>
      <c r="D11" s="205"/>
      <c r="E11" s="54"/>
      <c r="F11" s="73"/>
    </row>
    <row r="12" spans="1:6">
      <c r="A12" s="226"/>
      <c r="B12" s="203"/>
      <c r="C12" s="204"/>
      <c r="D12" s="205"/>
      <c r="E12" s="54"/>
      <c r="F12" s="73"/>
    </row>
    <row r="13" spans="1:6">
      <c r="A13" s="202"/>
      <c r="B13" s="203"/>
      <c r="C13" s="204"/>
      <c r="D13" s="205"/>
      <c r="E13" s="54"/>
      <c r="F13" s="73"/>
    </row>
    <row r="14" spans="1:6">
      <c r="A14" s="210"/>
      <c r="B14" s="211"/>
      <c r="C14" s="211"/>
      <c r="D14" s="212"/>
      <c r="E14" s="76"/>
    </row>
    <row r="15" spans="1:6">
      <c r="A15" s="210"/>
      <c r="B15" s="211"/>
      <c r="C15" s="211"/>
      <c r="D15" s="212"/>
      <c r="E15" s="76"/>
    </row>
    <row r="16" spans="1:6">
      <c r="A16" s="210"/>
      <c r="B16" s="211"/>
      <c r="C16" s="211"/>
      <c r="D16" s="212"/>
      <c r="E16" s="76"/>
    </row>
    <row r="17" spans="1:5">
      <c r="A17" s="56"/>
      <c r="B17" s="54"/>
      <c r="C17" s="54"/>
      <c r="D17" s="54"/>
      <c r="E17" s="54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</sheetData>
  <mergeCells count="1">
    <mergeCell ref="B1:D2"/>
  </mergeCells>
  <dataValidations count="1">
    <dataValidation type="whole" allowBlank="1" showInputMessage="1" showErrorMessage="1" sqref="E9:E10 E14:E16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2025-05-24T06:37:43Z</cp:lastPrinted>
  <dcterms:created xsi:type="dcterms:W3CDTF">2023-01-08T05:51:58Z</dcterms:created>
  <dcterms:modified xsi:type="dcterms:W3CDTF">2025-05-24T06:45:33Z</dcterms:modified>
</cp:coreProperties>
</file>