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3-2025 TO 30-3-2025\18-3-2025 TO 25-3-2025\"/>
    </mc:Choice>
  </mc:AlternateContent>
  <xr:revisionPtr revIDLastSave="0" documentId="13_ncr:1_{FA26DE2D-1D83-4AEF-B4BF-9A4B3E7638AB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8" l="1"/>
  <c r="G55" i="18"/>
  <c r="G23" i="19"/>
  <c r="A9" i="19"/>
  <c r="A11" i="19"/>
  <c r="A13" i="19"/>
  <c r="A15" i="19"/>
  <c r="A17" i="19"/>
  <c r="A19" i="19"/>
  <c r="A21" i="19"/>
  <c r="L19" i="3" l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12" i="3"/>
  <c r="L13" i="3"/>
  <c r="L14" i="3"/>
  <c r="L15" i="3"/>
  <c r="L16" i="3"/>
  <c r="L17" i="3"/>
  <c r="L18" i="3"/>
  <c r="L6" i="3"/>
  <c r="L7" i="3"/>
  <c r="L8" i="3"/>
  <c r="L9" i="3"/>
  <c r="L10" i="3"/>
  <c r="L11" i="3"/>
  <c r="L5" i="3"/>
  <c r="H4" i="6"/>
  <c r="F4" i="6"/>
  <c r="G86" i="18"/>
  <c r="D3" i="7"/>
  <c r="L5" i="20"/>
  <c r="G73" i="18"/>
  <c r="E5" i="20"/>
  <c r="G11" i="18"/>
  <c r="G41" i="18"/>
  <c r="H4" i="3"/>
  <c r="F4" i="3"/>
  <c r="D4" i="3"/>
  <c r="J4" i="3" l="1"/>
  <c r="G24" i="18"/>
  <c r="E17" i="20"/>
  <c r="J4" i="6"/>
  <c r="E4" i="6"/>
  <c r="D4" i="6"/>
  <c r="A7" i="19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L4" i="6" s="1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L4" i="3"/>
  <c r="C6" i="1" s="1"/>
  <c r="L4" i="4"/>
  <c r="C7" i="1" s="1"/>
  <c r="C9" i="1"/>
  <c r="D28" i="1"/>
  <c r="C20" i="1" l="1"/>
</calcChain>
</file>

<file path=xl/sharedStrings.xml><?xml version="1.0" encoding="utf-8"?>
<sst xmlns="http://schemas.openxmlformats.org/spreadsheetml/2006/main" count="905" uniqueCount="276">
  <si>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</si>
  <si>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</si>
  <si>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</si>
  <si>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</si>
  <si>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</si>
  <si>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</si>
  <si>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</si>
  <si>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</si>
  <si>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</si>
  <si>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</si>
  <si>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</si>
  <si>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</si>
  <si>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</si>
  <si>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</si>
  <si>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</si>
  <si>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</si>
  <si>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</si>
  <si>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</si>
  <si>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</si>
  <si>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</si>
  <si>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</si>
  <si>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</si>
  <si>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</si>
  <si>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</si>
  <si>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</si>
  <si>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</si>
  <si>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</si>
  <si>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</si>
  <si>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</si>
  <si>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</si>
  <si>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</si>
  <si>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</si>
  <si>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</si>
  <si>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</si>
  <si>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</si>
  <si>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</si>
  <si>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</si>
  <si>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</si>
  <si>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</si>
  <si>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</si>
  <si>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</si>
  <si>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</si>
  <si>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</si>
  <si>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</si>
  <si>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</si>
  <si>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</si>
  <si>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</si>
  <si>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</si>
  <si>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</si>
  <si>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</si>
  <si>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</si>
  <si>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</si>
  <si>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</si>
  <si>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</si>
  <si>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</si>
  <si>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</si>
  <si>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</si>
  <si>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</si>
  <si>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</si>
  <si>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</si>
  <si>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</si>
  <si>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</si>
  <si>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</si>
  <si>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</si>
  <si>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</si>
  <si>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</si>
  <si>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</si>
  <si>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</si>
  <si>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</si>
  <si>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</si>
  <si>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</si>
  <si>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</si>
  <si>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</si>
  <si>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</si>
  <si>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</si>
  <si>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</si>
  <si>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</si>
  <si>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</si>
  <si>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</si>
  <si>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</si>
  <si>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</si>
  <si>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</si>
  <si>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</si>
  <si>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</si>
  <si>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</si>
  <si>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</si>
  <si>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</si>
  <si>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</si>
  <si>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</si>
  <si>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</si>
  <si>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</si>
  <si>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</si>
  <si>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</si>
  <si>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</si>
  <si>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</si>
  <si>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</si>
  <si>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</si>
  <si>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</si>
  <si>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</si>
  <si>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</si>
  <si>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</si>
  <si>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</si>
  <si>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</si>
  <si>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</si>
  <si>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</si>
  <si>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</si>
  <si>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</si>
  <si>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</si>
  <si>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</si>
  <si>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</si>
  <si>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</si>
  <si>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</si>
  <si>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</si>
  <si>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</si>
  <si>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</si>
  <si>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</si>
  <si>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</si>
  <si>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</si>
  <si>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</si>
  <si>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</si>
  <si>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</si>
  <si>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</si>
  <si>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</si>
  <si>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</si>
  <si>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</si>
  <si>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</si>
  <si>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</si>
  <si>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</si>
  <si>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</si>
  <si>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</si>
  <si>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</si>
  <si>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</si>
  <si>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</si>
  <si>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</si>
  <si>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</si>
  <si>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</si>
  <si>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</si>
  <si>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</si>
  <si>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</si>
  <si>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</si>
  <si>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</si>
  <si>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</si>
  <si>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</si>
  <si>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</si>
  <si>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</si>
  <si>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</si>
  <si>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</si>
  <si>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</si>
  <si>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</si>
  <si>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</si>
  <si>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</si>
  <si>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</si>
  <si>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</si>
  <si>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</si>
  <si>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</si>
  <si>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</si>
  <si>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</si>
  <si>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</si>
  <si>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</si>
  <si>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</si>
  <si>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</si>
  <si>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</si>
  <si>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</si>
  <si>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</si>
  <si>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</si>
  <si>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</si>
  <si>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</si>
  <si>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</si>
  <si>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Month:  March-2025</t>
  </si>
  <si>
    <t xml:space="preserve"> CCTV CAMERA CAGE</t>
  </si>
  <si>
    <t>DEPOT</t>
  </si>
  <si>
    <t>cumilla depot</t>
  </si>
  <si>
    <t>sabiir</t>
  </si>
  <si>
    <t xml:space="preserve">083117	</t>
  </si>
  <si>
    <t xml:space="preserve">083095	</t>
  </si>
  <si>
    <t xml:space="preserve">083097	</t>
  </si>
  <si>
    <t>FURIOUS MOTOSHOP</t>
  </si>
  <si>
    <t>The ACME Laboratories Ltd</t>
  </si>
  <si>
    <t xml:space="preserve">Alam Brothers	</t>
  </si>
  <si>
    <t>Alam Brothers</t>
  </si>
  <si>
    <t>sabbir &amp; shah alam</t>
  </si>
  <si>
    <t xml:space="preserve">083166	</t>
  </si>
  <si>
    <t xml:space="preserve">083136	</t>
  </si>
  <si>
    <t xml:space="preserve">083141	</t>
  </si>
  <si>
    <t xml:space="preserve">083134	</t>
  </si>
  <si>
    <t xml:space="preserve">083142	</t>
  </si>
  <si>
    <t xml:space="preserve">083175	</t>
  </si>
  <si>
    <t xml:space="preserve">083187	</t>
  </si>
  <si>
    <t xml:space="preserve">083116	</t>
  </si>
  <si>
    <t>Hondha Auto King</t>
  </si>
  <si>
    <t xml:space="preserve">Bismillah autoz	</t>
  </si>
  <si>
    <t xml:space="preserve">	
Parts Gallery	</t>
  </si>
  <si>
    <t>Rubel Honda Servicing</t>
  </si>
  <si>
    <t>Jibon Honda Workshop</t>
  </si>
  <si>
    <t xml:space="preserve">M/S MA MOTORS	</t>
  </si>
  <si>
    <t xml:space="preserve">gear express	</t>
  </si>
  <si>
    <t>Forhad motor parts</t>
  </si>
  <si>
    <t>Zilla Parishad super market,Bagichagaon, Cumilla</t>
  </si>
  <si>
    <t>Stadium market,Sadar,Chandpur</t>
  </si>
  <si>
    <t>Raster Matha,senbag,hospital road, senbag,Noakhali,front of City Hospital,Companyganj,Beside howkers market,flat road, Hospital Road,maijdee,Noakhali,PODDAR BAZAR BISHO ROAD</t>
  </si>
  <si>
    <t>Hazi mansion, Nishcintapur, cantonment, Cumilla</t>
  </si>
  <si>
    <t xml:space="preserve">Iliotganj, Dowdkandi, Cumilla	</t>
  </si>
  <si>
    <t>sohel</t>
  </si>
  <si>
    <t>petty cash bill</t>
  </si>
  <si>
    <t xml:space="preserve">083260	</t>
  </si>
  <si>
    <t xml:space="preserve">	
M/S MA MOTORS</t>
  </si>
  <si>
    <t>M/S Momita Rent A Car</t>
  </si>
  <si>
    <t xml:space="preserve">Saki Auto	</t>
  </si>
  <si>
    <t xml:space="preserve">	
MS Rimon Enterprise</t>
  </si>
  <si>
    <t>MS Rimon Enterprise</t>
  </si>
  <si>
    <t>Kanok Motors</t>
  </si>
  <si>
    <t>Mayar Dowa Motors</t>
  </si>
  <si>
    <t>M/S Shava Engineering Automobile</t>
  </si>
  <si>
    <t xml:space="preserve">MS Rimon Enterprise	</t>
  </si>
  <si>
    <t xml:space="preserve">083274	</t>
  </si>
  <si>
    <t xml:space="preserve">083315	</t>
  </si>
  <si>
    <t xml:space="preserve">083313	</t>
  </si>
  <si>
    <t xml:space="preserve">083312	</t>
  </si>
  <si>
    <t xml:space="preserve">083316	</t>
  </si>
  <si>
    <t xml:space="preserve">083275	</t>
  </si>
  <si>
    <t xml:space="preserve">083273	</t>
  </si>
  <si>
    <t xml:space="preserve">083311	</t>
  </si>
  <si>
    <t xml:space="preserve">sabbir </t>
  </si>
  <si>
    <t xml:space="preserve">083418	</t>
  </si>
  <si>
    <t xml:space="preserve">083385	</t>
  </si>
  <si>
    <t xml:space="preserve">083415	</t>
  </si>
  <si>
    <t xml:space="preserve">083416	</t>
  </si>
  <si>
    <t xml:space="preserve">083381	</t>
  </si>
  <si>
    <t xml:space="preserve">083170	</t>
  </si>
  <si>
    <t xml:space="preserve">083355	</t>
  </si>
  <si>
    <t xml:space="preserve">083323	</t>
  </si>
  <si>
    <t xml:space="preserve">083395	</t>
  </si>
  <si>
    <t xml:space="preserve">083401	</t>
  </si>
  <si>
    <t xml:space="preserve">	
Alauddin Honda Servicing</t>
  </si>
  <si>
    <t xml:space="preserve">Parts Gallery	</t>
  </si>
  <si>
    <t xml:space="preserve">	
Jibon Honda Workshop</t>
  </si>
  <si>
    <t>M/s Mozumdar motors</t>
  </si>
  <si>
    <t>SOTOTA LUBRICANT</t>
  </si>
  <si>
    <t xml:space="preserve">	
SOTOTA LUBRICANT</t>
  </si>
  <si>
    <t>M/S Fatema Motors</t>
  </si>
  <si>
    <t>M/S MA MOTORS</t>
  </si>
  <si>
    <t>NAIM TYRE AND LUBE HOUSE</t>
  </si>
  <si>
    <t>City Bike Shop &amp; Servicing Center</t>
  </si>
  <si>
    <t>shah alam &amp; sabbir</t>
  </si>
  <si>
    <t>ULUKHOLA WAREHOUSE</t>
  </si>
  <si>
    <t>Goods Sending</t>
  </si>
  <si>
    <t>Stadium market,Sadar,Chandpur,North themoni,Sadar,Laximpur</t>
  </si>
  <si>
    <t xml:space="preserve">083519	</t>
  </si>
  <si>
    <t xml:space="preserve">083515	</t>
  </si>
  <si>
    <t>Makka Madina Motors</t>
  </si>
  <si>
    <t>sabbir</t>
  </si>
  <si>
    <t>MOZUMDER MARKET PODDAR BAZAR BISHO ROAD</t>
  </si>
  <si>
    <t xml:space="preserve">Araishida, Ashuganj, Brahmanbaria,	
kasba. b baria,	
Sarail, Vishwa Road, B-Baria		</t>
  </si>
  <si>
    <t>College Road,Kobirhat,Noakhali.</t>
  </si>
  <si>
    <t>Noakhali.</t>
  </si>
  <si>
    <t xml:space="preserve">station road ,Cumilla	</t>
  </si>
  <si>
    <t>Baypas road,beside City plaz,Ramgonj,Lakshimpur</t>
  </si>
  <si>
    <t xml:space="preserve">	
PODDAR BAZAR BISHO ROAD,Jamuya bazar,Kashi Nagar road,bucci,lalmai,Gudam quarter, Feni	,Yousuf Tower, mohipal, feni	,Raster Matha,Senbagh,Beside howkers market,flat road maijdee,Noakhali</t>
  </si>
  <si>
    <t>PODDAR BAZAR BISHO ROAD,</t>
  </si>
  <si>
    <t>Satborgo Bus terminal, Bijoynagar</t>
  </si>
  <si>
    <t>TRUCK</t>
  </si>
  <si>
    <t>truck</t>
  </si>
  <si>
    <t>mini bus(truck)</t>
  </si>
  <si>
    <t>sohel &amp; shah alam</t>
  </si>
  <si>
    <t xml:space="preserve"> shah alam</t>
  </si>
  <si>
    <t xml:space="preserve">083594	</t>
  </si>
  <si>
    <t>18.3.2025- 27.3.2025</t>
  </si>
  <si>
    <t>Bill No: Cum/76/March'2025</t>
  </si>
  <si>
    <t>Stadium market,Sadar,Chandpur,</t>
  </si>
  <si>
    <t>North themoni,Sadar,Laximpur</t>
  </si>
  <si>
    <t>arif &amp; sohel</t>
  </si>
  <si>
    <t>sattion road,cumilla</t>
  </si>
  <si>
    <t>van</t>
  </si>
  <si>
    <t xml:space="preserve">shah alam </t>
  </si>
  <si>
    <t>courier,cctv camera cage</t>
  </si>
  <si>
    <t>Cost: Conveyance,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</si>
</sst>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name val="Dasans"/>
    </font>
    <font>
      <b/>
      <sz val="16"/>
      <name val="Calibri"/>
      <family val="2"/>
      <scheme val="minor"/>
    </font>
    <font>
      <b/>
      <sz val="16"/>
      <color rgb="FF819089"/>
      <name val="Dasans"/>
    </font>
    <font>
      <b/>
      <sz val="16"/>
      <color theme="1"/>
      <name val="Dasans"/>
    </font>
    <font>
      <b/>
      <sz val="16"/>
      <color rgb="FFFF0000"/>
      <name val="Times New Roman"/>
      <family val="1"/>
    </font>
    <font>
      <b/>
      <u/>
      <sz val="16"/>
      <color theme="1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46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37" fillId="2" borderId="3" xfId="0" applyFont="1" applyFill="1" applyBorder="1" applyAlignment="1" applyProtection="1">
      <alignment horizontal="center" vertical="center"/>
      <protection locked="0"/>
    </xf>
    <xf numFmtId="0" fontId="37" fillId="2" borderId="3" xfId="0" applyFont="1" applyFill="1" applyBorder="1" applyProtection="1">
      <protection locked="0"/>
    </xf>
    <xf numFmtId="165" fontId="0" fillId="9" borderId="3" xfId="0" applyNumberFormat="1" applyFill="1" applyBorder="1" applyAlignment="1">
      <alignment vertical="center"/>
    </xf>
    <xf numFmtId="0" fontId="8" fillId="9" borderId="3" xfId="0" applyFont="1" applyFill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36" fillId="9" borderId="3" xfId="0" applyFont="1" applyFill="1" applyBorder="1" applyAlignment="1" applyProtection="1">
      <alignment horizontal="center" vertical="center" wrapText="1"/>
      <protection locked="0"/>
    </xf>
    <xf numFmtId="0" fontId="37" fillId="9" borderId="3" xfId="0" applyFont="1" applyFill="1" applyBorder="1" applyAlignment="1" applyProtection="1">
      <alignment horizontal="center" vertical="center"/>
      <protection locked="0"/>
    </xf>
    <xf numFmtId="0" fontId="39" fillId="0" borderId="3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3" xfId="0" applyFont="1" applyBorder="1" applyAlignment="1">
      <alignment horizontal="center"/>
    </xf>
    <xf numFmtId="0" fontId="39" fillId="10" borderId="3" xfId="0" applyFont="1" applyFill="1" applyBorder="1" applyAlignment="1">
      <alignment horizontal="center" vertical="top" wrapText="1"/>
    </xf>
    <xf numFmtId="0" fontId="8" fillId="9" borderId="3" xfId="0" applyFont="1" applyFill="1" applyBorder="1" applyAlignment="1">
      <alignment horizontal="center"/>
    </xf>
    <xf numFmtId="0" fontId="41" fillId="9" borderId="3" xfId="0" applyFont="1" applyFill="1" applyBorder="1" applyAlignment="1">
      <alignment horizontal="center" vertical="top" wrapText="1"/>
    </xf>
    <xf numFmtId="0" fontId="42" fillId="0" borderId="0" xfId="0" applyFont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41" fillId="10" borderId="3" xfId="0" applyFont="1" applyFill="1" applyBorder="1" applyAlignment="1">
      <alignment horizontal="center" vertical="top" wrapText="1"/>
    </xf>
    <xf numFmtId="0" fontId="37" fillId="9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0" fontId="42" fillId="0" borderId="3" xfId="0" applyFont="1" applyBorder="1" applyAlignment="1">
      <alignment horizontal="center" wrapText="1"/>
    </xf>
    <xf numFmtId="0" fontId="5" fillId="9" borderId="3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15" fontId="5" fillId="2" borderId="3" xfId="0" applyNumberFormat="1" applyFont="1" applyFill="1" applyBorder="1" applyAlignment="1" applyProtection="1">
      <alignment horizontal="left" wrapText="1"/>
      <protection locked="0"/>
    </xf>
    <xf numFmtId="15" fontId="5" fillId="2" borderId="18" xfId="0" applyNumberFormat="1" applyFont="1" applyFill="1" applyBorder="1" applyAlignment="1" applyProtection="1">
      <alignment horizontal="left" wrapText="1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165" fontId="8" fillId="9" borderId="3" xfId="0" applyNumberFormat="1" applyFont="1" applyFill="1" applyBorder="1" applyAlignment="1">
      <alignment vertical="center"/>
    </xf>
    <xf numFmtId="0" fontId="8" fillId="9" borderId="3" xfId="0" applyFont="1" applyFill="1" applyBorder="1" applyAlignment="1">
      <alignment horizontal="center" vertical="center" wrapText="1"/>
    </xf>
    <xf numFmtId="0" fontId="40" fillId="2" borderId="3" xfId="0" applyFont="1" applyFill="1" applyBorder="1"/>
    <xf numFmtId="0" fontId="40" fillId="2" borderId="3" xfId="0" applyFont="1" applyFill="1" applyBorder="1" applyAlignment="1">
      <alignment horizontal="center"/>
    </xf>
    <xf numFmtId="0" fontId="40" fillId="9" borderId="3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44" fillId="9" borderId="3" xfId="2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4" fillId="0" borderId="3" xfId="2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/>
    <xf numFmtId="0" fontId="8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 applyProtection="1">
      <alignment vertical="center"/>
      <protection locked="0"/>
    </xf>
    <xf numFmtId="0" fontId="8" fillId="9" borderId="3" xfId="0" applyFont="1" applyFill="1" applyBorder="1"/>
    <xf numFmtId="165" fontId="8" fillId="2" borderId="3" xfId="0" applyNumberFormat="1" applyFont="1" applyFill="1" applyBorder="1" applyAlignment="1">
      <alignment vertical="center"/>
    </xf>
    <xf numFmtId="0" fontId="8" fillId="2" borderId="3" xfId="0" applyFont="1" applyFill="1" applyBorder="1"/>
    <xf numFmtId="0" fontId="35" fillId="9" borderId="3" xfId="0" applyFont="1" applyFill="1" applyBorder="1" applyAlignment="1" applyProtection="1">
      <alignment horizontal="center" wrapText="1"/>
      <protection locked="0"/>
    </xf>
    <xf numFmtId="0" fontId="35" fillId="9" borderId="3" xfId="0" applyFont="1" applyFill="1" applyBorder="1" applyAlignment="1" applyProtection="1">
      <alignment wrapText="1"/>
      <protection locked="0"/>
    </xf>
    <xf numFmtId="0" fontId="35" fillId="2" borderId="3" xfId="0" applyFont="1" applyFill="1" applyBorder="1" applyAlignment="1" applyProtection="1">
      <alignment horizontal="center" wrapText="1"/>
      <protection locked="0"/>
    </xf>
    <xf numFmtId="0" fontId="35" fillId="2" borderId="3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6" fillId="2" borderId="13" xfId="0" applyFont="1" applyFill="1" applyBorder="1" applyAlignment="1" applyProtection="1">
      <alignment horizontal="center" vertical="center" wrapText="1"/>
      <protection locked="0"/>
    </xf>
    <xf numFmtId="0" fontId="36" fillId="2" borderId="21" xfId="0" applyFont="1" applyFill="1" applyBorder="1" applyAlignment="1" applyProtection="1">
      <alignment horizontal="center" vertical="center" wrapText="1"/>
      <protection locked="0"/>
    </xf>
    <xf numFmtId="0" fontId="36" fillId="2" borderId="18" xfId="0" applyFont="1" applyFill="1" applyBorder="1" applyAlignment="1" applyProtection="1">
      <alignment horizontal="center" vertical="center" wrapText="1"/>
      <protection locked="0"/>
    </xf>
    <xf numFmtId="0" fontId="37" fillId="2" borderId="13" xfId="0" applyFont="1" applyFill="1" applyBorder="1" applyAlignment="1" applyProtection="1">
      <alignment horizontal="center" vertical="center"/>
      <protection locked="0"/>
    </xf>
    <xf numFmtId="0" fontId="37" fillId="2" borderId="21" xfId="0" applyFont="1" applyFill="1" applyBorder="1" applyAlignment="1" applyProtection="1">
      <alignment horizontal="center" vertical="center"/>
      <protection locked="0"/>
    </xf>
    <xf numFmtId="0" fontId="37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/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wrapText="1"/>
      <protection locked="0"/>
    </xf>
    <xf numFmtId="0" fontId="0" fillId="0" borderId="0" xfId="0" applyFont="1"/>
    <xf numFmtId="15" fontId="11" fillId="0" borderId="3" xfId="0" applyNumberFormat="1" applyFont="1" applyBorder="1" applyAlignment="1" applyProtection="1">
      <alignment horizontal="left" wrapText="1"/>
      <protection locked="0"/>
    </xf>
    <xf numFmtId="0" fontId="0" fillId="0" borderId="3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/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164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4" fontId="12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164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7" fillId="0" borderId="3" xfId="0" applyFont="1" applyBorder="1" applyAlignment="1" applyProtection="1">
      <alignment horizontal="center" wrapText="1"/>
      <protection locked="0"/>
    </xf>
    <xf numFmtId="0" fontId="48" fillId="0" borderId="3" xfId="0" applyFont="1" applyBorder="1" applyAlignment="1" applyProtection="1">
      <alignment horizontal="center" wrapText="1"/>
      <protection locked="0"/>
    </xf>
    <xf numFmtId="0" fontId="48" fillId="0" borderId="13" xfId="0" applyFont="1" applyBorder="1" applyAlignment="1" applyProtection="1">
      <alignment horizontal="center" vertical="center" wrapText="1"/>
      <protection locked="0"/>
    </xf>
    <xf numFmtId="0" fontId="48" fillId="0" borderId="18" xfId="0" applyFont="1" applyBorder="1" applyAlignment="1" applyProtection="1">
      <alignment horizontal="center" vertical="center" wrapText="1"/>
      <protection locked="0"/>
    </xf>
    <xf numFmtId="164" fontId="12" fillId="2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5" t="s">
        <v>0</v>
      </c>
      <c r="B1" s="336"/>
      <c r="C1" s="336"/>
      <c r="D1" s="337"/>
    </row>
    <row r="2" spans="1:4" ht="23.25">
      <c r="A2" s="338" t="s">
        <v>1</v>
      </c>
      <c r="B2" s="339"/>
      <c r="C2" s="140" t="s">
        <v>2</v>
      </c>
      <c r="D2" s="229" t="s">
        <v>266</v>
      </c>
    </row>
    <row r="3" spans="1:4" ht="20.25">
      <c r="A3" s="4" t="s">
        <v>3</v>
      </c>
      <c r="B3" s="7" t="s">
        <v>119</v>
      </c>
      <c r="C3" s="8" t="s">
        <v>168</v>
      </c>
      <c r="D3" s="8" t="s">
        <v>267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27540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4110</v>
      </c>
      <c r="D8" s="231" t="s">
        <v>275</v>
      </c>
    </row>
    <row r="9" spans="1:4" ht="20.25">
      <c r="A9" s="176">
        <v>5</v>
      </c>
      <c r="B9" s="3" t="s">
        <v>11</v>
      </c>
      <c r="C9" s="177">
        <f>'5. Goods Receiving Expense'!L4</f>
        <v>1180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1190</v>
      </c>
      <c r="D10" s="231" t="s">
        <v>274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34070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6072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600</v>
      </c>
    </row>
    <row r="27" spans="1:7" ht="20.25">
      <c r="A27" s="233"/>
      <c r="B27" s="234"/>
      <c r="C27" s="176" t="s">
        <v>28</v>
      </c>
      <c r="D27" s="237">
        <f>'5. Goods Receiving Expense'!D4</f>
        <v>2648</v>
      </c>
    </row>
    <row r="28" spans="1:7" ht="20.25">
      <c r="A28" s="233"/>
      <c r="B28" s="234"/>
      <c r="C28" s="1" t="s">
        <v>29</v>
      </c>
      <c r="D28" s="238">
        <f>SUM(D23:D27)</f>
        <v>9320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143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78" t="s">
        <v>58</v>
      </c>
      <c r="C1" s="378"/>
      <c r="D1" s="261"/>
      <c r="E1" s="261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156</v>
      </c>
      <c r="B4" s="53" t="s">
        <v>157</v>
      </c>
      <c r="C4" s="262">
        <v>44957</v>
      </c>
      <c r="D4" s="263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62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62"/>
      <c r="N6" s="263"/>
      <c r="O6" s="55"/>
      <c r="P6" s="55"/>
      <c r="Q6" s="54"/>
    </row>
    <row r="7" spans="1:17">
      <c r="K7" s="56"/>
      <c r="L7" s="57"/>
      <c r="M7" s="262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9" t="s">
        <v>61</v>
      </c>
      <c r="B1" s="380"/>
      <c r="C1" s="380"/>
      <c r="D1" s="381"/>
      <c r="E1" s="381"/>
      <c r="F1" s="38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3" t="s">
        <v>63</v>
      </c>
      <c r="C1" s="384"/>
      <c r="D1" s="384"/>
      <c r="E1" s="38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5" t="s">
        <v>64</v>
      </c>
      <c r="B1" s="385"/>
      <c r="C1" s="385"/>
      <c r="D1" s="385"/>
      <c r="E1" s="38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5" t="s">
        <v>17</v>
      </c>
      <c r="B12" s="385"/>
      <c r="C12" s="385"/>
      <c r="D12" s="385"/>
      <c r="E12" s="38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6" t="s">
        <v>66</v>
      </c>
      <c r="B1" s="386"/>
      <c r="C1" s="387"/>
      <c r="D1" s="387"/>
      <c r="E1" s="386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88" t="s">
        <v>19</v>
      </c>
      <c r="B1" s="388"/>
      <c r="C1" s="388"/>
      <c r="D1" s="388"/>
      <c r="E1" s="38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89" t="s">
        <v>20</v>
      </c>
      <c r="B1" s="389"/>
      <c r="C1" s="389"/>
      <c r="D1" s="389"/>
      <c r="E1" s="389"/>
    </row>
    <row r="2" spans="1:5">
      <c r="A2" s="195"/>
      <c r="B2" s="97"/>
      <c r="C2" s="192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45735</v>
      </c>
      <c r="B4" s="260" t="s">
        <v>202</v>
      </c>
      <c r="C4" s="194" t="s">
        <v>135</v>
      </c>
      <c r="D4" s="76">
        <v>50</v>
      </c>
      <c r="E4" s="95" t="s">
        <v>203</v>
      </c>
    </row>
    <row r="5" spans="1:5">
      <c r="A5" s="72"/>
      <c r="B5" s="260"/>
      <c r="C5" s="194"/>
      <c r="D5" s="76"/>
      <c r="E5" s="95"/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148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8" t="s">
        <v>70</v>
      </c>
      <c r="B1" s="388"/>
      <c r="C1" s="388"/>
      <c r="D1" s="388"/>
      <c r="E1" s="388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5" t="s">
        <v>0</v>
      </c>
      <c r="B1" s="396"/>
      <c r="C1" s="396"/>
      <c r="D1" s="396"/>
      <c r="E1" s="397"/>
      <c r="G1" s="395" t="s">
        <v>0</v>
      </c>
      <c r="H1" s="396"/>
      <c r="I1" s="396"/>
      <c r="J1" s="396"/>
      <c r="K1" s="397"/>
    </row>
    <row r="2" spans="1:11">
      <c r="A2" s="368"/>
      <c r="B2" s="356"/>
      <c r="C2" s="356"/>
      <c r="D2" s="356"/>
      <c r="E2" s="369"/>
      <c r="G2" s="368"/>
      <c r="H2" s="356"/>
      <c r="I2" s="356"/>
      <c r="J2" s="356"/>
      <c r="K2" s="369"/>
    </row>
    <row r="3" spans="1:11" ht="15.75">
      <c r="A3" s="390" t="s">
        <v>76</v>
      </c>
      <c r="B3" s="391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98" t="s">
        <v>23</v>
      </c>
      <c r="H8" s="399"/>
      <c r="I8" s="399"/>
      <c r="J8" s="400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98" t="s">
        <v>23</v>
      </c>
      <c r="B12" s="399"/>
      <c r="C12" s="399"/>
      <c r="D12" s="400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5" t="s">
        <v>0</v>
      </c>
      <c r="H15" s="396"/>
      <c r="I15" s="396"/>
      <c r="J15" s="396"/>
      <c r="K15" s="397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68"/>
      <c r="H16" s="356"/>
      <c r="I16" s="356"/>
      <c r="J16" s="356"/>
      <c r="K16" s="369"/>
    </row>
    <row r="17" spans="1:11" ht="15.75">
      <c r="G17" s="390" t="s">
        <v>76</v>
      </c>
      <c r="H17" s="391"/>
      <c r="I17" s="103"/>
      <c r="J17" s="103"/>
      <c r="K17" s="104"/>
    </row>
    <row r="18" spans="1:11" ht="15.75" thickBot="1">
      <c r="G18" s="105"/>
      <c r="K18" s="106"/>
    </row>
    <row r="19" spans="1:11" ht="21">
      <c r="A19" s="395" t="s">
        <v>0</v>
      </c>
      <c r="B19" s="396"/>
      <c r="C19" s="396"/>
      <c r="D19" s="396"/>
      <c r="E19" s="397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68"/>
      <c r="B20" s="356"/>
      <c r="C20" s="356"/>
      <c r="D20" s="356"/>
      <c r="E20" s="369"/>
      <c r="G20" s="110">
        <v>1</v>
      </c>
      <c r="H20" s="111"/>
      <c r="I20" s="111"/>
      <c r="J20" s="111"/>
      <c r="K20" s="112"/>
    </row>
    <row r="21" spans="1:11" ht="15.75">
      <c r="A21" s="390" t="s">
        <v>76</v>
      </c>
      <c r="B21" s="39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2" t="s">
        <v>23</v>
      </c>
      <c r="H26" s="393"/>
      <c r="I26" s="393"/>
      <c r="J26" s="394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2" t="s">
        <v>23</v>
      </c>
      <c r="B30" s="393"/>
      <c r="C30" s="393"/>
      <c r="D30" s="394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0" t="s">
        <v>34</v>
      </c>
      <c r="D1" s="341"/>
      <c r="E1" s="34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3" t="s">
        <v>35</v>
      </c>
      <c r="I2" s="343"/>
      <c r="J2" s="343"/>
      <c r="K2" s="343"/>
      <c r="L2" s="343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sqref="A1:F9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5" t="s">
        <v>0</v>
      </c>
      <c r="B1" s="355"/>
      <c r="C1" s="355"/>
      <c r="D1" s="355"/>
      <c r="E1" s="355"/>
      <c r="F1" s="355"/>
      <c r="H1" s="355" t="s">
        <v>0</v>
      </c>
      <c r="I1" s="355"/>
      <c r="J1" s="355"/>
      <c r="K1" s="355"/>
      <c r="L1" s="355"/>
      <c r="M1" s="355"/>
    </row>
    <row r="2" spans="1:13" ht="18.75">
      <c r="A2" s="405"/>
      <c r="B2" s="405"/>
      <c r="C2" s="406" t="s">
        <v>89</v>
      </c>
      <c r="D2" s="406"/>
      <c r="E2" s="406"/>
      <c r="F2" s="139"/>
      <c r="H2" s="405"/>
      <c r="I2" s="405"/>
      <c r="J2" s="406" t="s">
        <v>123</v>
      </c>
      <c r="K2" s="406"/>
      <c r="L2" s="406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45738</v>
      </c>
      <c r="C4" s="33">
        <v>9259</v>
      </c>
      <c r="D4" s="108" t="s">
        <v>150</v>
      </c>
      <c r="E4" s="108">
        <v>60</v>
      </c>
      <c r="F4" s="108"/>
      <c r="H4" s="135">
        <v>1</v>
      </c>
      <c r="I4" s="201">
        <v>45326</v>
      </c>
      <c r="J4" s="187" t="s">
        <v>136</v>
      </c>
      <c r="K4" s="108" t="s">
        <v>135</v>
      </c>
      <c r="L4" s="108">
        <v>200</v>
      </c>
      <c r="M4" s="108" t="s">
        <v>166</v>
      </c>
    </row>
    <row r="5" spans="1:13">
      <c r="A5" s="124"/>
      <c r="B5" s="186"/>
      <c r="C5" s="188"/>
      <c r="D5" s="271" t="s">
        <v>23</v>
      </c>
      <c r="E5" s="272">
        <f>SUM(E4:E4)</f>
        <v>60</v>
      </c>
      <c r="F5" s="108"/>
      <c r="H5" s="124"/>
      <c r="I5" s="186"/>
      <c r="J5" s="188"/>
      <c r="K5" s="271" t="s">
        <v>23</v>
      </c>
      <c r="L5" s="48">
        <f>SUM(L4:L4)</f>
        <v>200</v>
      </c>
      <c r="M5" s="108"/>
    </row>
    <row r="6" spans="1:13">
      <c r="I6" s="143"/>
      <c r="J6" s="151"/>
      <c r="L6" s="185"/>
    </row>
    <row r="7" spans="1:13">
      <c r="A7" s="114"/>
      <c r="B7" s="179"/>
      <c r="C7" s="189"/>
      <c r="D7" s="114"/>
      <c r="E7" s="184"/>
      <c r="F7" s="114"/>
      <c r="H7" s="114"/>
      <c r="I7" s="179" t="s">
        <v>128</v>
      </c>
      <c r="J7" s="189"/>
      <c r="K7" s="114"/>
      <c r="L7" s="184"/>
      <c r="M7" s="114"/>
    </row>
    <row r="8" spans="1:13">
      <c r="A8" s="137" t="s">
        <v>78</v>
      </c>
      <c r="B8" s="180"/>
      <c r="C8" s="190"/>
      <c r="D8" s="47" t="s">
        <v>79</v>
      </c>
      <c r="F8" s="47" t="s">
        <v>80</v>
      </c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>
      <c r="A9" s="138" t="s">
        <v>30</v>
      </c>
      <c r="B9" s="179"/>
      <c r="C9" s="189"/>
      <c r="D9" s="114" t="s">
        <v>81</v>
      </c>
      <c r="F9" s="114" t="s">
        <v>82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>
      <c r="I10" s="143"/>
      <c r="J10" s="151"/>
      <c r="L10" s="185"/>
    </row>
    <row r="11" spans="1:13" ht="28.5">
      <c r="A11" s="401"/>
      <c r="B11" s="401"/>
      <c r="C11" s="401"/>
      <c r="D11" s="401"/>
      <c r="E11" s="401"/>
      <c r="F11" s="401"/>
      <c r="G11" s="108"/>
      <c r="H11" s="404" t="s">
        <v>0</v>
      </c>
      <c r="I11" s="404"/>
      <c r="J11" s="404"/>
      <c r="K11" s="404"/>
      <c r="L11" s="404"/>
    </row>
    <row r="12" spans="1:13" ht="21">
      <c r="A12" s="355" t="s">
        <v>0</v>
      </c>
      <c r="B12" s="355"/>
      <c r="C12" s="355"/>
      <c r="D12" s="355"/>
      <c r="E12" s="355"/>
      <c r="F12" s="355"/>
      <c r="J12" t="s">
        <v>70</v>
      </c>
    </row>
    <row r="13" spans="1:13" ht="18.75">
      <c r="A13" s="405"/>
      <c r="B13" s="405"/>
      <c r="C13" s="406" t="s">
        <v>123</v>
      </c>
      <c r="D13" s="406"/>
      <c r="E13" s="406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63" t="s">
        <v>36</v>
      </c>
      <c r="I14" s="365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1">
        <v>45327</v>
      </c>
      <c r="C15" s="187" t="s">
        <v>151</v>
      </c>
      <c r="D15" s="108" t="s">
        <v>135</v>
      </c>
      <c r="E15" s="108">
        <v>200</v>
      </c>
      <c r="F15" s="108" t="s">
        <v>165</v>
      </c>
      <c r="H15" s="402"/>
      <c r="I15" s="403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6"/>
      <c r="C17" s="188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89"/>
      <c r="D19" s="114"/>
      <c r="E19" s="184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0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89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7" t="s">
        <v>91</v>
      </c>
      <c r="B1" s="418"/>
      <c r="C1" s="418"/>
      <c r="D1" s="419"/>
      <c r="F1" s="409" t="s">
        <v>106</v>
      </c>
      <c r="G1" s="410"/>
      <c r="H1" s="410"/>
      <c r="I1" s="411"/>
    </row>
    <row r="2" spans="1:9" ht="18.75">
      <c r="A2" s="420" t="s">
        <v>92</v>
      </c>
      <c r="B2" s="413"/>
      <c r="C2" s="413"/>
      <c r="D2" s="421"/>
      <c r="F2" s="412" t="s">
        <v>92</v>
      </c>
      <c r="G2" s="413"/>
      <c r="H2" s="413"/>
      <c r="I2" s="414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5" t="s">
        <v>23</v>
      </c>
      <c r="G12" s="416"/>
      <c r="H12" s="416"/>
      <c r="I12" s="112"/>
    </row>
    <row r="13" spans="1:9" ht="21">
      <c r="A13" s="422" t="s">
        <v>23</v>
      </c>
      <c r="B13" s="416"/>
      <c r="C13" s="416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09" t="s">
        <v>91</v>
      </c>
      <c r="B23" s="410"/>
      <c r="C23" s="410"/>
      <c r="D23" s="411"/>
      <c r="F23" s="162"/>
      <c r="G23" s="129"/>
      <c r="H23" s="129"/>
      <c r="I23" s="130"/>
    </row>
    <row r="24" spans="1:9" ht="18.75">
      <c r="A24" s="412" t="s">
        <v>92</v>
      </c>
      <c r="B24" s="413"/>
      <c r="C24" s="413"/>
      <c r="D24" s="414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5" t="s">
        <v>23</v>
      </c>
      <c r="B34" s="416"/>
      <c r="C34" s="416"/>
      <c r="D34" s="112">
        <f>SUM(D27:D33)</f>
        <v>200</v>
      </c>
    </row>
    <row r="35" spans="1:4">
      <c r="A35" s="156"/>
      <c r="B35" s="143"/>
      <c r="D35" s="106"/>
    </row>
    <row r="36" spans="1:4">
      <c r="A36" s="407"/>
      <c r="B36" s="358"/>
      <c r="C36" s="358"/>
      <c r="D36" s="408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9" t="s">
        <v>109</v>
      </c>
      <c r="B1" s="410"/>
      <c r="C1" s="410"/>
      <c r="D1" s="410"/>
      <c r="E1" s="410"/>
      <c r="F1" s="411"/>
      <c r="H1" s="409" t="s">
        <v>113</v>
      </c>
      <c r="I1" s="410"/>
      <c r="J1" s="410"/>
      <c r="K1" s="410"/>
      <c r="L1" s="410"/>
      <c r="M1" s="411"/>
    </row>
    <row r="2" spans="1:13" ht="18.75">
      <c r="A2" s="412" t="s">
        <v>92</v>
      </c>
      <c r="B2" s="413"/>
      <c r="C2" s="413"/>
      <c r="D2" s="413"/>
      <c r="E2" s="413"/>
      <c r="F2" s="414"/>
      <c r="H2" s="412" t="s">
        <v>92</v>
      </c>
      <c r="I2" s="413"/>
      <c r="J2" s="413"/>
      <c r="K2" s="413"/>
      <c r="L2" s="413"/>
      <c r="M2" s="414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5" t="s">
        <v>23</v>
      </c>
      <c r="I7" s="416"/>
      <c r="J7" s="416"/>
      <c r="K7" s="416"/>
      <c r="L7" s="423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5" t="s">
        <v>23</v>
      </c>
      <c r="B9" s="416"/>
      <c r="C9" s="416"/>
      <c r="D9" s="416"/>
      <c r="E9" s="423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2"/>
  <sheetViews>
    <sheetView zoomScale="71" zoomScaleNormal="71" workbookViewId="0">
      <pane xSplit="12" ySplit="4" topLeftCell="M38" activePane="bottomRight" state="frozen"/>
      <selection pane="topRight" activeCell="M1" sqref="M1"/>
      <selection pane="bottomLeft" activeCell="A5" sqref="A5"/>
      <selection pane="bottomRight" activeCell="F48" sqref="F48"/>
    </sheetView>
  </sheetViews>
  <sheetFormatPr defaultRowHeight="1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>
      <c r="A1" s="350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12" s="124" customFormat="1" ht="20.25">
      <c r="A2" s="264"/>
      <c r="B2" s="1"/>
      <c r="C2" s="265"/>
      <c r="D2" s="265"/>
      <c r="E2" s="265"/>
      <c r="F2" s="265"/>
      <c r="G2" s="350" t="s">
        <v>35</v>
      </c>
      <c r="H2" s="350"/>
      <c r="I2" s="350"/>
      <c r="J2" s="350"/>
      <c r="K2" s="350"/>
      <c r="L2" s="7"/>
    </row>
    <row r="3" spans="1:12" s="124" customFormat="1" ht="40.5">
      <c r="A3" s="266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67"/>
      <c r="B4" s="268"/>
      <c r="C4" s="268"/>
      <c r="D4" s="268">
        <f>SUM(D5:D94)</f>
        <v>6072</v>
      </c>
      <c r="E4" s="268">
        <f>SUM(E6:E11)</f>
        <v>0</v>
      </c>
      <c r="F4" s="268">
        <f>SUM(F5:F94)</f>
        <v>26330</v>
      </c>
      <c r="G4" s="268"/>
      <c r="H4" s="268">
        <f>SUM(H5:H94)</f>
        <v>1210</v>
      </c>
      <c r="I4" s="268">
        <f>SUM(I6:I11)</f>
        <v>0</v>
      </c>
      <c r="J4" s="268">
        <f>SUM(J6:J107)</f>
        <v>0</v>
      </c>
      <c r="K4" s="268">
        <f>SUM(K6:K11)</f>
        <v>0</v>
      </c>
      <c r="L4" s="269">
        <f>SUM(E4,F4,H4,I4,J4,)</f>
        <v>27540</v>
      </c>
    </row>
    <row r="5" spans="1:12" s="278" customFormat="1" ht="43.5" customHeight="1">
      <c r="A5" s="300">
        <v>45735</v>
      </c>
      <c r="B5" s="278" t="s">
        <v>173</v>
      </c>
      <c r="C5" s="301" t="s">
        <v>176</v>
      </c>
      <c r="D5" s="278">
        <v>13</v>
      </c>
      <c r="F5" s="278">
        <v>60</v>
      </c>
      <c r="G5" s="278" t="s">
        <v>125</v>
      </c>
      <c r="H5" s="278">
        <v>60</v>
      </c>
      <c r="L5" s="279">
        <f>SUM(F5:H5)</f>
        <v>120</v>
      </c>
    </row>
    <row r="6" spans="1:12" s="302" customFormat="1" ht="43.5" customHeight="1">
      <c r="A6" s="300">
        <v>45735</v>
      </c>
      <c r="B6" s="282" t="s">
        <v>174</v>
      </c>
      <c r="C6" s="283" t="s">
        <v>177</v>
      </c>
      <c r="D6" s="284">
        <v>45</v>
      </c>
      <c r="E6" s="274"/>
      <c r="F6" s="344">
        <v>4000</v>
      </c>
      <c r="G6" s="344" t="s">
        <v>180</v>
      </c>
      <c r="H6" s="347"/>
      <c r="I6" s="275"/>
      <c r="J6" s="275"/>
      <c r="K6" s="275"/>
      <c r="L6" s="270">
        <f t="shared" ref="L6:L65" si="0">SUM(F6:H6)</f>
        <v>4000</v>
      </c>
    </row>
    <row r="7" spans="1:12" s="302" customFormat="1" ht="43.5" customHeight="1">
      <c r="A7" s="300">
        <v>45735</v>
      </c>
      <c r="B7" s="284">
        <v>83053</v>
      </c>
      <c r="C7" s="285" t="s">
        <v>178</v>
      </c>
      <c r="D7" s="303">
        <v>588</v>
      </c>
      <c r="E7" s="274"/>
      <c r="F7" s="345"/>
      <c r="G7" s="345"/>
      <c r="H7" s="348"/>
      <c r="I7" s="275"/>
      <c r="J7" s="275"/>
      <c r="K7" s="275"/>
      <c r="L7" s="270">
        <f t="shared" si="0"/>
        <v>0</v>
      </c>
    </row>
    <row r="8" spans="1:12" s="302" customFormat="1" ht="43.5" customHeight="1">
      <c r="A8" s="300">
        <v>45735</v>
      </c>
      <c r="B8" s="303" t="s">
        <v>175</v>
      </c>
      <c r="C8" s="303" t="s">
        <v>179</v>
      </c>
      <c r="D8" s="303">
        <v>195</v>
      </c>
      <c r="E8" s="274"/>
      <c r="F8" s="346"/>
      <c r="G8" s="346"/>
      <c r="H8" s="349"/>
      <c r="I8" s="275"/>
      <c r="J8" s="275"/>
      <c r="K8" s="275"/>
      <c r="L8" s="270">
        <f t="shared" si="0"/>
        <v>0</v>
      </c>
    </row>
    <row r="9" spans="1:12" s="304" customFormat="1" ht="43.5" customHeight="1">
      <c r="A9" s="300">
        <v>45736</v>
      </c>
      <c r="B9" s="278" t="s">
        <v>181</v>
      </c>
      <c r="C9" s="301" t="s">
        <v>189</v>
      </c>
      <c r="D9" s="286">
        <v>13</v>
      </c>
      <c r="E9" s="280"/>
      <c r="F9" s="344">
        <v>3800</v>
      </c>
      <c r="G9" s="344" t="s">
        <v>127</v>
      </c>
      <c r="H9" s="347"/>
      <c r="I9" s="281"/>
      <c r="J9" s="281"/>
      <c r="K9" s="281"/>
      <c r="L9" s="279">
        <f t="shared" si="0"/>
        <v>3800</v>
      </c>
    </row>
    <row r="10" spans="1:12" s="302" customFormat="1" ht="43.5" customHeight="1">
      <c r="A10" s="300">
        <v>45736</v>
      </c>
      <c r="B10" s="305" t="s">
        <v>182</v>
      </c>
      <c r="C10" s="305" t="s">
        <v>190</v>
      </c>
      <c r="D10" s="305">
        <v>39</v>
      </c>
      <c r="E10" s="274"/>
      <c r="F10" s="345"/>
      <c r="G10" s="345"/>
      <c r="H10" s="348"/>
      <c r="I10" s="275"/>
      <c r="J10" s="275"/>
      <c r="K10" s="275"/>
      <c r="L10" s="270">
        <f t="shared" si="0"/>
        <v>0</v>
      </c>
    </row>
    <row r="11" spans="1:12" s="302" customFormat="1" ht="43.5" customHeight="1">
      <c r="A11" s="300">
        <v>45736</v>
      </c>
      <c r="B11" s="305" t="s">
        <v>183</v>
      </c>
      <c r="C11" s="306" t="s">
        <v>191</v>
      </c>
      <c r="D11" s="305">
        <v>195</v>
      </c>
      <c r="E11" s="274"/>
      <c r="F11" s="345"/>
      <c r="G11" s="345"/>
      <c r="H11" s="348"/>
      <c r="I11" s="275"/>
      <c r="J11" s="275"/>
      <c r="K11" s="275"/>
      <c r="L11" s="270">
        <f t="shared" si="0"/>
        <v>0</v>
      </c>
    </row>
    <row r="12" spans="1:12" s="302" customFormat="1" ht="43.5" customHeight="1">
      <c r="A12" s="300">
        <v>45736</v>
      </c>
      <c r="B12" s="290" t="s">
        <v>184</v>
      </c>
      <c r="C12" s="289" t="s">
        <v>192</v>
      </c>
      <c r="D12" s="290">
        <v>27</v>
      </c>
      <c r="E12" s="274"/>
      <c r="F12" s="345"/>
      <c r="G12" s="345"/>
      <c r="H12" s="348"/>
      <c r="I12" s="275"/>
      <c r="J12" s="275"/>
      <c r="K12" s="275"/>
      <c r="L12" s="270">
        <f t="shared" si="0"/>
        <v>0</v>
      </c>
    </row>
    <row r="13" spans="1:12" s="302" customFormat="1" ht="43.5" customHeight="1">
      <c r="A13" s="300">
        <v>45736</v>
      </c>
      <c r="B13" s="290" t="s">
        <v>185</v>
      </c>
      <c r="C13" s="290" t="s">
        <v>193</v>
      </c>
      <c r="D13" s="290">
        <v>171</v>
      </c>
      <c r="E13" s="274"/>
      <c r="F13" s="345"/>
      <c r="G13" s="345"/>
      <c r="H13" s="348"/>
      <c r="I13" s="275"/>
      <c r="J13" s="275"/>
      <c r="K13" s="275"/>
      <c r="L13" s="270">
        <f t="shared" si="0"/>
        <v>0</v>
      </c>
    </row>
    <row r="14" spans="1:12" s="304" customFormat="1" ht="43.5" customHeight="1">
      <c r="A14" s="300">
        <v>45736</v>
      </c>
      <c r="B14" s="307" t="s">
        <v>186</v>
      </c>
      <c r="C14" s="287" t="s">
        <v>194</v>
      </c>
      <c r="D14" s="286">
        <v>65</v>
      </c>
      <c r="E14" s="280"/>
      <c r="F14" s="346"/>
      <c r="G14" s="346"/>
      <c r="H14" s="349"/>
      <c r="I14" s="281"/>
      <c r="J14" s="281"/>
      <c r="K14" s="281"/>
      <c r="L14" s="279">
        <f t="shared" si="0"/>
        <v>0</v>
      </c>
    </row>
    <row r="15" spans="1:12" s="302" customFormat="1" ht="43.5" customHeight="1">
      <c r="A15" s="300">
        <v>45736</v>
      </c>
      <c r="B15" s="288" t="s">
        <v>187</v>
      </c>
      <c r="C15" s="289" t="s">
        <v>195</v>
      </c>
      <c r="D15" s="290">
        <v>13</v>
      </c>
      <c r="E15" s="274"/>
      <c r="F15" s="274">
        <v>30</v>
      </c>
      <c r="G15" s="274" t="s">
        <v>125</v>
      </c>
      <c r="H15" s="275">
        <v>30</v>
      </c>
      <c r="I15" s="275"/>
      <c r="J15" s="275"/>
      <c r="K15" s="275"/>
      <c r="L15" s="270">
        <f t="shared" si="0"/>
        <v>60</v>
      </c>
    </row>
    <row r="16" spans="1:12" s="302" customFormat="1" ht="43.5" customHeight="1">
      <c r="A16" s="300">
        <v>45736</v>
      </c>
      <c r="B16" s="308" t="s">
        <v>188</v>
      </c>
      <c r="C16" s="308" t="s">
        <v>196</v>
      </c>
      <c r="D16" s="308">
        <v>13</v>
      </c>
      <c r="E16" s="274"/>
      <c r="F16" s="274">
        <v>100</v>
      </c>
      <c r="G16" s="274" t="s">
        <v>127</v>
      </c>
      <c r="H16" s="275">
        <v>100</v>
      </c>
      <c r="I16" s="275"/>
      <c r="J16" s="275"/>
      <c r="K16" s="275"/>
      <c r="L16" s="270">
        <f t="shared" si="0"/>
        <v>200</v>
      </c>
    </row>
    <row r="17" spans="1:12" s="304" customFormat="1" ht="43.5" customHeight="1">
      <c r="A17" s="300">
        <v>45738</v>
      </c>
      <c r="B17" s="278" t="s">
        <v>204</v>
      </c>
      <c r="C17" s="301" t="s">
        <v>205</v>
      </c>
      <c r="D17" s="286">
        <v>25</v>
      </c>
      <c r="E17" s="280"/>
      <c r="F17" s="280">
        <v>40</v>
      </c>
      <c r="G17" s="280" t="s">
        <v>127</v>
      </c>
      <c r="H17" s="281">
        <v>20</v>
      </c>
      <c r="I17" s="281"/>
      <c r="J17" s="281"/>
      <c r="K17" s="281"/>
      <c r="L17" s="279">
        <f t="shared" si="0"/>
        <v>60</v>
      </c>
    </row>
    <row r="18" spans="1:12" s="304" customFormat="1" ht="43.5" customHeight="1">
      <c r="A18" s="300">
        <v>45739</v>
      </c>
      <c r="B18" s="278">
        <v>83099</v>
      </c>
      <c r="C18" s="301" t="s">
        <v>179</v>
      </c>
      <c r="D18" s="286">
        <v>210</v>
      </c>
      <c r="E18" s="280"/>
      <c r="F18" s="344">
        <v>2000</v>
      </c>
      <c r="G18" s="344" t="s">
        <v>127</v>
      </c>
      <c r="H18" s="347">
        <v>280</v>
      </c>
      <c r="I18" s="281"/>
      <c r="J18" s="281"/>
      <c r="K18" s="281"/>
      <c r="L18" s="279">
        <f t="shared" si="0"/>
        <v>2280</v>
      </c>
    </row>
    <row r="19" spans="1:12" s="302" customFormat="1" ht="43.5" customHeight="1">
      <c r="A19" s="300">
        <v>45739</v>
      </c>
      <c r="B19" s="309" t="s">
        <v>214</v>
      </c>
      <c r="C19" s="310" t="s">
        <v>206</v>
      </c>
      <c r="D19" s="290">
        <v>32</v>
      </c>
      <c r="E19" s="274"/>
      <c r="F19" s="345"/>
      <c r="G19" s="345"/>
      <c r="H19" s="348"/>
      <c r="I19" s="275"/>
      <c r="J19" s="275"/>
      <c r="K19" s="275"/>
      <c r="L19" s="279">
        <f t="shared" si="0"/>
        <v>0</v>
      </c>
    </row>
    <row r="20" spans="1:12" s="302" customFormat="1" ht="43.5" customHeight="1">
      <c r="A20" s="300">
        <v>45739</v>
      </c>
      <c r="B20" s="305" t="s">
        <v>215</v>
      </c>
      <c r="C20" s="305" t="s">
        <v>207</v>
      </c>
      <c r="D20" s="305">
        <v>40</v>
      </c>
      <c r="E20" s="274"/>
      <c r="F20" s="345"/>
      <c r="G20" s="345"/>
      <c r="H20" s="348"/>
      <c r="I20" s="276"/>
      <c r="J20" s="275"/>
      <c r="K20" s="276"/>
      <c r="L20" s="279">
        <f t="shared" si="0"/>
        <v>0</v>
      </c>
    </row>
    <row r="21" spans="1:12" s="302" customFormat="1" ht="43.5" customHeight="1">
      <c r="A21" s="300">
        <v>45739</v>
      </c>
      <c r="B21" s="288" t="s">
        <v>219</v>
      </c>
      <c r="C21" s="289" t="s">
        <v>211</v>
      </c>
      <c r="D21" s="290">
        <v>51</v>
      </c>
      <c r="E21" s="274"/>
      <c r="F21" s="346"/>
      <c r="G21" s="346"/>
      <c r="H21" s="349"/>
      <c r="I21" s="276"/>
      <c r="J21" s="275"/>
      <c r="K21" s="276"/>
      <c r="L21" s="279">
        <f t="shared" si="0"/>
        <v>0</v>
      </c>
    </row>
    <row r="22" spans="1:12" s="302" customFormat="1" ht="43.5" customHeight="1">
      <c r="A22" s="300">
        <v>45739</v>
      </c>
      <c r="B22" s="290" t="s">
        <v>216</v>
      </c>
      <c r="C22" s="289" t="s">
        <v>208</v>
      </c>
      <c r="D22" s="290">
        <v>13</v>
      </c>
      <c r="E22" s="274"/>
      <c r="F22" s="344">
        <v>7000</v>
      </c>
      <c r="G22" s="344" t="s">
        <v>222</v>
      </c>
      <c r="H22" s="347"/>
      <c r="I22" s="276"/>
      <c r="J22" s="276"/>
      <c r="K22" s="276"/>
      <c r="L22" s="279">
        <f t="shared" si="0"/>
        <v>7000</v>
      </c>
    </row>
    <row r="23" spans="1:12" s="302" customFormat="1" ht="43.5" customHeight="1">
      <c r="A23" s="300">
        <v>45739</v>
      </c>
      <c r="B23" s="290" t="s">
        <v>217</v>
      </c>
      <c r="C23" s="290" t="s">
        <v>209</v>
      </c>
      <c r="D23" s="290">
        <v>13</v>
      </c>
      <c r="E23" s="274"/>
      <c r="F23" s="345"/>
      <c r="G23" s="345"/>
      <c r="H23" s="348"/>
      <c r="I23" s="276"/>
      <c r="J23" s="276"/>
      <c r="K23" s="276"/>
      <c r="L23" s="279">
        <f t="shared" si="0"/>
        <v>0</v>
      </c>
    </row>
    <row r="24" spans="1:12" s="302" customFormat="1" ht="43.5" customHeight="1">
      <c r="A24" s="300">
        <v>45739</v>
      </c>
      <c r="B24" s="311" t="s">
        <v>218</v>
      </c>
      <c r="C24" s="291" t="s">
        <v>210</v>
      </c>
      <c r="D24" s="290">
        <v>80</v>
      </c>
      <c r="E24" s="274"/>
      <c r="F24" s="345"/>
      <c r="G24" s="345"/>
      <c r="H24" s="348"/>
      <c r="I24" s="276"/>
      <c r="J24" s="276"/>
      <c r="K24" s="276"/>
      <c r="L24" s="279">
        <f t="shared" si="0"/>
        <v>0</v>
      </c>
    </row>
    <row r="25" spans="1:12" s="302" customFormat="1" ht="43.5" customHeight="1">
      <c r="A25" s="300">
        <v>45739</v>
      </c>
      <c r="B25" s="308" t="s">
        <v>220</v>
      </c>
      <c r="C25" s="312" t="s">
        <v>212</v>
      </c>
      <c r="D25" s="308">
        <v>61</v>
      </c>
      <c r="E25" s="274"/>
      <c r="F25" s="345"/>
      <c r="G25" s="345"/>
      <c r="H25" s="348"/>
      <c r="I25" s="276"/>
      <c r="J25" s="276"/>
      <c r="K25" s="276"/>
      <c r="L25" s="279">
        <f t="shared" si="0"/>
        <v>0</v>
      </c>
    </row>
    <row r="26" spans="1:12" s="302" customFormat="1" ht="43.5" customHeight="1">
      <c r="A26" s="300">
        <v>45739</v>
      </c>
      <c r="B26" s="305" t="s">
        <v>221</v>
      </c>
      <c r="C26" s="289" t="s">
        <v>213</v>
      </c>
      <c r="D26" s="305">
        <v>1620</v>
      </c>
      <c r="E26" s="274"/>
      <c r="F26" s="346"/>
      <c r="G26" s="346"/>
      <c r="H26" s="349"/>
      <c r="I26" s="276"/>
      <c r="J26" s="276"/>
      <c r="K26" s="276"/>
      <c r="L26" s="279">
        <f t="shared" si="0"/>
        <v>0</v>
      </c>
    </row>
    <row r="27" spans="1:12" s="304" customFormat="1" ht="75" customHeight="1">
      <c r="A27" s="300">
        <v>45740</v>
      </c>
      <c r="B27" s="278" t="s">
        <v>223</v>
      </c>
      <c r="C27" s="301" t="s">
        <v>233</v>
      </c>
      <c r="D27" s="286">
        <v>39</v>
      </c>
      <c r="E27" s="280"/>
      <c r="F27" s="280">
        <v>100</v>
      </c>
      <c r="G27" s="280" t="s">
        <v>127</v>
      </c>
      <c r="H27" s="281">
        <v>160</v>
      </c>
      <c r="I27" s="292"/>
      <c r="J27" s="292"/>
      <c r="K27" s="292"/>
      <c r="L27" s="279">
        <f t="shared" si="0"/>
        <v>260</v>
      </c>
    </row>
    <row r="28" spans="1:12" s="302" customFormat="1" ht="43.5" customHeight="1">
      <c r="A28" s="300">
        <v>45740</v>
      </c>
      <c r="B28" s="309" t="s">
        <v>224</v>
      </c>
      <c r="C28" s="310" t="s">
        <v>234</v>
      </c>
      <c r="D28" s="290">
        <v>169</v>
      </c>
      <c r="E28" s="274"/>
      <c r="F28" s="344">
        <v>6300</v>
      </c>
      <c r="G28" s="344" t="s">
        <v>243</v>
      </c>
      <c r="H28" s="347"/>
      <c r="I28" s="276"/>
      <c r="J28" s="276"/>
      <c r="K28" s="276"/>
      <c r="L28" s="279">
        <f t="shared" si="0"/>
        <v>6300</v>
      </c>
    </row>
    <row r="29" spans="1:12" s="314" customFormat="1" ht="43.5" customHeight="1">
      <c r="A29" s="300">
        <v>45740</v>
      </c>
      <c r="B29" s="305" t="s">
        <v>225</v>
      </c>
      <c r="C29" s="306" t="s">
        <v>235</v>
      </c>
      <c r="D29" s="305">
        <v>144</v>
      </c>
      <c r="E29" s="313"/>
      <c r="F29" s="345"/>
      <c r="G29" s="345"/>
      <c r="H29" s="348"/>
      <c r="I29" s="293"/>
      <c r="J29" s="293"/>
      <c r="K29" s="293"/>
      <c r="L29" s="279">
        <f t="shared" si="0"/>
        <v>0</v>
      </c>
    </row>
    <row r="30" spans="1:12" s="314" customFormat="1" ht="43.5" customHeight="1">
      <c r="A30" s="300">
        <v>45740</v>
      </c>
      <c r="B30" s="305" t="s">
        <v>226</v>
      </c>
      <c r="C30" s="305" t="s">
        <v>236</v>
      </c>
      <c r="D30" s="305">
        <v>26</v>
      </c>
      <c r="E30" s="313"/>
      <c r="F30" s="345"/>
      <c r="G30" s="345"/>
      <c r="H30" s="348"/>
      <c r="I30" s="293"/>
      <c r="J30" s="293"/>
      <c r="K30" s="293"/>
      <c r="L30" s="279">
        <f t="shared" si="0"/>
        <v>0</v>
      </c>
    </row>
    <row r="31" spans="1:12" s="314" customFormat="1" ht="43.5" customHeight="1">
      <c r="A31" s="300">
        <v>45740</v>
      </c>
      <c r="B31" s="290" t="s">
        <v>227</v>
      </c>
      <c r="C31" s="289" t="s">
        <v>236</v>
      </c>
      <c r="D31" s="290">
        <v>42</v>
      </c>
      <c r="E31" s="313"/>
      <c r="F31" s="345"/>
      <c r="G31" s="345"/>
      <c r="H31" s="348"/>
      <c r="I31" s="293"/>
      <c r="J31" s="293"/>
      <c r="K31" s="293"/>
      <c r="L31" s="279">
        <f t="shared" si="0"/>
        <v>0</v>
      </c>
    </row>
    <row r="32" spans="1:12" s="314" customFormat="1" ht="43.5" customHeight="1">
      <c r="A32" s="300">
        <v>45740</v>
      </c>
      <c r="B32" s="290">
        <v>83168</v>
      </c>
      <c r="C32" s="290" t="s">
        <v>237</v>
      </c>
      <c r="D32" s="290">
        <v>6</v>
      </c>
      <c r="E32" s="313"/>
      <c r="F32" s="345"/>
      <c r="G32" s="345"/>
      <c r="H32" s="348"/>
      <c r="I32" s="293"/>
      <c r="J32" s="293"/>
      <c r="K32" s="293"/>
      <c r="L32" s="279">
        <f t="shared" si="0"/>
        <v>0</v>
      </c>
    </row>
    <row r="33" spans="1:12" s="314" customFormat="1" ht="43.5" customHeight="1">
      <c r="A33" s="300">
        <v>45740</v>
      </c>
      <c r="B33" s="311" t="s">
        <v>228</v>
      </c>
      <c r="C33" s="291" t="s">
        <v>238</v>
      </c>
      <c r="D33" s="290">
        <v>498</v>
      </c>
      <c r="E33" s="313"/>
      <c r="F33" s="345"/>
      <c r="G33" s="345"/>
      <c r="H33" s="348"/>
      <c r="I33" s="293"/>
      <c r="J33" s="293"/>
      <c r="K33" s="293"/>
      <c r="L33" s="279">
        <f t="shared" si="0"/>
        <v>0</v>
      </c>
    </row>
    <row r="34" spans="1:12" s="314" customFormat="1" ht="43.5" customHeight="1">
      <c r="A34" s="300">
        <v>45740</v>
      </c>
      <c r="B34" s="294" t="s">
        <v>229</v>
      </c>
      <c r="C34" s="289" t="s">
        <v>239</v>
      </c>
      <c r="D34" s="290">
        <v>288</v>
      </c>
      <c r="E34" s="313"/>
      <c r="F34" s="345"/>
      <c r="G34" s="345"/>
      <c r="H34" s="348"/>
      <c r="I34" s="293"/>
      <c r="J34" s="293"/>
      <c r="K34" s="293"/>
      <c r="L34" s="279">
        <f t="shared" si="0"/>
        <v>0</v>
      </c>
    </row>
    <row r="35" spans="1:12" s="314" customFormat="1" ht="43.5" customHeight="1">
      <c r="A35" s="300">
        <v>45740</v>
      </c>
      <c r="B35" s="308" t="s">
        <v>230</v>
      </c>
      <c r="C35" s="312" t="s">
        <v>240</v>
      </c>
      <c r="D35" s="308">
        <v>210</v>
      </c>
      <c r="E35" s="313"/>
      <c r="F35" s="346"/>
      <c r="G35" s="346"/>
      <c r="H35" s="349"/>
      <c r="I35" s="293"/>
      <c r="J35" s="293"/>
      <c r="K35" s="293"/>
      <c r="L35" s="279">
        <f t="shared" si="0"/>
        <v>0</v>
      </c>
    </row>
    <row r="36" spans="1:12" s="317" customFormat="1" ht="43.5" customHeight="1">
      <c r="A36" s="300">
        <v>45741</v>
      </c>
      <c r="B36" s="286" t="s">
        <v>231</v>
      </c>
      <c r="C36" s="315" t="s">
        <v>241</v>
      </c>
      <c r="D36" s="286">
        <v>393</v>
      </c>
      <c r="E36" s="279"/>
      <c r="F36" s="279">
        <v>400</v>
      </c>
      <c r="G36" s="279" t="s">
        <v>243</v>
      </c>
      <c r="H36" s="316"/>
      <c r="I36" s="295"/>
      <c r="J36" s="295"/>
      <c r="K36" s="295"/>
      <c r="L36" s="279">
        <f t="shared" si="0"/>
        <v>400</v>
      </c>
    </row>
    <row r="37" spans="1:12" s="319" customFormat="1" ht="43.5" customHeight="1">
      <c r="A37" s="318">
        <v>45741</v>
      </c>
      <c r="B37" s="305" t="s">
        <v>232</v>
      </c>
      <c r="C37" s="306" t="s">
        <v>242</v>
      </c>
      <c r="D37" s="305">
        <v>26</v>
      </c>
      <c r="E37" s="270"/>
      <c r="F37" s="270">
        <v>400</v>
      </c>
      <c r="G37" s="270" t="s">
        <v>202</v>
      </c>
      <c r="H37" s="7">
        <v>40</v>
      </c>
      <c r="I37" s="296"/>
      <c r="J37" s="296"/>
      <c r="K37" s="296"/>
      <c r="L37" s="270">
        <f t="shared" si="0"/>
        <v>440</v>
      </c>
    </row>
    <row r="38" spans="1:12" s="319" customFormat="1" ht="43.5" customHeight="1">
      <c r="A38" s="318">
        <v>45741</v>
      </c>
      <c r="B38" s="278" t="s">
        <v>247</v>
      </c>
      <c r="C38" s="301" t="s">
        <v>240</v>
      </c>
      <c r="D38" s="286">
        <v>195</v>
      </c>
      <c r="E38" s="270"/>
      <c r="F38" s="270">
        <v>200</v>
      </c>
      <c r="G38" s="270" t="s">
        <v>250</v>
      </c>
      <c r="H38" s="7">
        <v>20</v>
      </c>
      <c r="I38" s="296"/>
      <c r="J38" s="296"/>
      <c r="K38" s="296"/>
      <c r="L38" s="279">
        <f t="shared" si="0"/>
        <v>220</v>
      </c>
    </row>
    <row r="39" spans="1:12" s="319" customFormat="1" ht="43.5" customHeight="1">
      <c r="A39" s="318">
        <v>45741</v>
      </c>
      <c r="B39" s="309" t="s">
        <v>248</v>
      </c>
      <c r="C39" s="310" t="s">
        <v>249</v>
      </c>
      <c r="D39" s="290">
        <v>80</v>
      </c>
      <c r="E39" s="270"/>
      <c r="F39" s="270">
        <v>600</v>
      </c>
      <c r="G39" s="270" t="s">
        <v>127</v>
      </c>
      <c r="H39" s="7">
        <v>300</v>
      </c>
      <c r="I39" s="296"/>
      <c r="J39" s="296"/>
      <c r="K39" s="296"/>
      <c r="L39" s="279">
        <f t="shared" si="0"/>
        <v>900</v>
      </c>
    </row>
    <row r="40" spans="1:12" s="317" customFormat="1" ht="43.5" customHeight="1">
      <c r="A40" s="300">
        <v>45743</v>
      </c>
      <c r="B40" s="320" t="s">
        <v>265</v>
      </c>
      <c r="C40" s="321" t="s">
        <v>240</v>
      </c>
      <c r="D40" s="320">
        <v>224</v>
      </c>
      <c r="E40" s="279"/>
      <c r="F40" s="279">
        <v>300</v>
      </c>
      <c r="G40" s="279" t="s">
        <v>243</v>
      </c>
      <c r="H40" s="316"/>
      <c r="I40" s="295"/>
      <c r="J40" s="295"/>
      <c r="K40" s="295"/>
      <c r="L40" s="279">
        <f t="shared" si="0"/>
        <v>300</v>
      </c>
    </row>
    <row r="41" spans="1:12" s="319" customFormat="1" ht="43.5" customHeight="1">
      <c r="A41" s="300">
        <v>45743</v>
      </c>
      <c r="B41" s="322">
        <v>83511</v>
      </c>
      <c r="C41" s="323" t="s">
        <v>179</v>
      </c>
      <c r="D41" s="322">
        <v>210</v>
      </c>
      <c r="E41" s="270"/>
      <c r="F41" s="270">
        <v>1000</v>
      </c>
      <c r="G41" s="270" t="s">
        <v>250</v>
      </c>
      <c r="H41" s="7">
        <v>200</v>
      </c>
      <c r="I41" s="296"/>
      <c r="J41" s="296"/>
      <c r="K41" s="296"/>
      <c r="L41" s="279">
        <f t="shared" si="0"/>
        <v>1200</v>
      </c>
    </row>
    <row r="42" spans="1:12" s="319" customFormat="1" ht="43.5" customHeight="1">
      <c r="A42" s="297"/>
      <c r="B42" s="322"/>
      <c r="C42" s="323"/>
      <c r="D42" s="322"/>
      <c r="E42" s="270"/>
      <c r="F42" s="270"/>
      <c r="G42" s="270"/>
      <c r="H42" s="324"/>
      <c r="I42" s="296"/>
      <c r="J42" s="296"/>
      <c r="K42" s="296"/>
      <c r="L42" s="279">
        <f t="shared" si="0"/>
        <v>0</v>
      </c>
    </row>
    <row r="43" spans="1:12" s="319" customFormat="1" ht="21">
      <c r="A43" s="297"/>
      <c r="B43" s="322"/>
      <c r="C43" s="323"/>
      <c r="D43" s="322"/>
      <c r="E43" s="270"/>
      <c r="F43" s="270"/>
      <c r="G43" s="270"/>
      <c r="H43" s="324"/>
      <c r="I43" s="296"/>
      <c r="J43" s="296"/>
      <c r="K43" s="296"/>
      <c r="L43" s="279">
        <f t="shared" si="0"/>
        <v>0</v>
      </c>
    </row>
    <row r="44" spans="1:12" s="319" customFormat="1" ht="21">
      <c r="A44" s="297"/>
      <c r="B44" s="322"/>
      <c r="C44" s="323"/>
      <c r="D44" s="322"/>
      <c r="E44" s="270"/>
      <c r="F44" s="270"/>
      <c r="G44" s="270"/>
      <c r="H44" s="7"/>
      <c r="I44" s="7"/>
      <c r="J44" s="7"/>
      <c r="K44" s="7"/>
      <c r="L44" s="279">
        <f t="shared" si="0"/>
        <v>0</v>
      </c>
    </row>
    <row r="45" spans="1:12" s="319" customFormat="1" ht="21">
      <c r="A45" s="297"/>
      <c r="B45" s="322"/>
      <c r="C45" s="323"/>
      <c r="D45" s="322"/>
      <c r="E45" s="270"/>
      <c r="F45" s="270"/>
      <c r="G45" s="270"/>
      <c r="H45" s="7"/>
      <c r="I45" s="7"/>
      <c r="J45" s="7"/>
      <c r="K45" s="7"/>
      <c r="L45" s="279">
        <f t="shared" si="0"/>
        <v>0</v>
      </c>
    </row>
    <row r="46" spans="1:12" s="319" customFormat="1" ht="21">
      <c r="A46" s="297"/>
      <c r="B46" s="322"/>
      <c r="C46" s="323"/>
      <c r="D46" s="322"/>
      <c r="E46" s="270"/>
      <c r="F46" s="270"/>
      <c r="G46" s="270"/>
      <c r="H46" s="7"/>
      <c r="I46" s="7"/>
      <c r="J46" s="7"/>
      <c r="K46" s="7"/>
      <c r="L46" s="279">
        <f t="shared" si="0"/>
        <v>0</v>
      </c>
    </row>
    <row r="47" spans="1:12" s="319" customFormat="1" ht="21">
      <c r="A47" s="297"/>
      <c r="B47" s="322"/>
      <c r="C47" s="323"/>
      <c r="D47" s="322"/>
      <c r="E47" s="270"/>
      <c r="F47" s="270"/>
      <c r="G47" s="270"/>
      <c r="H47" s="7"/>
      <c r="I47" s="7"/>
      <c r="J47" s="7"/>
      <c r="K47" s="7"/>
      <c r="L47" s="279">
        <f t="shared" si="0"/>
        <v>0</v>
      </c>
    </row>
    <row r="48" spans="1:12" s="328" customFormat="1" ht="21">
      <c r="A48" s="298"/>
      <c r="B48" s="325"/>
      <c r="C48" s="326"/>
      <c r="D48" s="325"/>
      <c r="E48" s="327"/>
      <c r="F48" s="327"/>
      <c r="G48" s="327"/>
      <c r="H48" s="299"/>
      <c r="I48" s="299"/>
      <c r="J48" s="299"/>
      <c r="K48" s="299"/>
      <c r="L48" s="279">
        <f t="shared" si="0"/>
        <v>0</v>
      </c>
    </row>
    <row r="49" spans="1:12" s="328" customFormat="1" ht="21">
      <c r="A49" s="297"/>
      <c r="B49" s="329"/>
      <c r="C49" s="330"/>
      <c r="D49" s="329"/>
      <c r="E49" s="331"/>
      <c r="F49" s="331"/>
      <c r="G49" s="331"/>
      <c r="H49" s="1"/>
      <c r="I49" s="1"/>
      <c r="J49" s="1"/>
      <c r="K49" s="1"/>
      <c r="L49" s="279">
        <f t="shared" si="0"/>
        <v>0</v>
      </c>
    </row>
    <row r="50" spans="1:12" s="328" customFormat="1" ht="21">
      <c r="A50" s="297"/>
      <c r="B50" s="329"/>
      <c r="C50" s="330"/>
      <c r="D50" s="329"/>
      <c r="E50" s="331"/>
      <c r="F50" s="331"/>
      <c r="G50" s="331"/>
      <c r="H50" s="1"/>
      <c r="I50" s="1"/>
      <c r="J50" s="1"/>
      <c r="K50" s="1"/>
      <c r="L50" s="279">
        <f t="shared" si="0"/>
        <v>0</v>
      </c>
    </row>
    <row r="51" spans="1:12" s="328" customFormat="1" ht="21">
      <c r="A51" s="297"/>
      <c r="B51" s="329"/>
      <c r="C51" s="330"/>
      <c r="D51" s="329"/>
      <c r="E51" s="331"/>
      <c r="F51" s="331"/>
      <c r="G51" s="331"/>
      <c r="H51" s="1"/>
      <c r="I51" s="1"/>
      <c r="J51" s="1"/>
      <c r="K51" s="1"/>
      <c r="L51" s="279">
        <f t="shared" si="0"/>
        <v>0</v>
      </c>
    </row>
    <row r="52" spans="1:12" s="328" customFormat="1" ht="21">
      <c r="A52" s="297"/>
      <c r="B52" s="329"/>
      <c r="C52" s="330"/>
      <c r="D52" s="329"/>
      <c r="E52" s="331"/>
      <c r="F52" s="331"/>
      <c r="G52" s="331"/>
      <c r="H52" s="1"/>
      <c r="I52" s="1"/>
      <c r="J52" s="1"/>
      <c r="K52" s="1"/>
      <c r="L52" s="279">
        <f t="shared" si="0"/>
        <v>0</v>
      </c>
    </row>
    <row r="53" spans="1:12" ht="20.25">
      <c r="A53" s="258"/>
      <c r="B53" s="33"/>
      <c r="C53" s="32"/>
      <c r="D53" s="33"/>
      <c r="E53" s="183"/>
      <c r="F53" s="183"/>
      <c r="G53" s="183"/>
      <c r="H53" s="36"/>
      <c r="I53" s="37"/>
      <c r="J53" s="37"/>
      <c r="K53" s="37"/>
      <c r="L53" s="279">
        <f t="shared" si="0"/>
        <v>0</v>
      </c>
    </row>
    <row r="54" spans="1:12" ht="20.25">
      <c r="A54" s="258"/>
      <c r="B54" s="33"/>
      <c r="C54" s="32"/>
      <c r="D54" s="33"/>
      <c r="E54" s="183"/>
      <c r="F54" s="183"/>
      <c r="G54" s="183"/>
      <c r="H54" s="36"/>
      <c r="I54" s="37"/>
      <c r="J54" s="37"/>
      <c r="K54" s="37"/>
      <c r="L54" s="279">
        <f t="shared" si="0"/>
        <v>0</v>
      </c>
    </row>
    <row r="55" spans="1:12" ht="20.25">
      <c r="A55" s="258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279">
        <f t="shared" si="0"/>
        <v>0</v>
      </c>
    </row>
    <row r="56" spans="1:12" ht="20.25">
      <c r="A56" s="258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279">
        <f t="shared" si="0"/>
        <v>0</v>
      </c>
    </row>
    <row r="57" spans="1:12" ht="20.25">
      <c r="A57" s="258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279">
        <f t="shared" si="0"/>
        <v>0</v>
      </c>
    </row>
    <row r="58" spans="1:12" ht="20.25">
      <c r="A58" s="258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279">
        <f t="shared" si="0"/>
        <v>0</v>
      </c>
    </row>
    <row r="59" spans="1:12" ht="20.25">
      <c r="A59" s="258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279">
        <f t="shared" si="0"/>
        <v>0</v>
      </c>
    </row>
    <row r="60" spans="1:12" ht="20.25">
      <c r="A60" s="258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279">
        <f t="shared" si="0"/>
        <v>0</v>
      </c>
    </row>
    <row r="61" spans="1:12" ht="20.25">
      <c r="A61" s="258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279">
        <f t="shared" si="0"/>
        <v>0</v>
      </c>
    </row>
    <row r="62" spans="1:12" ht="20.25">
      <c r="A62" s="258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279">
        <f t="shared" si="0"/>
        <v>0</v>
      </c>
    </row>
    <row r="63" spans="1:12" ht="20.25">
      <c r="A63" s="258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279">
        <f t="shared" si="0"/>
        <v>0</v>
      </c>
    </row>
    <row r="64" spans="1:12" ht="20.25">
      <c r="A64" s="258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279">
        <f t="shared" si="0"/>
        <v>0</v>
      </c>
    </row>
    <row r="65" spans="1:12" ht="20.25">
      <c r="A65" s="258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279">
        <f t="shared" si="0"/>
        <v>0</v>
      </c>
    </row>
    <row r="66" spans="1:12" ht="15.75">
      <c r="A66" s="258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58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58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58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58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58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58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</sheetData>
  <autoFilter ref="A3:L4" xr:uid="{00000000-0009-0000-0000-000002000000}"/>
  <mergeCells count="17">
    <mergeCell ref="G28:G35"/>
    <mergeCell ref="F28:F35"/>
    <mergeCell ref="H28:H35"/>
    <mergeCell ref="G22:G26"/>
    <mergeCell ref="G18:G21"/>
    <mergeCell ref="F22:F26"/>
    <mergeCell ref="H22:H26"/>
    <mergeCell ref="F18:F21"/>
    <mergeCell ref="H18:H21"/>
    <mergeCell ref="G9:G14"/>
    <mergeCell ref="F9:F14"/>
    <mergeCell ref="H9:H14"/>
    <mergeCell ref="A1:L1"/>
    <mergeCell ref="G2:K2"/>
    <mergeCell ref="G6:G8"/>
    <mergeCell ref="F6:F8"/>
    <mergeCell ref="H6:H8"/>
  </mergeCells>
  <dataValidations count="1">
    <dataValidation type="whole" allowBlank="1" showInputMessage="1" showErrorMessage="1" sqref="F22 F18 F16 F27:F28 F36:F61 D27:D61 E6:E61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1" t="s">
        <v>51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>
      <c r="A2" s="25"/>
      <c r="B2" s="26"/>
      <c r="C2" s="26"/>
      <c r="D2" s="26"/>
      <c r="E2" s="27"/>
      <c r="F2" s="27"/>
      <c r="G2" s="352" t="s">
        <v>35</v>
      </c>
      <c r="H2" s="353"/>
      <c r="I2" s="353"/>
      <c r="J2" s="353"/>
      <c r="K2" s="354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9"/>
  <sheetViews>
    <sheetView topLeftCell="A16" zoomScale="89" zoomScaleNormal="89" workbookViewId="0">
      <selection activeCell="D21" sqref="D21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5" t="s">
        <v>0</v>
      </c>
      <c r="B1" s="355"/>
      <c r="C1" s="355"/>
      <c r="D1" s="355"/>
      <c r="E1" s="355"/>
      <c r="F1" s="355"/>
      <c r="G1" s="355"/>
      <c r="I1" s="355" t="s">
        <v>0</v>
      </c>
      <c r="J1" s="355"/>
      <c r="K1" s="355"/>
      <c r="L1" s="355"/>
      <c r="M1" s="355"/>
      <c r="N1" s="355"/>
      <c r="O1" s="355"/>
    </row>
    <row r="2" spans="1:15">
      <c r="A2" s="356"/>
      <c r="B2" s="356"/>
      <c r="C2" s="356"/>
      <c r="D2" s="356"/>
      <c r="E2" s="356"/>
      <c r="F2" s="356"/>
      <c r="G2" s="356"/>
      <c r="I2" s="356"/>
      <c r="J2" s="356"/>
      <c r="K2" s="356"/>
      <c r="L2" s="356"/>
      <c r="M2" s="356"/>
      <c r="N2" s="356"/>
      <c r="O2" s="356"/>
    </row>
    <row r="3" spans="1:15" ht="18.75">
      <c r="A3" s="357" t="s">
        <v>83</v>
      </c>
      <c r="B3" s="357"/>
      <c r="C3" s="131" t="s">
        <v>167</v>
      </c>
      <c r="D3" s="131"/>
      <c r="E3" s="132"/>
      <c r="F3" s="133" t="s">
        <v>84</v>
      </c>
      <c r="G3" s="132" t="s">
        <v>121</v>
      </c>
      <c r="I3" s="357" t="s">
        <v>83</v>
      </c>
      <c r="J3" s="357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77">
        <v>45735</v>
      </c>
      <c r="C6" s="108" t="s">
        <v>135</v>
      </c>
      <c r="D6" s="145" t="s">
        <v>197</v>
      </c>
      <c r="E6" s="108" t="s">
        <v>136</v>
      </c>
      <c r="F6" s="108" t="s">
        <v>137</v>
      </c>
      <c r="G6" s="108">
        <v>60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77">
        <v>45735</v>
      </c>
      <c r="C7" s="108" t="s">
        <v>135</v>
      </c>
      <c r="D7" s="145" t="s">
        <v>198</v>
      </c>
      <c r="E7" s="108" t="s">
        <v>136</v>
      </c>
      <c r="F7" s="108" t="s">
        <v>261</v>
      </c>
      <c r="G7" s="108">
        <v>4000</v>
      </c>
      <c r="I7" s="135"/>
      <c r="J7" s="178"/>
      <c r="K7" s="108"/>
      <c r="L7" s="108"/>
      <c r="M7" s="108"/>
      <c r="N7" s="108"/>
      <c r="O7" s="108"/>
    </row>
    <row r="8" spans="1:15" ht="90">
      <c r="A8" s="135">
        <v>2</v>
      </c>
      <c r="B8" s="277">
        <v>45736</v>
      </c>
      <c r="C8" s="108" t="s">
        <v>135</v>
      </c>
      <c r="D8" s="145" t="s">
        <v>199</v>
      </c>
      <c r="E8" s="108" t="s">
        <v>136</v>
      </c>
      <c r="F8" s="108" t="s">
        <v>262</v>
      </c>
      <c r="G8" s="108">
        <v>3800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ref="A9" si="0">SUM(A8+1)</f>
        <v>3</v>
      </c>
      <c r="B9" s="277">
        <v>45736</v>
      </c>
      <c r="C9" s="108" t="s">
        <v>135</v>
      </c>
      <c r="D9" s="145" t="s">
        <v>200</v>
      </c>
      <c r="E9" s="108" t="s">
        <v>136</v>
      </c>
      <c r="F9" s="108" t="s">
        <v>137</v>
      </c>
      <c r="G9" s="108">
        <v>30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v>3</v>
      </c>
      <c r="B10" s="277">
        <v>45736</v>
      </c>
      <c r="C10" s="108" t="s">
        <v>135</v>
      </c>
      <c r="D10" s="145" t="s">
        <v>201</v>
      </c>
      <c r="E10" s="108" t="s">
        <v>136</v>
      </c>
      <c r="F10" s="108" t="s">
        <v>137</v>
      </c>
      <c r="G10" s="108">
        <v>100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ref="A11" si="1">SUM(A10+1)</f>
        <v>4</v>
      </c>
      <c r="B11" s="277">
        <v>45738</v>
      </c>
      <c r="C11" s="108" t="s">
        <v>135</v>
      </c>
      <c r="D11" s="273" t="s">
        <v>251</v>
      </c>
      <c r="E11" s="108" t="s">
        <v>136</v>
      </c>
      <c r="F11" s="108" t="s">
        <v>137</v>
      </c>
      <c r="G11" s="108">
        <v>40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v>4</v>
      </c>
      <c r="B12" s="277">
        <v>45739</v>
      </c>
      <c r="C12" s="108" t="s">
        <v>135</v>
      </c>
      <c r="D12" s="145" t="s">
        <v>246</v>
      </c>
      <c r="E12" s="108" t="s">
        <v>136</v>
      </c>
      <c r="F12" s="108" t="s">
        <v>137</v>
      </c>
      <c r="G12" s="108">
        <v>2000</v>
      </c>
      <c r="I12" s="135"/>
      <c r="J12" s="178"/>
      <c r="K12" s="108"/>
      <c r="L12" s="108"/>
      <c r="M12" s="108"/>
      <c r="N12" s="108"/>
      <c r="O12" s="108"/>
    </row>
    <row r="13" spans="1:15" ht="57" customHeight="1">
      <c r="A13" s="135">
        <f t="shared" ref="A13" si="2">SUM(A12+1)</f>
        <v>5</v>
      </c>
      <c r="B13" s="277">
        <v>45739</v>
      </c>
      <c r="C13" s="108" t="s">
        <v>135</v>
      </c>
      <c r="D13" s="145" t="s">
        <v>252</v>
      </c>
      <c r="E13" s="108" t="s">
        <v>136</v>
      </c>
      <c r="F13" s="108" t="s">
        <v>261</v>
      </c>
      <c r="G13" s="108">
        <v>7000</v>
      </c>
      <c r="I13" s="135"/>
      <c r="J13" s="178"/>
      <c r="K13" s="108"/>
      <c r="L13" s="108"/>
      <c r="M13" s="108"/>
      <c r="N13" s="108"/>
      <c r="O13" s="108"/>
    </row>
    <row r="14" spans="1:15" ht="18.75">
      <c r="A14" s="135">
        <v>5</v>
      </c>
      <c r="B14" s="277">
        <v>45740</v>
      </c>
      <c r="C14" s="108" t="s">
        <v>254</v>
      </c>
      <c r="D14" s="145" t="s">
        <v>253</v>
      </c>
      <c r="E14" s="108" t="s">
        <v>136</v>
      </c>
      <c r="F14" s="108" t="s">
        <v>137</v>
      </c>
      <c r="G14" s="108">
        <v>100</v>
      </c>
      <c r="I14" s="135"/>
      <c r="J14" s="178"/>
      <c r="K14" s="108"/>
      <c r="L14" s="108"/>
      <c r="M14" s="108"/>
      <c r="N14" s="108"/>
      <c r="O14" s="108"/>
    </row>
    <row r="15" spans="1:15" ht="123" customHeight="1">
      <c r="A15" s="135">
        <f t="shared" ref="A15" si="3">SUM(A14+1)</f>
        <v>6</v>
      </c>
      <c r="B15" s="277">
        <v>45740</v>
      </c>
      <c r="C15" s="108" t="s">
        <v>135</v>
      </c>
      <c r="D15" s="145" t="s">
        <v>257</v>
      </c>
      <c r="E15" s="108" t="s">
        <v>136</v>
      </c>
      <c r="F15" s="108" t="s">
        <v>260</v>
      </c>
      <c r="G15" s="108">
        <v>6300</v>
      </c>
      <c r="I15" s="250"/>
      <c r="J15" s="178"/>
      <c r="K15" s="108"/>
      <c r="L15" s="108"/>
      <c r="M15" s="108"/>
      <c r="N15" s="108"/>
      <c r="O15" s="108"/>
    </row>
    <row r="16" spans="1:15" ht="30.75" customHeight="1">
      <c r="A16" s="135">
        <v>6</v>
      </c>
      <c r="B16" s="277">
        <v>45741</v>
      </c>
      <c r="C16" s="108" t="s">
        <v>135</v>
      </c>
      <c r="D16" s="145" t="s">
        <v>255</v>
      </c>
      <c r="E16" s="108" t="s">
        <v>136</v>
      </c>
      <c r="F16" s="108" t="s">
        <v>137</v>
      </c>
      <c r="G16" s="108">
        <v>400</v>
      </c>
      <c r="I16" s="250"/>
      <c r="J16" s="178"/>
      <c r="K16" s="108"/>
      <c r="L16" s="108"/>
      <c r="M16" s="108"/>
      <c r="N16" s="108"/>
      <c r="O16" s="108"/>
    </row>
    <row r="17" spans="1:15" ht="37.5" customHeight="1">
      <c r="A17" s="135">
        <f t="shared" ref="A17" si="4">SUM(A16+1)</f>
        <v>7</v>
      </c>
      <c r="B17" s="277">
        <v>45741</v>
      </c>
      <c r="C17" s="108" t="s">
        <v>135</v>
      </c>
      <c r="D17" s="145" t="s">
        <v>256</v>
      </c>
      <c r="E17" s="108" t="s">
        <v>136</v>
      </c>
      <c r="F17" s="108" t="s">
        <v>137</v>
      </c>
      <c r="G17" s="108">
        <v>400</v>
      </c>
      <c r="I17" s="135"/>
      <c r="J17" s="178"/>
      <c r="K17" s="108"/>
      <c r="L17" s="108"/>
      <c r="M17" s="108"/>
      <c r="N17" s="108"/>
      <c r="O17" s="108"/>
    </row>
    <row r="18" spans="1:15" ht="18.75">
      <c r="A18" s="135">
        <v>7</v>
      </c>
      <c r="B18" s="277">
        <v>45741</v>
      </c>
      <c r="C18" s="108" t="s">
        <v>135</v>
      </c>
      <c r="D18" s="145" t="s">
        <v>258</v>
      </c>
      <c r="E18" s="108" t="s">
        <v>136</v>
      </c>
      <c r="F18" s="108" t="s">
        <v>137</v>
      </c>
      <c r="G18" s="108">
        <v>200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>
        <f t="shared" ref="A19" si="5">SUM(A18+1)</f>
        <v>8</v>
      </c>
      <c r="B19" s="277">
        <v>45741</v>
      </c>
      <c r="C19" s="108" t="s">
        <v>135</v>
      </c>
      <c r="D19" s="145" t="s">
        <v>259</v>
      </c>
      <c r="E19" s="108" t="s">
        <v>136</v>
      </c>
      <c r="F19" s="108" t="s">
        <v>137</v>
      </c>
      <c r="G19" s="108">
        <v>600</v>
      </c>
      <c r="I19" s="135"/>
      <c r="J19" s="178"/>
      <c r="K19" s="108"/>
      <c r="L19" s="108"/>
      <c r="M19" s="108"/>
      <c r="N19" s="108"/>
      <c r="O19" s="108"/>
    </row>
    <row r="20" spans="1:15" ht="33.6" customHeight="1">
      <c r="A20" s="135">
        <v>8</v>
      </c>
      <c r="B20" s="277">
        <v>45743</v>
      </c>
      <c r="C20" s="108" t="s">
        <v>135</v>
      </c>
      <c r="D20" s="145" t="s">
        <v>258</v>
      </c>
      <c r="E20" s="108" t="s">
        <v>136</v>
      </c>
      <c r="F20" s="108" t="s">
        <v>137</v>
      </c>
      <c r="G20" s="108">
        <v>300</v>
      </c>
      <c r="I20" s="135"/>
      <c r="J20" s="178"/>
      <c r="K20" s="108"/>
      <c r="L20" s="108"/>
      <c r="M20" s="108"/>
      <c r="N20" s="108"/>
      <c r="O20" s="108"/>
    </row>
    <row r="21" spans="1:15" ht="33.6" customHeight="1">
      <c r="A21" s="135">
        <f t="shared" ref="A21" si="6">SUM(A20+1)</f>
        <v>9</v>
      </c>
      <c r="B21" s="277">
        <v>45743</v>
      </c>
      <c r="C21" s="108" t="s">
        <v>135</v>
      </c>
      <c r="D21" s="145" t="s">
        <v>268</v>
      </c>
      <c r="E21" s="108" t="s">
        <v>136</v>
      </c>
      <c r="F21" s="108" t="s">
        <v>137</v>
      </c>
      <c r="G21" s="108">
        <v>1000</v>
      </c>
      <c r="I21" s="135"/>
      <c r="J21" s="178"/>
      <c r="K21" s="108"/>
      <c r="L21" s="108"/>
      <c r="M21" s="108"/>
      <c r="N21" s="108"/>
      <c r="O21" s="108"/>
    </row>
    <row r="22" spans="1:15" ht="18.75">
      <c r="A22" s="425"/>
      <c r="B22" s="426"/>
      <c r="C22" s="427"/>
      <c r="D22" s="427"/>
      <c r="E22" s="427"/>
      <c r="G22" s="228"/>
      <c r="I22" s="124"/>
      <c r="J22" s="186"/>
      <c r="K22" s="124"/>
      <c r="L22" s="124"/>
      <c r="M22" s="124"/>
      <c r="N22" s="108"/>
      <c r="O22" s="134"/>
    </row>
    <row r="23" spans="1:15" ht="18.75">
      <c r="A23" s="425"/>
      <c r="B23" s="426"/>
      <c r="C23" s="427"/>
      <c r="D23" s="427"/>
      <c r="E23" s="427"/>
      <c r="F23" s="424" t="s">
        <v>23</v>
      </c>
      <c r="G23" s="108">
        <f>SUM(G6:G21)</f>
        <v>26330</v>
      </c>
    </row>
    <row r="24" spans="1:15" ht="18.75">
      <c r="A24" s="425"/>
      <c r="B24" s="428"/>
      <c r="C24" s="427"/>
      <c r="D24" s="427"/>
      <c r="E24" s="427"/>
      <c r="F24" s="359"/>
      <c r="G24" s="359"/>
      <c r="I24" s="114"/>
      <c r="J24" s="179"/>
      <c r="K24" s="114"/>
      <c r="L24" s="114"/>
      <c r="M24" s="114"/>
      <c r="N24" s="114"/>
      <c r="O24" s="114"/>
    </row>
    <row r="25" spans="1:15" ht="18.75">
      <c r="A25" s="425"/>
      <c r="B25" s="426"/>
      <c r="C25" s="429"/>
      <c r="D25" s="429"/>
      <c r="E25" s="429"/>
      <c r="F25" s="356"/>
      <c r="G25" s="356"/>
      <c r="I25" s="137" t="s">
        <v>78</v>
      </c>
      <c r="J25" s="180"/>
      <c r="K25" s="47"/>
      <c r="L25" s="47" t="s">
        <v>79</v>
      </c>
      <c r="M25" s="47"/>
      <c r="N25" s="47" t="s">
        <v>80</v>
      </c>
      <c r="O25" s="47"/>
    </row>
    <row r="26" spans="1:15">
      <c r="A26" s="137"/>
      <c r="B26" s="179"/>
      <c r="C26" s="114"/>
      <c r="D26" s="114"/>
      <c r="E26" s="114"/>
      <c r="F26" s="356"/>
      <c r="G26" s="356"/>
      <c r="I26" s="138" t="s">
        <v>30</v>
      </c>
      <c r="J26" s="179"/>
      <c r="K26" s="114"/>
      <c r="L26" s="114" t="s">
        <v>81</v>
      </c>
      <c r="N26" s="114" t="s">
        <v>82</v>
      </c>
    </row>
    <row r="27" spans="1:15">
      <c r="A27" s="137" t="s">
        <v>78</v>
      </c>
      <c r="B27" s="179"/>
      <c r="C27" s="47"/>
      <c r="D27" s="47" t="s">
        <v>79</v>
      </c>
      <c r="E27" s="47"/>
      <c r="F27" s="47" t="s">
        <v>80</v>
      </c>
      <c r="G27" s="47"/>
    </row>
    <row r="28" spans="1:15">
      <c r="A28" s="138" t="s">
        <v>30</v>
      </c>
      <c r="C28" s="223"/>
      <c r="D28" s="114" t="s">
        <v>81</v>
      </c>
      <c r="F28" s="114" t="s">
        <v>82</v>
      </c>
    </row>
    <row r="29" spans="1:15">
      <c r="B29" s="223"/>
      <c r="C29" s="223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7"/>
  <sheetViews>
    <sheetView topLeftCell="A79" workbookViewId="0">
      <selection activeCell="A79" sqref="A79:G92"/>
    </sheetView>
  </sheetViews>
  <sheetFormatPr defaultRowHeight="15"/>
  <cols>
    <col min="2" max="2" width="11.28515625" style="143" customWidth="1"/>
    <col min="3" max="3" width="29.42578125" style="47" customWidth="1"/>
    <col min="4" max="4" width="18.42578125" customWidth="1"/>
    <col min="5" max="5" width="15.28515625" bestFit="1" customWidth="1"/>
    <col min="6" max="6" width="13.7109375" customWidth="1"/>
    <col min="7" max="7" width="15.42578125" style="102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70" t="s">
        <v>0</v>
      </c>
      <c r="B1" s="371"/>
      <c r="C1" s="371"/>
      <c r="D1" s="371"/>
      <c r="E1" s="371"/>
      <c r="F1" s="371"/>
      <c r="G1" s="372"/>
      <c r="I1" s="370" t="s">
        <v>0</v>
      </c>
      <c r="J1" s="371"/>
      <c r="K1" s="371"/>
      <c r="L1" s="371"/>
      <c r="M1" s="371"/>
      <c r="N1" s="371"/>
      <c r="O1" s="372"/>
    </row>
    <row r="2" spans="1:15">
      <c r="A2" s="368"/>
      <c r="B2" s="356"/>
      <c r="C2" s="356"/>
      <c r="D2" s="356"/>
      <c r="E2" s="356"/>
      <c r="F2" s="356"/>
      <c r="G2" s="369"/>
      <c r="I2" s="368"/>
      <c r="J2" s="356"/>
      <c r="K2" s="356"/>
      <c r="L2" s="356"/>
      <c r="M2" s="356"/>
      <c r="N2" s="356"/>
      <c r="O2" s="369"/>
    </row>
    <row r="3" spans="1:15">
      <c r="A3" s="366" t="s">
        <v>83</v>
      </c>
      <c r="B3" s="367"/>
      <c r="C3" s="185" t="s">
        <v>144</v>
      </c>
      <c r="D3" s="123"/>
      <c r="E3" s="124"/>
      <c r="F3" s="125" t="s">
        <v>84</v>
      </c>
      <c r="G3" s="439" t="s">
        <v>118</v>
      </c>
      <c r="I3" s="366" t="s">
        <v>83</v>
      </c>
      <c r="J3" s="367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34" t="s">
        <v>87</v>
      </c>
      <c r="G5" s="108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45325</v>
      </c>
      <c r="C6" s="145"/>
      <c r="D6" s="111" t="s">
        <v>135</v>
      </c>
      <c r="E6" s="167" t="s">
        <v>136</v>
      </c>
      <c r="F6" s="134" t="s">
        <v>137</v>
      </c>
      <c r="G6" s="111"/>
      <c r="I6" s="107">
        <v>1</v>
      </c>
      <c r="J6" s="227">
        <v>44964</v>
      </c>
      <c r="K6" s="145" t="s">
        <v>164</v>
      </c>
      <c r="L6" s="111" t="s">
        <v>135</v>
      </c>
      <c r="M6" s="196" t="s">
        <v>136</v>
      </c>
      <c r="N6" s="108" t="s">
        <v>147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34" t="s">
        <v>137</v>
      </c>
      <c r="G7" s="111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34" t="s">
        <v>137</v>
      </c>
      <c r="G8" s="111"/>
      <c r="I8" s="105"/>
      <c r="O8" s="106"/>
    </row>
    <row r="9" spans="1:15">
      <c r="A9" s="110"/>
      <c r="B9" s="147"/>
      <c r="C9" s="145"/>
      <c r="D9" s="111"/>
      <c r="E9" s="167"/>
      <c r="F9" s="134"/>
      <c r="G9" s="111"/>
      <c r="I9" s="113"/>
      <c r="J9" s="179"/>
      <c r="K9" s="114"/>
      <c r="L9" s="114"/>
      <c r="M9" s="114"/>
      <c r="N9" s="114"/>
      <c r="O9" s="115"/>
    </row>
    <row r="10" spans="1:15">
      <c r="A10" s="110"/>
      <c r="F10" s="136"/>
      <c r="G10" s="111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36" t="s">
        <v>23</v>
      </c>
      <c r="G11" s="111">
        <f>SUM(G6:G8)</f>
        <v>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1"/>
    </row>
    <row r="13" spans="1:15">
      <c r="A13" s="116" t="s">
        <v>78</v>
      </c>
      <c r="B13" s="180"/>
      <c r="D13" s="47" t="s">
        <v>79</v>
      </c>
      <c r="E13" s="47"/>
      <c r="F13" s="47" t="s">
        <v>80</v>
      </c>
      <c r="G13" s="214"/>
      <c r="I13" s="370" t="s">
        <v>0</v>
      </c>
      <c r="J13" s="371"/>
      <c r="K13" s="371"/>
      <c r="L13" s="371"/>
      <c r="M13" s="371"/>
      <c r="N13" s="371"/>
      <c r="O13" s="372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I14" s="368"/>
      <c r="J14" s="356"/>
      <c r="K14" s="356"/>
      <c r="L14" s="356"/>
      <c r="M14" s="356"/>
      <c r="N14" s="356"/>
      <c r="O14" s="369"/>
    </row>
    <row r="15" spans="1:15" ht="15.75" thickBot="1">
      <c r="I15" s="366" t="s">
        <v>83</v>
      </c>
      <c r="J15" s="367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70" t="s">
        <v>0</v>
      </c>
      <c r="B16" s="371"/>
      <c r="C16" s="371"/>
      <c r="D16" s="371"/>
      <c r="E16" s="371"/>
      <c r="F16" s="371"/>
      <c r="G16" s="372"/>
      <c r="I16" s="105"/>
      <c r="O16" s="106"/>
    </row>
    <row r="17" spans="1:15">
      <c r="A17" s="368"/>
      <c r="B17" s="356"/>
      <c r="C17" s="356"/>
      <c r="D17" s="356"/>
      <c r="E17" s="356"/>
      <c r="F17" s="356"/>
      <c r="G17" s="369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66" t="s">
        <v>83</v>
      </c>
      <c r="B18" s="367"/>
      <c r="C18" s="123" t="s">
        <v>250</v>
      </c>
      <c r="D18" s="123"/>
      <c r="E18" s="124"/>
      <c r="F18" s="125" t="s">
        <v>84</v>
      </c>
      <c r="G18" s="439" t="s">
        <v>146</v>
      </c>
      <c r="I18" s="110">
        <v>1</v>
      </c>
      <c r="J18" s="227">
        <v>45202</v>
      </c>
      <c r="K18" s="145" t="s">
        <v>141</v>
      </c>
      <c r="L18" s="111" t="s">
        <v>135</v>
      </c>
      <c r="M18" s="167" t="s">
        <v>136</v>
      </c>
      <c r="N18" s="108" t="s">
        <v>137</v>
      </c>
      <c r="O18" s="112"/>
    </row>
    <row r="19" spans="1:15">
      <c r="A19" s="105"/>
      <c r="I19" s="110">
        <v>2</v>
      </c>
      <c r="J19" s="227">
        <v>45203</v>
      </c>
      <c r="K19" s="108" t="s">
        <v>140</v>
      </c>
      <c r="L19" s="111" t="s">
        <v>135</v>
      </c>
      <c r="M19" s="167" t="s">
        <v>136</v>
      </c>
      <c r="N19" s="108" t="s">
        <v>138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34" t="s">
        <v>87</v>
      </c>
      <c r="G20" s="108" t="s">
        <v>56</v>
      </c>
      <c r="I20" s="111"/>
      <c r="J20" s="217"/>
      <c r="K20" s="102"/>
      <c r="L20" s="102"/>
      <c r="M20" s="102"/>
      <c r="N20" s="102"/>
      <c r="O20" s="102"/>
    </row>
    <row r="21" spans="1:15" ht="30">
      <c r="A21" s="107">
        <v>1</v>
      </c>
      <c r="B21" s="227">
        <v>45741</v>
      </c>
      <c r="C21" s="145" t="s">
        <v>251</v>
      </c>
      <c r="D21" s="111" t="s">
        <v>135</v>
      </c>
      <c r="E21" s="221" t="s">
        <v>136</v>
      </c>
      <c r="F21" s="134" t="s">
        <v>147</v>
      </c>
      <c r="G21" s="108">
        <v>20</v>
      </c>
      <c r="I21" s="373"/>
      <c r="J21" s="374"/>
      <c r="K21" s="374"/>
      <c r="L21" s="374"/>
      <c r="M21" s="375"/>
      <c r="N21" s="215" t="s">
        <v>23</v>
      </c>
      <c r="O21" s="216"/>
    </row>
    <row r="22" spans="1:15" ht="30">
      <c r="A22" s="107">
        <v>2</v>
      </c>
      <c r="B22" s="227">
        <v>45743</v>
      </c>
      <c r="C22" s="145" t="s">
        <v>268</v>
      </c>
      <c r="D22" s="108" t="s">
        <v>135</v>
      </c>
      <c r="E22" s="219" t="s">
        <v>136</v>
      </c>
      <c r="F22" s="134" t="s">
        <v>147</v>
      </c>
      <c r="G22" s="108">
        <v>200</v>
      </c>
      <c r="I22" s="105"/>
      <c r="O22" s="106"/>
    </row>
    <row r="23" spans="1:15" ht="15.75" thickBot="1">
      <c r="A23" s="259"/>
      <c r="G23" s="111"/>
      <c r="I23" s="127" t="s">
        <v>30</v>
      </c>
      <c r="J23" s="191"/>
      <c r="K23" s="128"/>
      <c r="L23" s="128" t="s">
        <v>81</v>
      </c>
      <c r="M23" s="129"/>
      <c r="N23" s="128" t="s">
        <v>82</v>
      </c>
      <c r="O23" s="130"/>
    </row>
    <row r="24" spans="1:15">
      <c r="A24" s="376"/>
      <c r="B24" s="377"/>
      <c r="C24" s="377"/>
      <c r="D24" s="377"/>
      <c r="E24" s="377"/>
      <c r="F24" s="136" t="s">
        <v>23</v>
      </c>
      <c r="G24" s="111">
        <f>SUM(G21:G22)</f>
        <v>220</v>
      </c>
    </row>
    <row r="25" spans="1:15" ht="15.75" thickBot="1">
      <c r="A25" s="373"/>
      <c r="B25" s="374"/>
      <c r="C25" s="374"/>
      <c r="D25" s="374"/>
      <c r="E25" s="374"/>
    </row>
    <row r="26" spans="1:15">
      <c r="A26" s="113"/>
      <c r="B26" s="179"/>
      <c r="C26" s="114"/>
      <c r="D26" s="114"/>
      <c r="E26" s="114"/>
      <c r="F26" s="114"/>
      <c r="G26" s="111"/>
      <c r="I26" s="370" t="s">
        <v>0</v>
      </c>
      <c r="J26" s="371"/>
      <c r="K26" s="371"/>
      <c r="L26" s="371"/>
      <c r="M26" s="371"/>
      <c r="N26" s="371"/>
      <c r="O26" s="372"/>
    </row>
    <row r="27" spans="1:15">
      <c r="A27" s="116" t="s">
        <v>78</v>
      </c>
      <c r="B27" s="180"/>
      <c r="D27" s="47" t="s">
        <v>79</v>
      </c>
      <c r="E27" s="47"/>
      <c r="F27" s="47" t="s">
        <v>80</v>
      </c>
      <c r="G27" s="214"/>
      <c r="I27" s="368" t="s">
        <v>129</v>
      </c>
      <c r="J27" s="356"/>
      <c r="K27" s="356"/>
      <c r="L27" s="356"/>
      <c r="M27" s="356"/>
      <c r="N27" s="356"/>
      <c r="O27" s="369"/>
    </row>
    <row r="28" spans="1:15" ht="15.75" thickBot="1">
      <c r="A28" s="127" t="s">
        <v>30</v>
      </c>
      <c r="B28" s="191"/>
      <c r="C28" s="128"/>
      <c r="D28" s="128" t="s">
        <v>81</v>
      </c>
      <c r="E28" s="129"/>
      <c r="F28" s="128" t="s">
        <v>82</v>
      </c>
      <c r="I28" s="366" t="s">
        <v>83</v>
      </c>
      <c r="J28" s="367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370" t="s">
        <v>0</v>
      </c>
      <c r="B30" s="371"/>
      <c r="C30" s="371"/>
      <c r="D30" s="371"/>
      <c r="E30" s="371"/>
      <c r="F30" s="371"/>
      <c r="G30" s="372"/>
      <c r="H30" s="438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368"/>
      <c r="B31" s="356"/>
      <c r="C31" s="356"/>
      <c r="D31" s="356"/>
      <c r="E31" s="356"/>
      <c r="F31" s="356"/>
      <c r="G31" s="369"/>
      <c r="I31" s="110">
        <v>1</v>
      </c>
      <c r="J31" s="147"/>
      <c r="K31" s="145"/>
      <c r="L31" s="111"/>
      <c r="M31" s="196"/>
      <c r="N31" s="108"/>
      <c r="O31" s="112"/>
    </row>
    <row r="32" spans="1:15">
      <c r="A32" s="366" t="s">
        <v>83</v>
      </c>
      <c r="B32" s="367"/>
      <c r="C32" s="433" t="s">
        <v>127</v>
      </c>
      <c r="D32" s="123"/>
      <c r="E32" s="124"/>
      <c r="F32" s="125" t="s">
        <v>84</v>
      </c>
      <c r="G32" s="439" t="s">
        <v>118</v>
      </c>
      <c r="I32" s="110">
        <v>2</v>
      </c>
      <c r="J32" s="147"/>
      <c r="K32" s="108"/>
      <c r="L32" s="111"/>
      <c r="M32" s="196"/>
      <c r="N32" s="108"/>
      <c r="O32" s="112"/>
    </row>
    <row r="33" spans="1:15">
      <c r="A33" s="105"/>
      <c r="I33" s="110"/>
      <c r="J33" s="147"/>
      <c r="K33" s="145"/>
      <c r="L33" s="111"/>
      <c r="M33" s="196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34" t="s">
        <v>87</v>
      </c>
      <c r="G34" s="108" t="s">
        <v>56</v>
      </c>
      <c r="I34" s="110"/>
      <c r="J34" s="220"/>
      <c r="K34" s="221"/>
      <c r="L34" s="221"/>
      <c r="M34" s="196"/>
      <c r="N34" s="219"/>
      <c r="O34" s="222"/>
    </row>
    <row r="35" spans="1:15">
      <c r="A35" s="107"/>
      <c r="B35" s="227">
        <v>45736</v>
      </c>
      <c r="C35" s="145" t="s">
        <v>201</v>
      </c>
      <c r="D35" s="108" t="s">
        <v>135</v>
      </c>
      <c r="E35" s="108" t="s">
        <v>136</v>
      </c>
      <c r="F35" s="134" t="s">
        <v>137</v>
      </c>
      <c r="G35" s="108">
        <v>100</v>
      </c>
      <c r="I35" s="110"/>
      <c r="J35" s="217"/>
      <c r="K35" s="102"/>
      <c r="L35" s="102"/>
      <c r="M35" s="102"/>
      <c r="N35" s="102"/>
      <c r="O35" s="102"/>
    </row>
    <row r="36" spans="1:15" ht="30">
      <c r="A36" s="110">
        <v>1</v>
      </c>
      <c r="B36" s="227">
        <v>45738</v>
      </c>
      <c r="C36" s="145" t="s">
        <v>251</v>
      </c>
      <c r="D36" s="111" t="s">
        <v>135</v>
      </c>
      <c r="E36" s="167" t="s">
        <v>136</v>
      </c>
      <c r="F36" s="134" t="s">
        <v>139</v>
      </c>
      <c r="G36" s="111">
        <v>20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>
      <c r="A37" s="110">
        <v>2</v>
      </c>
      <c r="B37" s="227">
        <v>45739</v>
      </c>
      <c r="C37" s="145" t="s">
        <v>269</v>
      </c>
      <c r="D37" s="111" t="s">
        <v>135</v>
      </c>
      <c r="E37" s="167" t="s">
        <v>136</v>
      </c>
      <c r="F37" s="134" t="s">
        <v>137</v>
      </c>
      <c r="G37" s="111">
        <v>280</v>
      </c>
      <c r="I37" s="105"/>
      <c r="O37" s="106"/>
    </row>
    <row r="38" spans="1:15" ht="30">
      <c r="A38" s="110">
        <v>3</v>
      </c>
      <c r="B38" s="227">
        <v>45740</v>
      </c>
      <c r="C38" s="145" t="s">
        <v>253</v>
      </c>
      <c r="D38" s="111" t="s">
        <v>135</v>
      </c>
      <c r="E38" s="167" t="s">
        <v>136</v>
      </c>
      <c r="F38" s="134" t="s">
        <v>137</v>
      </c>
      <c r="G38" s="111">
        <v>160</v>
      </c>
      <c r="I38" s="105"/>
      <c r="O38" s="106"/>
    </row>
    <row r="39" spans="1:15" ht="30">
      <c r="A39" s="110">
        <v>4</v>
      </c>
      <c r="B39" s="227">
        <v>45741</v>
      </c>
      <c r="C39" s="145" t="s">
        <v>259</v>
      </c>
      <c r="D39" s="111" t="s">
        <v>135</v>
      </c>
      <c r="E39" s="167" t="s">
        <v>136</v>
      </c>
      <c r="F39" s="134" t="s">
        <v>137</v>
      </c>
      <c r="G39" s="111">
        <v>300</v>
      </c>
      <c r="I39" s="105"/>
      <c r="O39" s="106"/>
    </row>
    <row r="40" spans="1:15">
      <c r="A40" s="332"/>
      <c r="B40" s="430"/>
      <c r="C40" s="431"/>
      <c r="D40" s="333"/>
      <c r="E40" s="432"/>
      <c r="F40" s="134"/>
      <c r="G40" s="111"/>
      <c r="I40" s="105"/>
      <c r="O40" s="106"/>
    </row>
    <row r="41" spans="1:15">
      <c r="A41" s="360"/>
      <c r="B41" s="361"/>
      <c r="C41" s="361"/>
      <c r="D41" s="361"/>
      <c r="E41" s="362"/>
      <c r="F41" s="136" t="s">
        <v>23</v>
      </c>
      <c r="G41" s="111">
        <f>SUM(G35:G39)</f>
        <v>860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>
      <c r="A42" s="105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>
      <c r="A43" s="113"/>
      <c r="B43" s="179"/>
      <c r="D43" s="114"/>
      <c r="E43" s="114"/>
      <c r="F43" s="114"/>
      <c r="G43" s="111"/>
    </row>
    <row r="44" spans="1:15">
      <c r="A44" s="116" t="s">
        <v>78</v>
      </c>
      <c r="B44" s="180"/>
      <c r="D44" s="47" t="s">
        <v>79</v>
      </c>
      <c r="E44" s="47"/>
      <c r="F44" s="47" t="s">
        <v>80</v>
      </c>
      <c r="G44" s="214"/>
    </row>
    <row r="45" spans="1:15" ht="15.75" thickBot="1">
      <c r="A45" s="127" t="s">
        <v>30</v>
      </c>
      <c r="B45" s="191"/>
      <c r="C45" s="128"/>
      <c r="D45" s="128" t="s">
        <v>81</v>
      </c>
      <c r="E45" s="129"/>
      <c r="F45" s="128" t="s">
        <v>82</v>
      </c>
    </row>
    <row r="46" spans="1:15" ht="15.75" thickBot="1"/>
    <row r="47" spans="1:15">
      <c r="A47" s="370" t="s">
        <v>0</v>
      </c>
      <c r="B47" s="371"/>
      <c r="C47" s="371"/>
      <c r="D47" s="371"/>
      <c r="E47" s="371"/>
      <c r="F47" s="371"/>
      <c r="G47" s="372"/>
    </row>
    <row r="48" spans="1:15">
      <c r="A48" s="368"/>
      <c r="B48" s="356"/>
      <c r="C48" s="356"/>
      <c r="D48" s="356"/>
      <c r="E48" s="356"/>
      <c r="F48" s="356"/>
      <c r="G48" s="369"/>
    </row>
    <row r="49" spans="1:7">
      <c r="A49" s="366" t="s">
        <v>83</v>
      </c>
      <c r="B49" s="367"/>
      <c r="C49" s="123" t="s">
        <v>270</v>
      </c>
      <c r="D49" s="123"/>
      <c r="E49" s="124"/>
      <c r="F49" s="125" t="s">
        <v>84</v>
      </c>
      <c r="G49" s="439" t="s">
        <v>122</v>
      </c>
    </row>
    <row r="50" spans="1:7">
      <c r="A50" s="105"/>
    </row>
    <row r="51" spans="1:7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34" t="s">
        <v>87</v>
      </c>
      <c r="G51" s="108" t="s">
        <v>56</v>
      </c>
    </row>
    <row r="52" spans="1:7" ht="30">
      <c r="A52" s="107">
        <v>1</v>
      </c>
      <c r="B52" s="227">
        <v>45735</v>
      </c>
      <c r="C52" s="145" t="s">
        <v>197</v>
      </c>
      <c r="D52" s="111" t="s">
        <v>135</v>
      </c>
      <c r="E52" s="196" t="s">
        <v>136</v>
      </c>
      <c r="F52" s="134" t="s">
        <v>147</v>
      </c>
      <c r="G52" s="111">
        <v>60</v>
      </c>
    </row>
    <row r="53" spans="1:7" ht="30">
      <c r="A53" s="110">
        <v>2</v>
      </c>
      <c r="B53" s="227">
        <v>45736</v>
      </c>
      <c r="C53" s="145" t="s">
        <v>200</v>
      </c>
      <c r="D53" s="111" t="s">
        <v>135</v>
      </c>
      <c r="E53" s="196" t="s">
        <v>136</v>
      </c>
      <c r="F53" s="134" t="s">
        <v>147</v>
      </c>
      <c r="G53" s="111">
        <v>30</v>
      </c>
    </row>
    <row r="54" spans="1:7">
      <c r="A54" s="111">
        <v>3</v>
      </c>
      <c r="B54" s="227">
        <v>45741</v>
      </c>
      <c r="C54" s="214" t="s">
        <v>271</v>
      </c>
      <c r="D54" s="111" t="s">
        <v>135</v>
      </c>
      <c r="E54" s="196" t="s">
        <v>136</v>
      </c>
      <c r="F54" s="134" t="s">
        <v>147</v>
      </c>
      <c r="G54" s="214">
        <v>40</v>
      </c>
    </row>
    <row r="55" spans="1:7">
      <c r="A55" s="373"/>
      <c r="B55" s="374"/>
      <c r="C55" s="374"/>
      <c r="D55" s="374"/>
      <c r="E55" s="375"/>
      <c r="F55" s="437" t="s">
        <v>23</v>
      </c>
      <c r="G55" s="111">
        <f>SUM(G52:G54)</f>
        <v>130</v>
      </c>
    </row>
    <row r="56" spans="1:7">
      <c r="A56" s="105"/>
    </row>
    <row r="57" spans="1:7">
      <c r="A57" s="113"/>
      <c r="B57" s="179"/>
      <c r="C57" s="114"/>
      <c r="D57" s="114"/>
      <c r="E57" s="114"/>
      <c r="F57" s="114"/>
      <c r="G57" s="111"/>
    </row>
    <row r="58" spans="1:7">
      <c r="A58" s="116" t="s">
        <v>78</v>
      </c>
      <c r="B58" s="180"/>
      <c r="D58" s="47" t="s">
        <v>79</v>
      </c>
      <c r="E58" s="47"/>
      <c r="F58" s="47" t="s">
        <v>80</v>
      </c>
      <c r="G58" s="214"/>
    </row>
    <row r="59" spans="1:7" ht="15.75" thickBot="1">
      <c r="A59" s="127" t="s">
        <v>30</v>
      </c>
      <c r="B59" s="191"/>
      <c r="C59" s="128"/>
      <c r="D59" s="128" t="s">
        <v>81</v>
      </c>
      <c r="E59" s="129"/>
      <c r="F59" s="128" t="s">
        <v>82</v>
      </c>
    </row>
    <row r="60" spans="1:7" ht="15.75" thickBot="1"/>
    <row r="61" spans="1:7">
      <c r="A61" s="370" t="s">
        <v>0</v>
      </c>
      <c r="B61" s="371"/>
      <c r="C61" s="371"/>
      <c r="D61" s="371"/>
      <c r="E61" s="371"/>
      <c r="F61" s="371"/>
      <c r="G61" s="372"/>
    </row>
    <row r="62" spans="1:7">
      <c r="A62" s="368" t="s">
        <v>53</v>
      </c>
      <c r="B62" s="356"/>
      <c r="C62" s="356"/>
      <c r="D62" s="356"/>
      <c r="E62" s="356"/>
      <c r="F62" s="356"/>
      <c r="G62" s="369"/>
    </row>
    <row r="63" spans="1:7">
      <c r="A63" s="366" t="s">
        <v>83</v>
      </c>
      <c r="B63" s="367"/>
      <c r="C63" s="185" t="s">
        <v>127</v>
      </c>
      <c r="D63" s="123"/>
      <c r="E63" s="124"/>
      <c r="F63" s="125" t="s">
        <v>84</v>
      </c>
      <c r="G63" s="439" t="s">
        <v>118</v>
      </c>
    </row>
    <row r="64" spans="1:7">
      <c r="A64" s="105"/>
    </row>
    <row r="65" spans="1:7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34" t="s">
        <v>87</v>
      </c>
      <c r="G65" s="108" t="s">
        <v>56</v>
      </c>
    </row>
    <row r="66" spans="1:7" ht="15.75">
      <c r="A66" s="107">
        <v>1</v>
      </c>
      <c r="B66" s="31">
        <v>45736</v>
      </c>
      <c r="C66" s="145" t="s">
        <v>135</v>
      </c>
      <c r="D66" s="111" t="s">
        <v>142</v>
      </c>
      <c r="E66" s="167" t="s">
        <v>149</v>
      </c>
      <c r="F66" s="134" t="s">
        <v>138</v>
      </c>
      <c r="G66" s="111">
        <v>40</v>
      </c>
    </row>
    <row r="67" spans="1:7" ht="15.75">
      <c r="A67" s="107">
        <v>2</v>
      </c>
      <c r="B67" s="31">
        <v>45736</v>
      </c>
      <c r="C67" s="111" t="s">
        <v>142</v>
      </c>
      <c r="D67" s="111" t="s">
        <v>135</v>
      </c>
      <c r="E67" s="167" t="s">
        <v>149</v>
      </c>
      <c r="F67" s="134" t="s">
        <v>138</v>
      </c>
      <c r="G67" s="111">
        <v>170</v>
      </c>
    </row>
    <row r="68" spans="1:7" ht="15.75">
      <c r="A68" s="107">
        <v>3</v>
      </c>
      <c r="B68" s="31">
        <v>45736</v>
      </c>
      <c r="C68" s="145" t="s">
        <v>135</v>
      </c>
      <c r="D68" s="111" t="s">
        <v>142</v>
      </c>
      <c r="E68" s="167" t="s">
        <v>149</v>
      </c>
      <c r="F68" s="134" t="s">
        <v>138</v>
      </c>
      <c r="G68" s="111">
        <v>40</v>
      </c>
    </row>
    <row r="69" spans="1:7" ht="15.75">
      <c r="A69" s="107">
        <v>4</v>
      </c>
      <c r="B69" s="31">
        <v>45736</v>
      </c>
      <c r="C69" s="111" t="s">
        <v>142</v>
      </c>
      <c r="D69" s="111" t="s">
        <v>135</v>
      </c>
      <c r="E69" s="167" t="s">
        <v>149</v>
      </c>
      <c r="F69" s="134" t="s">
        <v>138</v>
      </c>
      <c r="G69" s="111">
        <v>170</v>
      </c>
    </row>
    <row r="70" spans="1:7" ht="15.75">
      <c r="A70" s="107">
        <v>5</v>
      </c>
      <c r="B70" s="31">
        <v>45741</v>
      </c>
      <c r="C70" s="111" t="s">
        <v>142</v>
      </c>
      <c r="D70" s="111" t="s">
        <v>135</v>
      </c>
      <c r="E70" s="167" t="s">
        <v>149</v>
      </c>
      <c r="F70" s="134" t="s">
        <v>138</v>
      </c>
      <c r="G70" s="111">
        <v>200</v>
      </c>
    </row>
    <row r="71" spans="1:7" ht="15.75">
      <c r="A71" s="107">
        <v>6</v>
      </c>
      <c r="B71" s="31">
        <v>45743</v>
      </c>
      <c r="C71" s="111" t="s">
        <v>142</v>
      </c>
      <c r="D71" s="111" t="s">
        <v>135</v>
      </c>
      <c r="E71" s="167" t="s">
        <v>149</v>
      </c>
      <c r="F71" s="134" t="s">
        <v>138</v>
      </c>
      <c r="G71" s="111">
        <v>500</v>
      </c>
    </row>
    <row r="72" spans="1:7" ht="15.75">
      <c r="A72" s="107"/>
      <c r="B72" s="31"/>
      <c r="C72" s="111"/>
      <c r="D72" s="111"/>
      <c r="E72" s="167"/>
      <c r="F72" s="134"/>
      <c r="G72" s="111"/>
    </row>
    <row r="73" spans="1:7">
      <c r="A73" s="107"/>
      <c r="B73" s="147"/>
      <c r="C73" s="111"/>
      <c r="D73" s="111"/>
      <c r="E73" s="111"/>
      <c r="F73" s="136" t="s">
        <v>23</v>
      </c>
      <c r="G73" s="221">
        <f>SUM(G66:G71)</f>
        <v>1120</v>
      </c>
    </row>
    <row r="74" spans="1:7">
      <c r="A74" s="105"/>
      <c r="G74" s="429"/>
    </row>
    <row r="75" spans="1:7">
      <c r="A75" s="113"/>
      <c r="B75" s="179"/>
      <c r="C75" s="114"/>
      <c r="D75" s="114"/>
      <c r="E75" s="114"/>
      <c r="F75" s="114"/>
      <c r="G75" s="441"/>
    </row>
    <row r="76" spans="1:7">
      <c r="A76" s="116" t="s">
        <v>78</v>
      </c>
      <c r="B76" s="180"/>
      <c r="D76" s="47" t="s">
        <v>79</v>
      </c>
      <c r="E76" s="47"/>
      <c r="F76" s="47" t="s">
        <v>80</v>
      </c>
      <c r="G76" s="442"/>
    </row>
    <row r="77" spans="1:7" ht="15.75" thickBot="1">
      <c r="A77" s="127" t="s">
        <v>30</v>
      </c>
      <c r="B77" s="191"/>
      <c r="C77" s="128"/>
      <c r="D77" s="128" t="s">
        <v>81</v>
      </c>
      <c r="E77" s="129"/>
      <c r="F77" s="128" t="s">
        <v>82</v>
      </c>
      <c r="G77" s="228"/>
    </row>
    <row r="78" spans="1:7" ht="15.75" thickBot="1"/>
    <row r="79" spans="1:7">
      <c r="A79" s="370" t="s">
        <v>0</v>
      </c>
      <c r="B79" s="371"/>
      <c r="C79" s="371"/>
      <c r="D79" s="371"/>
      <c r="E79" s="371"/>
      <c r="F79" s="371"/>
      <c r="G79" s="372"/>
    </row>
    <row r="80" spans="1:7">
      <c r="A80" s="368" t="s">
        <v>129</v>
      </c>
      <c r="B80" s="356"/>
      <c r="C80" s="356"/>
      <c r="D80" s="356"/>
      <c r="E80" s="356"/>
      <c r="F80" s="356"/>
      <c r="G80" s="369"/>
    </row>
    <row r="81" spans="1:7">
      <c r="A81" s="366" t="s">
        <v>83</v>
      </c>
      <c r="B81" s="367"/>
      <c r="C81" s="185" t="s">
        <v>154</v>
      </c>
      <c r="D81" s="123"/>
      <c r="E81" s="124"/>
      <c r="F81" s="125" t="s">
        <v>84</v>
      </c>
      <c r="G81" s="439" t="s">
        <v>155</v>
      </c>
    </row>
    <row r="82" spans="1:7">
      <c r="A82" s="105"/>
    </row>
    <row r="83" spans="1:7">
      <c r="A83" s="107" t="s">
        <v>77</v>
      </c>
      <c r="B83" s="178" t="s">
        <v>36</v>
      </c>
      <c r="C83" s="108" t="s">
        <v>85</v>
      </c>
      <c r="D83" s="108" t="s">
        <v>86</v>
      </c>
      <c r="E83" s="108" t="s">
        <v>5</v>
      </c>
      <c r="F83" s="134" t="s">
        <v>87</v>
      </c>
      <c r="G83" s="108" t="s">
        <v>56</v>
      </c>
    </row>
    <row r="84" spans="1:7">
      <c r="A84" s="110">
        <v>1</v>
      </c>
      <c r="B84" s="147">
        <v>45735</v>
      </c>
      <c r="C84" s="145" t="s">
        <v>135</v>
      </c>
      <c r="D84" s="111" t="s">
        <v>142</v>
      </c>
      <c r="E84" s="196" t="s">
        <v>135</v>
      </c>
      <c r="F84" s="134" t="s">
        <v>138</v>
      </c>
      <c r="G84" s="111">
        <v>50</v>
      </c>
    </row>
    <row r="85" spans="1:7">
      <c r="A85" s="363"/>
      <c r="B85" s="364"/>
      <c r="C85" s="364"/>
      <c r="D85" s="364"/>
      <c r="E85" s="364"/>
      <c r="F85" s="365"/>
    </row>
    <row r="86" spans="1:7">
      <c r="A86" s="105"/>
      <c r="C86" s="184"/>
      <c r="D86" s="114"/>
      <c r="E86" s="165"/>
      <c r="F86" s="198" t="s">
        <v>145</v>
      </c>
      <c r="G86" s="214">
        <f>SUM(G84:G84)</f>
        <v>50</v>
      </c>
    </row>
    <row r="87" spans="1:7">
      <c r="A87" s="105"/>
      <c r="C87" s="184"/>
      <c r="D87" s="114"/>
      <c r="E87" s="165"/>
      <c r="G87" s="429"/>
    </row>
    <row r="88" spans="1:7">
      <c r="A88" s="105"/>
      <c r="C88" s="184"/>
      <c r="D88" s="114"/>
      <c r="E88" s="165"/>
      <c r="G88" s="429"/>
    </row>
    <row r="89" spans="1:7">
      <c r="A89" s="105"/>
      <c r="C89" s="184"/>
      <c r="D89" s="114"/>
      <c r="E89" s="165"/>
      <c r="G89" s="429"/>
    </row>
    <row r="90" spans="1:7">
      <c r="A90" s="113"/>
      <c r="B90" s="179"/>
      <c r="C90" s="114"/>
      <c r="D90" s="114"/>
      <c r="E90" s="114"/>
      <c r="F90" s="114"/>
      <c r="G90" s="441"/>
    </row>
    <row r="91" spans="1:7">
      <c r="A91" s="116" t="s">
        <v>78</v>
      </c>
      <c r="B91" s="180"/>
      <c r="D91" s="47" t="s">
        <v>79</v>
      </c>
      <c r="E91" s="47"/>
      <c r="F91" s="47" t="s">
        <v>80</v>
      </c>
      <c r="G91" s="459"/>
    </row>
    <row r="92" spans="1:7" ht="15.75" thickBot="1">
      <c r="A92" s="127" t="s">
        <v>30</v>
      </c>
      <c r="B92" s="191"/>
      <c r="C92" s="128"/>
      <c r="D92" s="128" t="s">
        <v>81</v>
      </c>
      <c r="E92" s="129"/>
      <c r="F92" s="128" t="s">
        <v>82</v>
      </c>
    </row>
    <row r="94" spans="1:7" ht="15.75" thickBot="1"/>
    <row r="95" spans="1:7">
      <c r="A95" s="370" t="s">
        <v>0</v>
      </c>
      <c r="B95" s="371"/>
      <c r="C95" s="371"/>
      <c r="D95" s="371"/>
      <c r="E95" s="371"/>
      <c r="F95" s="371"/>
      <c r="G95" s="372"/>
    </row>
    <row r="96" spans="1:7">
      <c r="A96" s="368" t="s">
        <v>245</v>
      </c>
      <c r="B96" s="356"/>
      <c r="C96" s="356"/>
      <c r="D96" s="356"/>
      <c r="E96" s="356"/>
      <c r="F96" s="356"/>
      <c r="G96" s="369"/>
    </row>
    <row r="97" spans="1:7">
      <c r="A97" s="366" t="s">
        <v>83</v>
      </c>
      <c r="B97" s="367"/>
      <c r="C97" s="123" t="s">
        <v>127</v>
      </c>
      <c r="D97" s="123"/>
      <c r="E97" s="124"/>
      <c r="F97" s="125" t="s">
        <v>84</v>
      </c>
      <c r="G97" s="439" t="s">
        <v>118</v>
      </c>
    </row>
    <row r="98" spans="1:7">
      <c r="A98" s="105"/>
    </row>
    <row r="99" spans="1:7">
      <c r="A99" s="107" t="s">
        <v>77</v>
      </c>
      <c r="B99" s="178" t="s">
        <v>36</v>
      </c>
      <c r="C99" s="108" t="s">
        <v>85</v>
      </c>
      <c r="D99" s="108" t="s">
        <v>86</v>
      </c>
      <c r="E99" s="108" t="s">
        <v>5</v>
      </c>
      <c r="F99" s="134" t="s">
        <v>87</v>
      </c>
      <c r="G99" s="108" t="s">
        <v>56</v>
      </c>
    </row>
    <row r="100" spans="1:7" ht="15.75">
      <c r="A100" s="107">
        <v>1</v>
      </c>
      <c r="B100" s="31">
        <v>45740</v>
      </c>
      <c r="C100" s="145" t="s">
        <v>135</v>
      </c>
      <c r="D100" s="111" t="s">
        <v>142</v>
      </c>
      <c r="E100" s="167" t="s">
        <v>149</v>
      </c>
      <c r="F100" s="134" t="s">
        <v>272</v>
      </c>
      <c r="G100" s="111">
        <v>500</v>
      </c>
    </row>
    <row r="101" spans="1:7" ht="15.75">
      <c r="A101" s="107"/>
      <c r="B101" s="31">
        <v>45741</v>
      </c>
      <c r="C101" s="145" t="s">
        <v>135</v>
      </c>
      <c r="D101" s="111" t="s">
        <v>142</v>
      </c>
      <c r="E101" s="167" t="s">
        <v>149</v>
      </c>
      <c r="F101" s="134" t="s">
        <v>138</v>
      </c>
      <c r="G101" s="214">
        <v>120</v>
      </c>
    </row>
    <row r="102" spans="1:7" ht="15.75">
      <c r="A102" s="110">
        <v>2</v>
      </c>
      <c r="B102" s="31">
        <v>45741</v>
      </c>
      <c r="C102" s="111" t="s">
        <v>142</v>
      </c>
      <c r="D102" s="214" t="s">
        <v>135</v>
      </c>
      <c r="E102" s="167" t="s">
        <v>149</v>
      </c>
      <c r="F102" s="334" t="s">
        <v>138</v>
      </c>
      <c r="G102" s="214">
        <v>40</v>
      </c>
    </row>
    <row r="103" spans="1:7">
      <c r="A103" s="110"/>
      <c r="B103" s="147"/>
      <c r="C103" s="111"/>
      <c r="D103" s="111"/>
      <c r="E103" s="111"/>
      <c r="F103" s="440" t="s">
        <v>23</v>
      </c>
      <c r="G103" s="221">
        <f>SUM(G100:G102)</f>
        <v>660</v>
      </c>
    </row>
    <row r="104" spans="1:7">
      <c r="A104" s="105"/>
      <c r="F104" s="429"/>
      <c r="G104" s="429"/>
    </row>
    <row r="105" spans="1:7">
      <c r="A105" s="113"/>
      <c r="B105" s="179"/>
      <c r="C105" s="114"/>
      <c r="D105" s="114"/>
      <c r="E105" s="114"/>
      <c r="F105" s="441"/>
      <c r="G105" s="441"/>
    </row>
    <row r="106" spans="1:7">
      <c r="A106" s="116" t="s">
        <v>78</v>
      </c>
      <c r="B106" s="180"/>
      <c r="D106" s="47" t="s">
        <v>79</v>
      </c>
      <c r="E106" s="47"/>
      <c r="F106" s="442" t="s">
        <v>80</v>
      </c>
      <c r="G106" s="442"/>
    </row>
    <row r="107" spans="1:7" ht="15.75" thickBot="1">
      <c r="A107" s="127" t="s">
        <v>30</v>
      </c>
      <c r="B107" s="191"/>
      <c r="C107" s="128"/>
      <c r="D107" s="128" t="s">
        <v>81</v>
      </c>
      <c r="E107" s="129"/>
      <c r="F107" s="128" t="s">
        <v>82</v>
      </c>
      <c r="G107" s="228"/>
    </row>
  </sheetData>
  <mergeCells count="35">
    <mergeCell ref="A95:G95"/>
    <mergeCell ref="A96:G96"/>
    <mergeCell ref="A97:B97"/>
    <mergeCell ref="I21:M21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1:E41"/>
    <mergeCell ref="A85:F85"/>
    <mergeCell ref="A81:B81"/>
    <mergeCell ref="A80:G80"/>
    <mergeCell ref="A47:G47"/>
    <mergeCell ref="A48:G48"/>
    <mergeCell ref="A49:B49"/>
    <mergeCell ref="A55:E55"/>
    <mergeCell ref="A79:G79"/>
    <mergeCell ref="A63:B63"/>
    <mergeCell ref="A62:G62"/>
    <mergeCell ref="A61:G61"/>
  </mergeCells>
  <pageMargins left="0.7" right="0.7" top="0.75" bottom="0.75" header="0.3" footer="0.3"/>
  <pageSetup scale="3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P5" activePane="bottomRight" state="frozen"/>
      <selection pane="topRight" activeCell="M1" sqref="M1"/>
      <selection pane="bottomLeft" activeCell="A5" sqref="A5"/>
      <selection pane="bottomRight" activeCell="M11" sqref="M11"/>
    </sheetView>
  </sheetViews>
  <sheetFormatPr defaultRowHeight="15"/>
  <cols>
    <col min="1" max="1" width="11.28515625" bestFit="1" customWidth="1"/>
    <col min="2" max="2" width="12.5703125" customWidth="1"/>
    <col min="3" max="3" width="16.85546875" customWidth="1"/>
    <col min="7" max="7" width="9.140625" style="47"/>
    <col min="8" max="8" width="11.42578125" customWidth="1"/>
  </cols>
  <sheetData>
    <row r="1" spans="1:12">
      <c r="A1" s="351" t="s">
        <v>52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>
      <c r="A2" s="25"/>
      <c r="B2" s="26"/>
      <c r="C2" s="26"/>
      <c r="D2" s="26"/>
      <c r="E2" s="27"/>
      <c r="F2" s="27"/>
      <c r="G2" s="352" t="s">
        <v>35</v>
      </c>
      <c r="H2" s="353"/>
      <c r="I2" s="353"/>
      <c r="J2" s="353"/>
      <c r="K2" s="35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600</v>
      </c>
      <c r="E4" s="30">
        <f t="shared" ref="E4:F4" si="0">SUM(E5:E100)</f>
        <v>50</v>
      </c>
      <c r="F4" s="30">
        <f t="shared" si="0"/>
        <v>3400</v>
      </c>
      <c r="G4" s="30"/>
      <c r="H4" s="30">
        <f>SUM(H5:H100)</f>
        <v>660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4110</v>
      </c>
    </row>
    <row r="5" spans="1:12" ht="36.75" customHeight="1">
      <c r="A5" s="31">
        <v>45740</v>
      </c>
      <c r="B5" s="32">
        <v>9308</v>
      </c>
      <c r="C5" s="183" t="s">
        <v>244</v>
      </c>
      <c r="D5" s="33">
        <v>540</v>
      </c>
      <c r="E5" s="33">
        <v>50</v>
      </c>
      <c r="F5" s="33">
        <v>3000</v>
      </c>
      <c r="G5" s="33" t="s">
        <v>144</v>
      </c>
      <c r="H5" s="34">
        <v>500</v>
      </c>
      <c r="I5" s="34"/>
      <c r="J5" s="34"/>
      <c r="K5" s="34"/>
      <c r="L5" s="35"/>
    </row>
    <row r="6" spans="1:12" ht="26.25">
      <c r="A6" s="31">
        <v>45741</v>
      </c>
      <c r="B6" s="32">
        <v>9331</v>
      </c>
      <c r="C6" s="183" t="s">
        <v>244</v>
      </c>
      <c r="D6" s="33">
        <v>60</v>
      </c>
      <c r="E6" s="33"/>
      <c r="F6" s="33">
        <v>400</v>
      </c>
      <c r="G6" s="33" t="s">
        <v>273</v>
      </c>
      <c r="H6" s="34">
        <v>160</v>
      </c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3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3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3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3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3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3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3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3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3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3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3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3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3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3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3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3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3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3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3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3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3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3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3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3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3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3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3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3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3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3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3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3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3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3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3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3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3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3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3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3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3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3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3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3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3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3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3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3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3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3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3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3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3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3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3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3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3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3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3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3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3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3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3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3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3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3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3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3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3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3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3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3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3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3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3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3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3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3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3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3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3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3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3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3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3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3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3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3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3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3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3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3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3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3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3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3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3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3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3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3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3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3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3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3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3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3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3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3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3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3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3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3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3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3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3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3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3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3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3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3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3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3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3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3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3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3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3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3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3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3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3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3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3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3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3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3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3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3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3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3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3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3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3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3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3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3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3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3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3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3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3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3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3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3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3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3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3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3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3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3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3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71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0" sqref="I10"/>
    </sheetView>
  </sheetViews>
  <sheetFormatPr defaultRowHeight="15"/>
  <cols>
    <col min="1" max="1" width="14" bestFit="1" customWidth="1"/>
    <col min="2" max="2" width="9.28515625" bestFit="1" customWidth="1"/>
    <col min="3" max="3" width="22.85546875" customWidth="1"/>
    <col min="4" max="4" width="13.5703125" customWidth="1"/>
    <col min="5" max="5" width="9.28515625" bestFit="1" customWidth="1"/>
    <col min="6" max="6" width="11.85546875" customWidth="1"/>
    <col min="7" max="7" width="16.140625" customWidth="1"/>
    <col min="8" max="8" width="10.28515625" customWidth="1"/>
    <col min="9" max="12" width="9.28515625" bestFit="1" customWidth="1"/>
    <col min="14" max="14" width="21.5703125" customWidth="1"/>
  </cols>
  <sheetData>
    <row r="1" spans="1:14" ht="15.75">
      <c r="A1" s="443" t="s">
        <v>53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</row>
    <row r="2" spans="1:14" ht="15.75">
      <c r="A2" s="457"/>
      <c r="B2" s="38"/>
      <c r="C2" s="38"/>
      <c r="D2" s="38"/>
      <c r="E2" s="458"/>
      <c r="F2" s="458"/>
      <c r="G2" s="444" t="s">
        <v>35</v>
      </c>
      <c r="H2" s="445"/>
      <c r="I2" s="445"/>
      <c r="J2" s="445"/>
      <c r="K2" s="446"/>
      <c r="L2" s="38"/>
    </row>
    <row r="3" spans="1:14" ht="47.25">
      <c r="A3" s="447" t="s">
        <v>36</v>
      </c>
      <c r="B3" s="448" t="s">
        <v>115</v>
      </c>
      <c r="C3" s="448" t="s">
        <v>38</v>
      </c>
      <c r="D3" s="448" t="s">
        <v>39</v>
      </c>
      <c r="E3" s="448" t="s">
        <v>48</v>
      </c>
      <c r="F3" s="448" t="s">
        <v>49</v>
      </c>
      <c r="G3" s="448" t="s">
        <v>43</v>
      </c>
      <c r="H3" s="448" t="s">
        <v>50</v>
      </c>
      <c r="I3" s="448" t="s">
        <v>45</v>
      </c>
      <c r="J3" s="448" t="s">
        <v>46</v>
      </c>
      <c r="K3" s="448" t="s">
        <v>47</v>
      </c>
      <c r="L3" s="448" t="s">
        <v>23</v>
      </c>
    </row>
    <row r="4" spans="1:14" ht="15.75">
      <c r="A4" s="449"/>
      <c r="B4" s="450"/>
      <c r="C4" s="450"/>
      <c r="D4" s="450">
        <f>SUM(D5:D102)</f>
        <v>2648</v>
      </c>
      <c r="E4" s="450">
        <f>SUM(E5:E102)</f>
        <v>60</v>
      </c>
      <c r="F4" s="450">
        <f>SUM(F5:F102)</f>
        <v>1040</v>
      </c>
      <c r="G4" s="450"/>
      <c r="H4" s="450">
        <f>SUM(H5:H102)</f>
        <v>80</v>
      </c>
      <c r="I4" s="450">
        <f>SUM(I6:I102)</f>
        <v>0</v>
      </c>
      <c r="J4" s="450">
        <f>SUM(J5:J102)</f>
        <v>0</v>
      </c>
      <c r="K4" s="450">
        <f>SUM(K6:K102)</f>
        <v>0</v>
      </c>
      <c r="L4" s="450">
        <f>SUM(E4,F4,H4,I4,J4,K4)</f>
        <v>1180</v>
      </c>
    </row>
    <row r="5" spans="1:14" s="249" customFormat="1" ht="27" customHeight="1">
      <c r="A5" s="451">
        <v>45736</v>
      </c>
      <c r="B5" s="452">
        <v>9256</v>
      </c>
      <c r="C5" s="452" t="s">
        <v>171</v>
      </c>
      <c r="D5" s="452">
        <v>210</v>
      </c>
      <c r="E5" s="452"/>
      <c r="F5" s="452">
        <v>170</v>
      </c>
      <c r="G5" s="452" t="s">
        <v>172</v>
      </c>
      <c r="H5" s="452">
        <v>40</v>
      </c>
      <c r="I5" s="452"/>
      <c r="J5" s="452"/>
      <c r="K5" s="452"/>
      <c r="L5" s="452"/>
      <c r="N5"/>
    </row>
    <row r="6" spans="1:14" ht="27" customHeight="1">
      <c r="A6" s="451">
        <v>45736</v>
      </c>
      <c r="B6" s="453">
        <v>9272</v>
      </c>
      <c r="C6" s="452" t="s">
        <v>171</v>
      </c>
      <c r="D6" s="453">
        <v>252</v>
      </c>
      <c r="E6" s="453"/>
      <c r="F6" s="453">
        <v>170</v>
      </c>
      <c r="G6" s="453" t="s">
        <v>127</v>
      </c>
      <c r="H6" s="453">
        <v>40</v>
      </c>
      <c r="I6" s="453"/>
      <c r="J6" s="453"/>
      <c r="K6" s="453"/>
      <c r="L6" s="453"/>
    </row>
    <row r="7" spans="1:14" ht="27" customHeight="1">
      <c r="A7" s="451">
        <v>45738</v>
      </c>
      <c r="B7" s="454">
        <v>9259</v>
      </c>
      <c r="C7" s="452" t="s">
        <v>171</v>
      </c>
      <c r="D7" s="454">
        <v>300</v>
      </c>
      <c r="E7" s="454">
        <v>60</v>
      </c>
      <c r="F7" s="454"/>
      <c r="G7" s="453" t="s">
        <v>127</v>
      </c>
      <c r="H7" s="454"/>
      <c r="I7" s="454"/>
      <c r="J7" s="454"/>
      <c r="K7" s="454"/>
      <c r="L7" s="454"/>
    </row>
    <row r="8" spans="1:14" ht="27" customHeight="1">
      <c r="A8" s="451">
        <v>45741</v>
      </c>
      <c r="B8" s="454">
        <v>9312</v>
      </c>
      <c r="C8" s="452" t="s">
        <v>171</v>
      </c>
      <c r="D8" s="454">
        <v>195</v>
      </c>
      <c r="E8" s="454"/>
      <c r="F8" s="454">
        <v>200</v>
      </c>
      <c r="G8" s="453" t="s">
        <v>127</v>
      </c>
      <c r="H8" s="454"/>
      <c r="I8" s="454"/>
      <c r="J8" s="454"/>
      <c r="K8" s="454"/>
      <c r="L8" s="454"/>
    </row>
    <row r="9" spans="1:14" ht="36.75" customHeight="1">
      <c r="A9" s="451">
        <v>45741</v>
      </c>
      <c r="B9" s="454">
        <v>9289</v>
      </c>
      <c r="C9" s="452" t="s">
        <v>171</v>
      </c>
      <c r="D9" s="454">
        <v>1272</v>
      </c>
      <c r="E9" s="454"/>
      <c r="F9" s="454"/>
      <c r="G9" s="453" t="s">
        <v>263</v>
      </c>
      <c r="H9" s="454"/>
      <c r="I9" s="454"/>
      <c r="J9" s="454"/>
      <c r="K9" s="454"/>
      <c r="L9" s="454"/>
    </row>
    <row r="10" spans="1:14" s="435" customFormat="1" ht="27" customHeight="1">
      <c r="A10" s="451">
        <v>45743</v>
      </c>
      <c r="B10" s="454">
        <v>9323</v>
      </c>
      <c r="C10" s="452" t="s">
        <v>171</v>
      </c>
      <c r="D10" s="454">
        <v>90</v>
      </c>
      <c r="E10" s="454"/>
      <c r="F10" s="455">
        <v>500</v>
      </c>
      <c r="G10" s="455" t="s">
        <v>264</v>
      </c>
      <c r="H10" s="454"/>
      <c r="I10" s="454"/>
      <c r="J10" s="454"/>
      <c r="K10" s="454"/>
      <c r="L10" s="454"/>
    </row>
    <row r="11" spans="1:14" s="435" customFormat="1" ht="27" customHeight="1">
      <c r="A11" s="451">
        <v>45743</v>
      </c>
      <c r="B11" s="454">
        <v>9327</v>
      </c>
      <c r="C11" s="452" t="s">
        <v>171</v>
      </c>
      <c r="D11" s="454">
        <v>329</v>
      </c>
      <c r="E11" s="454"/>
      <c r="F11" s="456"/>
      <c r="G11" s="456"/>
      <c r="H11" s="454"/>
      <c r="I11" s="454"/>
      <c r="J11" s="454"/>
      <c r="K11" s="454"/>
      <c r="L11" s="454"/>
    </row>
    <row r="12" spans="1:14" s="435" customFormat="1" ht="27" customHeight="1">
      <c r="A12" s="436"/>
      <c r="B12" s="434"/>
      <c r="C12" s="434"/>
      <c r="D12" s="34"/>
      <c r="E12" s="34"/>
      <c r="F12" s="34"/>
      <c r="G12" s="434"/>
      <c r="H12" s="34"/>
      <c r="I12" s="34"/>
      <c r="J12" s="34"/>
      <c r="K12" s="34"/>
      <c r="L12" s="34"/>
    </row>
    <row r="13" spans="1:14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4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4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4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4"/>
      <c r="I81" s="34"/>
      <c r="J81" s="34"/>
      <c r="K81" s="34"/>
      <c r="L81" s="35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9"/>
      <c r="E112" s="39"/>
      <c r="F112" s="39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36"/>
      <c r="I113" s="37"/>
      <c r="J113" s="37"/>
      <c r="K113" s="37"/>
      <c r="L113" s="38"/>
    </row>
    <row r="114" spans="1:12" ht="15.75">
      <c r="A114" s="31"/>
      <c r="B114" s="32"/>
      <c r="C114" s="32"/>
      <c r="D114" s="33"/>
      <c r="E114" s="33"/>
      <c r="F114" s="33"/>
      <c r="G114" s="32"/>
      <c r="H114" s="40"/>
      <c r="I114" s="41"/>
      <c r="J114" s="40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0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0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0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42"/>
      <c r="I142" s="44"/>
      <c r="J142" s="42"/>
      <c r="K142" s="42"/>
      <c r="L142" s="43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6"/>
      <c r="K151" s="36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  <row r="171" spans="1:12" ht="15.75">
      <c r="A171" s="31"/>
      <c r="B171" s="32"/>
      <c r="C171" s="32"/>
      <c r="D171" s="33"/>
      <c r="E171" s="33"/>
      <c r="F171" s="33"/>
      <c r="G171" s="32"/>
      <c r="H171" s="36"/>
      <c r="I171" s="37"/>
      <c r="J171" s="37"/>
      <c r="K171" s="37"/>
      <c r="L171" s="38"/>
    </row>
  </sheetData>
  <mergeCells count="4">
    <mergeCell ref="A1:L1"/>
    <mergeCell ref="G2:K2"/>
    <mergeCell ref="G10:G11"/>
    <mergeCell ref="F10:F11"/>
  </mergeCells>
  <pageMargins left="0.25" right="0.25" top="0.75" bottom="0.75" header="0.3" footer="0.3"/>
  <pageSetup paperSize="9" scale="6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24">
      <c r="A1" s="45"/>
      <c r="B1" s="378" t="s">
        <v>54</v>
      </c>
      <c r="C1" s="378"/>
      <c r="D1" s="378"/>
      <c r="E1" s="46"/>
    </row>
    <row r="2" spans="1:24">
      <c r="A2" s="45"/>
      <c r="B2" s="378"/>
      <c r="C2" s="378"/>
      <c r="D2" s="378"/>
      <c r="E2" s="46"/>
    </row>
    <row r="3" spans="1:24">
      <c r="A3" s="47"/>
      <c r="B3" s="47"/>
      <c r="C3" s="48" t="s">
        <v>23</v>
      </c>
      <c r="D3" s="48">
        <f>SUM(D5:D37)</f>
        <v>1190</v>
      </c>
      <c r="E3" s="47"/>
    </row>
    <row r="4" spans="1:24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24" s="249" customFormat="1">
      <c r="A5" s="255">
        <v>45734</v>
      </c>
      <c r="B5" s="256" t="s">
        <v>169</v>
      </c>
      <c r="C5" s="256" t="s">
        <v>170</v>
      </c>
      <c r="D5" s="256">
        <v>1150</v>
      </c>
      <c r="E5" s="252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</row>
    <row r="6" spans="1:24" ht="32.25" customHeight="1">
      <c r="A6" s="255">
        <v>45735</v>
      </c>
      <c r="B6" s="256" t="s">
        <v>152</v>
      </c>
      <c r="C6" s="256" t="s">
        <v>170</v>
      </c>
      <c r="D6" s="256">
        <v>40</v>
      </c>
      <c r="E6" s="25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</row>
    <row r="7" spans="1:24">
      <c r="A7" s="255"/>
      <c r="B7" s="256"/>
      <c r="C7" s="256"/>
      <c r="D7" s="256"/>
      <c r="E7" s="257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4">
      <c r="A8" s="254"/>
      <c r="B8" s="251"/>
      <c r="C8" s="251"/>
      <c r="D8" s="251"/>
      <c r="E8" s="25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4">
      <c r="A9" s="226"/>
      <c r="B9" s="102"/>
      <c r="C9" s="102"/>
      <c r="D9" s="214"/>
      <c r="E9" s="54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>
      <c r="A10" s="226"/>
      <c r="B10" s="102"/>
      <c r="C10" s="102"/>
      <c r="D10" s="214"/>
      <c r="E10" s="76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</row>
    <row r="11" spans="1:24">
      <c r="A11" s="226"/>
      <c r="B11" s="213"/>
      <c r="C11" s="211"/>
      <c r="D11" s="253"/>
      <c r="E11" s="75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</row>
    <row r="12" spans="1:24">
      <c r="A12" s="226"/>
      <c r="B12" s="203"/>
      <c r="C12" s="204"/>
      <c r="D12" s="205"/>
      <c r="E12" s="54"/>
      <c r="F12" s="73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r="13" spans="1:24">
      <c r="A13" s="226"/>
      <c r="B13" s="203"/>
      <c r="C13" s="204"/>
      <c r="D13" s="205"/>
      <c r="E13" s="54"/>
      <c r="F13" s="73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</row>
    <row r="14" spans="1:24">
      <c r="A14" s="202"/>
      <c r="B14" s="203"/>
      <c r="C14" s="204"/>
      <c r="D14" s="205"/>
      <c r="E14" s="54"/>
      <c r="F14" s="73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</row>
    <row r="15" spans="1:24">
      <c r="A15" s="210"/>
      <c r="B15" s="211"/>
      <c r="C15" s="211"/>
      <c r="D15" s="212"/>
      <c r="E15" s="76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r="16" spans="1:24">
      <c r="A16" s="210"/>
      <c r="B16" s="211"/>
      <c r="C16" s="211"/>
      <c r="D16" s="212"/>
      <c r="E16" s="76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2025-04-05T06:42:17Z</cp:lastPrinted>
  <dcterms:created xsi:type="dcterms:W3CDTF">2023-01-08T05:51:58Z</dcterms:created>
  <dcterms:modified xsi:type="dcterms:W3CDTF">2025-04-05T06:55:44Z</dcterms:modified>
</cp:coreProperties>
</file>