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3-2025 TO 30-3-2025\11-3-2025 TO 20-3-2025\"/>
    </mc:Choice>
  </mc:AlternateContent>
  <xr:revisionPtr revIDLastSave="0" documentId="13_ncr:1_{1E853DA1-4C0E-437C-A898-404B7E661BFE}" xr6:coauthVersionLast="47" xr6:coauthVersionMax="47" xr10:uidLastSave="{00000000-0000-0000-0000-000000000000}"/>
  <bookViews>
    <workbookView xWindow="-120" yWindow="-120" windowWidth="20730" windowHeight="11160" tabRatio="863" activeTab="2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3" l="1"/>
  <c r="L26" i="3"/>
  <c r="L27" i="3"/>
  <c r="L28" i="3"/>
  <c r="L29" i="3"/>
  <c r="L30" i="3"/>
  <c r="L31" i="3"/>
  <c r="L13" i="3"/>
  <c r="L14" i="3"/>
  <c r="L15" i="3"/>
  <c r="L16" i="3"/>
  <c r="L17" i="3"/>
  <c r="L18" i="3"/>
  <c r="L19" i="3"/>
  <c r="L20" i="3"/>
  <c r="L21" i="3"/>
  <c r="L22" i="3"/>
  <c r="L23" i="3"/>
  <c r="L24" i="3"/>
  <c r="F4" i="6"/>
  <c r="L6" i="3"/>
  <c r="L7" i="3"/>
  <c r="L8" i="3"/>
  <c r="L9" i="3"/>
  <c r="L10" i="3"/>
  <c r="L11" i="3"/>
  <c r="L12" i="3"/>
  <c r="L5" i="3"/>
  <c r="G83" i="18"/>
  <c r="D3" i="7"/>
  <c r="L6" i="20"/>
  <c r="G69" i="18"/>
  <c r="E6" i="20"/>
  <c r="G10" i="18"/>
  <c r="G42" i="18"/>
  <c r="H4" i="3"/>
  <c r="F4" i="3"/>
  <c r="D4" i="3"/>
  <c r="J4" i="3" l="1"/>
  <c r="L44" i="3"/>
  <c r="L45" i="3"/>
  <c r="L46" i="3"/>
  <c r="L47" i="3"/>
  <c r="L48" i="3"/>
  <c r="L49" i="3"/>
  <c r="L50" i="3"/>
  <c r="L51" i="3"/>
  <c r="L52" i="3"/>
  <c r="G26" i="18"/>
  <c r="G21" i="19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H4" i="6"/>
  <c r="G56" i="18" l="1"/>
  <c r="O7" i="18" l="1"/>
  <c r="E2" i="10" l="1"/>
  <c r="C13" i="1" s="1"/>
  <c r="O38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3" l="1"/>
  <c r="C6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<sst xmlns="http://schemas.openxmlformats.org/spreadsheetml/2006/main" count="825" uniqueCount="244">
  <si>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</si>
  <si>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</si>
  <si>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</si>
  <si>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</si>
  <si>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</si>
  <si>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</si>
  <si>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</si>
  <si>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</si>
  <si>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</si>
  <si>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</si>
  <si>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</si>
  <si>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</si>
  <si>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</si>
  <si>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</si>
  <si>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</si>
  <si>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</si>
  <si>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</si>
  <si>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</si>
  <si>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</si>
  <si>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</si>
  <si>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</si>
  <si>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</si>
  <si>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</si>
  <si>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</si>
  <si>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</si>
  <si>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</si>
  <si>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</si>
  <si>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</si>
  <si>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</si>
  <si>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</si>
  <si>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</si>
  <si>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</si>
  <si>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</si>
  <si>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</si>
  <si>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</si>
  <si>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</si>
  <si>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</si>
  <si>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</si>
  <si>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</si>
  <si>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</si>
  <si>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</si>
  <si>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</si>
  <si>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</si>
  <si>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</si>
  <si>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</si>
  <si>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</si>
  <si>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</si>
  <si>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</si>
  <si>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</si>
  <si>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</si>
  <si>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</si>
  <si>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</si>
  <si>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</si>
  <si>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</si>
  <si>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</si>
  <si>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</si>
  <si>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</si>
  <si>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</si>
  <si>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</si>
  <si>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</si>
  <si>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</si>
  <si>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</si>
  <si>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</si>
  <si>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</si>
  <si>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</si>
  <si>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</si>
  <si>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</si>
  <si>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</si>
  <si>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</si>
  <si>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</si>
  <si>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</si>
  <si>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</si>
  <si>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</si>
  <si>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</si>
  <si>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</si>
  <si>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</si>
  <si>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</si>
  <si>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</si>
  <si>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</si>
  <si>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</si>
  <si>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</si>
  <si>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</si>
  <si>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</si>
  <si>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</si>
  <si>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</si>
  <si>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</si>
  <si>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</si>
  <si>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</si>
  <si>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</si>
  <si>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</si>
  <si>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</si>
  <si>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</si>
  <si>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</si>
  <si>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</si>
  <si>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</si>
  <si>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</si>
  <si>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</si>
  <si>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</si>
  <si>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</si>
  <si>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</si>
  <si>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</si>
  <si>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</si>
  <si>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</si>
  <si>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</si>
  <si>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</si>
  <si>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</si>
  <si>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</si>
  <si>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</si>
  <si>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</si>
  <si>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</si>
  <si>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</si>
  <si>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</si>
  <si>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</si>
  <si>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</si>
  <si>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</si>
  <si>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</si>
  <si>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</si>
  <si>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</si>
  <si>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</si>
  <si>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</si>
  <si>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</si>
  <si>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</si>
  <si>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</si>
  <si>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</si>
  <si>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</si>
  <si>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</si>
  <si>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</si>
  <si>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</si>
  <si>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</si>
  <si>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</si>
  <si>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</si>
  <si>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</si>
  <si>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</si>
  <si>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</si>
  <si>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</si>
  <si>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</si>
  <si>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</si>
  <si>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</si>
  <si>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</si>
  <si>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</si>
  <si>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</si>
  <si>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</si>
  <si>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</si>
  <si>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</si>
  <si>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</si>
  <si>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</si>
  <si>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</si>
  <si>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</si>
  <si>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</si>
  <si>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</si>
  <si>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</si>
  <si>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</si>
  <si>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</si>
  <si>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</si>
  <si>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</si>
  <si>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</si>
  <si>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</si>
  <si>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</si>
  <si>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</si>
  <si>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</si>
  <si>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</si>
  <si>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</si>
  <si>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</si>
  <si>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</si>
  <si>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</si>
  <si>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</si>
  <si>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M/S Sohag Auto Mobil</t>
  </si>
  <si>
    <t xml:space="preserve">MOUSUMI LUBRICANT CENTER	</t>
  </si>
  <si>
    <t xml:space="preserve">	
MOUSUMI LUBRICANT CENTER</t>
  </si>
  <si>
    <t>sabbir</t>
  </si>
  <si>
    <t>shah alam &amp; sabbir</t>
  </si>
  <si>
    <t>cumilla depot</t>
  </si>
  <si>
    <t>shah alamsabbir/robin</t>
  </si>
  <si>
    <t xml:space="preserve">082694	</t>
  </si>
  <si>
    <t xml:space="preserve">M/S MA MOTORS	</t>
  </si>
  <si>
    <t>sohel</t>
  </si>
  <si>
    <t>petty cash bill</t>
  </si>
  <si>
    <t xml:space="preserve">082614	</t>
  </si>
  <si>
    <t xml:space="preserve">Thana road, Chandina, Cumilla	</t>
  </si>
  <si>
    <t xml:space="preserve">Station road Cumilla	</t>
  </si>
  <si>
    <t>MOZUMDER MARKET PODDAR BAZAR BISHO ROAD</t>
  </si>
  <si>
    <t>Bill No: Cum/75/March'2025</t>
  </si>
  <si>
    <t>Month:  March-2024</t>
  </si>
  <si>
    <t xml:space="preserve">082718	</t>
  </si>
  <si>
    <t xml:space="preserve">082691	</t>
  </si>
  <si>
    <t xml:space="preserve">082721	</t>
  </si>
  <si>
    <t xml:space="preserve">082661	</t>
  </si>
  <si>
    <t xml:space="preserve">082656	</t>
  </si>
  <si>
    <t xml:space="preserve">082715	</t>
  </si>
  <si>
    <t xml:space="preserve">082687	</t>
  </si>
  <si>
    <t xml:space="preserve">082600	</t>
  </si>
  <si>
    <t xml:space="preserve">082683	</t>
  </si>
  <si>
    <t xml:space="preserve">082745	</t>
  </si>
  <si>
    <t>Alauddin Honda Servicing</t>
  </si>
  <si>
    <t xml:space="preserve">	
Parts Gallery	</t>
  </si>
  <si>
    <t>M/S Modina Autoz</t>
  </si>
  <si>
    <t xml:space="preserve">Mia motors	</t>
  </si>
  <si>
    <t xml:space="preserve">Shama motors	</t>
  </si>
  <si>
    <t xml:space="preserve">	
Maa motors	</t>
  </si>
  <si>
    <t>Bismillah Store&amp;Telecom</t>
  </si>
  <si>
    <t xml:space="preserve">	
Bike care	</t>
  </si>
  <si>
    <t xml:space="preserve">Alam Brothers	</t>
  </si>
  <si>
    <t>Alam Brothers</t>
  </si>
  <si>
    <t>Garda Shield Security Serviece Ltd</t>
  </si>
  <si>
    <t>shabbir &amp; shah alam</t>
  </si>
  <si>
    <t>Khasherhat Raster Matha,Subornachar,Beside howkers market,flat road maijdee,baypas,sonaimuri,Dott bari morr,maizdee,Afzal hazi Choten,west maijdee,Noakhali</t>
  </si>
  <si>
    <t>Stadium market,Sadar,Chandpur,Tarminal,Beside panir pumpa,sadar,Lakshimpur</t>
  </si>
  <si>
    <t>sonaimuri,noakhali</t>
  </si>
  <si>
    <t xml:space="preserve">082802	</t>
  </si>
  <si>
    <t xml:space="preserve">082744	</t>
  </si>
  <si>
    <t xml:space="preserve">082821	</t>
  </si>
  <si>
    <t xml:space="preserve">Nozir Motors	</t>
  </si>
  <si>
    <t xml:space="preserve">	
east bazar,Chatkhil,Noakhali	</t>
  </si>
  <si>
    <t>gum,QR CODE</t>
  </si>
  <si>
    <t xml:space="preserve">082819	</t>
  </si>
  <si>
    <t xml:space="preserve">082855	</t>
  </si>
  <si>
    <t>Sikdar Motors</t>
  </si>
  <si>
    <t xml:space="preserve">082934	</t>
  </si>
  <si>
    <t xml:space="preserve">082931	</t>
  </si>
  <si>
    <t xml:space="preserve">082936	</t>
  </si>
  <si>
    <t xml:space="preserve">082943	</t>
  </si>
  <si>
    <t xml:space="preserve">082946	</t>
  </si>
  <si>
    <t xml:space="preserve">082898	</t>
  </si>
  <si>
    <t xml:space="preserve">082937	</t>
  </si>
  <si>
    <t xml:space="preserve">Arju motors	</t>
  </si>
  <si>
    <t>City car service</t>
  </si>
  <si>
    <t>Noakhali Motors Parts</t>
  </si>
  <si>
    <t xml:space="preserve">Motor Mujiam	</t>
  </si>
  <si>
    <t>Rubel Honda Servicing</t>
  </si>
  <si>
    <t xml:space="preserve">	
M/S Fatema Motors</t>
  </si>
  <si>
    <t xml:space="preserve">Takiya motors	</t>
  </si>
  <si>
    <t>Sujatpur bazar,Mathlab north,Chandpur</t>
  </si>
  <si>
    <t xml:space="preserve">Gudam quarter, Feni,Senbug rastarmatha, senbug,,central road, housing,Near White Hall,Hospital Road, maijdee,Noakhali,Gudam quarter, Feni	</t>
  </si>
  <si>
    <t xml:space="preserve">Bilbari,Hajigonj, Chandpur	</t>
  </si>
  <si>
    <t xml:space="preserve">Beside CNG pump,Bilbari,Hajigonj, Chandpur	</t>
  </si>
  <si>
    <t>sabbir,sohel,arif,shah alam</t>
  </si>
  <si>
    <t>shah alam &amp; sohel&amp;sabbir</t>
  </si>
  <si>
    <t>station road, cumilla</t>
  </si>
  <si>
    <t>Hospital Road, maijdee,Noakhali,</t>
  </si>
  <si>
    <t>station road,cumilla</t>
  </si>
  <si>
    <t>Subornachar,Beside howkers market,noakhali</t>
  </si>
  <si>
    <t xml:space="preserve">	
east bazar,Chatkhil,Noakhali</t>
  </si>
  <si>
    <t>9236,</t>
  </si>
  <si>
    <t>11.3.2025- 17.3.2025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</si>
</sst>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Arial"/>
      <family val="2"/>
    </font>
    <font>
      <b/>
      <sz val="16"/>
      <name val="Times New Roman"/>
      <family val="1"/>
    </font>
    <font>
      <b/>
      <sz val="14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6"/>
      <name val="Dasans"/>
    </font>
    <font>
      <b/>
      <sz val="16"/>
      <color rgb="FF819089"/>
      <name val="Dasans"/>
    </font>
    <font>
      <b/>
      <sz val="16"/>
      <color theme="1" tint="4.9989318521683403E-2"/>
      <name val="Calibri"/>
      <family val="2"/>
      <scheme val="minor"/>
    </font>
    <font>
      <b/>
      <sz val="16"/>
      <color theme="1"/>
      <name val="Dasans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1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0" fontId="2" fillId="0" borderId="3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39" fillId="2" borderId="3" xfId="0" applyFont="1" applyFill="1" applyBorder="1"/>
    <xf numFmtId="0" fontId="40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vertical="center"/>
      <protection locked="0"/>
    </xf>
    <xf numFmtId="0" fontId="43" fillId="2" borderId="3" xfId="0" applyFont="1" applyFill="1" applyBorder="1" applyProtection="1">
      <protection locked="0"/>
    </xf>
    <xf numFmtId="0" fontId="42" fillId="2" borderId="3" xfId="0" applyFont="1" applyFill="1" applyBorder="1" applyProtection="1">
      <protection locked="0"/>
    </xf>
    <xf numFmtId="0" fontId="41" fillId="2" borderId="3" xfId="0" applyFont="1" applyFill="1" applyBorder="1" applyAlignment="1" applyProtection="1">
      <alignment wrapText="1"/>
      <protection locked="0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0" fontId="46" fillId="2" borderId="3" xfId="0" applyFont="1" applyFill="1" applyBorder="1" applyAlignment="1">
      <alignment horizontal="center" vertical="center"/>
    </xf>
    <xf numFmtId="0" fontId="47" fillId="2" borderId="3" xfId="0" applyFont="1" applyFill="1" applyBorder="1" applyAlignment="1" applyProtection="1">
      <alignment horizontal="center" vertical="center" wrapText="1"/>
      <protection locked="0"/>
    </xf>
    <xf numFmtId="0" fontId="48" fillId="2" borderId="3" xfId="0" applyFont="1" applyFill="1" applyBorder="1" applyAlignment="1" applyProtection="1">
      <alignment horizontal="center" vertical="center"/>
      <protection locked="0"/>
    </xf>
    <xf numFmtId="0" fontId="45" fillId="2" borderId="3" xfId="0" applyFont="1" applyFill="1" applyBorder="1"/>
    <xf numFmtId="0" fontId="46" fillId="2" borderId="3" xfId="0" applyFont="1" applyFill="1" applyBorder="1" applyAlignment="1">
      <alignment horizontal="center"/>
    </xf>
    <xf numFmtId="0" fontId="46" fillId="2" borderId="3" xfId="0" applyFont="1" applyFill="1" applyBorder="1" applyAlignment="1">
      <alignment horizontal="center" wrapText="1"/>
    </xf>
    <xf numFmtId="0" fontId="48" fillId="2" borderId="3" xfId="0" applyFont="1" applyFill="1" applyBorder="1" applyAlignment="1" applyProtection="1">
      <alignment horizontal="center"/>
      <protection locked="0"/>
    </xf>
    <xf numFmtId="0" fontId="48" fillId="2" borderId="3" xfId="0" applyFont="1" applyFill="1" applyBorder="1" applyProtection="1">
      <protection locked="0"/>
    </xf>
    <xf numFmtId="0" fontId="47" fillId="9" borderId="3" xfId="0" applyFont="1" applyFill="1" applyBorder="1" applyAlignment="1" applyProtection="1">
      <alignment horizontal="center" vertical="center" wrapText="1"/>
      <protection locked="0"/>
    </xf>
    <xf numFmtId="0" fontId="48" fillId="9" borderId="3" xfId="0" applyFont="1" applyFill="1" applyBorder="1" applyAlignment="1" applyProtection="1">
      <alignment horizontal="center"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/>
      <protection locked="0"/>
    </xf>
    <xf numFmtId="15" fontId="44" fillId="2" borderId="3" xfId="0" applyNumberFormat="1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center" wrapText="1"/>
      <protection locked="0"/>
    </xf>
    <xf numFmtId="15" fontId="12" fillId="2" borderId="18" xfId="0" applyNumberFormat="1" applyFont="1" applyFill="1" applyBorder="1" applyAlignment="1" applyProtection="1">
      <alignment horizontal="center" wrapText="1"/>
      <protection locked="0"/>
    </xf>
    <xf numFmtId="0" fontId="0" fillId="2" borderId="0" xfId="0" applyFill="1" applyAlignment="1">
      <alignment horizontal="center"/>
    </xf>
    <xf numFmtId="0" fontId="49" fillId="2" borderId="3" xfId="0" applyFont="1" applyFill="1" applyBorder="1" applyAlignment="1" applyProtection="1">
      <alignment horizontal="center" vertical="center" wrapText="1"/>
      <protection locked="0"/>
    </xf>
    <xf numFmtId="0" fontId="50" fillId="2" borderId="3" xfId="0" applyFont="1" applyFill="1" applyBorder="1" applyAlignment="1" applyProtection="1">
      <alignment horizontal="center" wrapText="1"/>
      <protection locked="0"/>
    </xf>
    <xf numFmtId="0" fontId="50" fillId="2" borderId="3" xfId="0" applyFont="1" applyFill="1" applyBorder="1" applyAlignment="1" applyProtection="1">
      <alignment horizontal="center" vertical="center" wrapText="1"/>
      <protection locked="0"/>
    </xf>
    <xf numFmtId="0" fontId="51" fillId="2" borderId="3" xfId="0" applyFont="1" applyFill="1" applyBorder="1" applyAlignment="1" applyProtection="1">
      <alignment vertical="center"/>
      <protection locked="0"/>
    </xf>
    <xf numFmtId="0" fontId="52" fillId="2" borderId="3" xfId="0" applyFont="1" applyFill="1" applyBorder="1" applyProtection="1">
      <protection locked="0"/>
    </xf>
    <xf numFmtId="0" fontId="51" fillId="2" borderId="3" xfId="0" applyFont="1" applyFill="1" applyBorder="1" applyProtection="1">
      <protection locked="0"/>
    </xf>
    <xf numFmtId="15" fontId="53" fillId="2" borderId="3" xfId="0" applyNumberFormat="1" applyFont="1" applyFill="1" applyBorder="1" applyAlignment="1" applyProtection="1">
      <alignment horizontal="center" wrapText="1"/>
      <protection locked="0"/>
    </xf>
    <xf numFmtId="0" fontId="50" fillId="2" borderId="3" xfId="0" applyFont="1" applyFill="1" applyBorder="1" applyAlignment="1" applyProtection="1">
      <alignment wrapText="1"/>
      <protection locked="0"/>
    </xf>
    <xf numFmtId="0" fontId="48" fillId="9" borderId="3" xfId="0" applyFont="1" applyFill="1" applyBorder="1" applyProtection="1">
      <protection locked="0"/>
    </xf>
    <xf numFmtId="165" fontId="46" fillId="9" borderId="3" xfId="0" applyNumberFormat="1" applyFont="1" applyFill="1" applyBorder="1" applyAlignment="1">
      <alignment horizontal="center" vertical="center"/>
    </xf>
    <xf numFmtId="0" fontId="46" fillId="9" borderId="3" xfId="0" applyFont="1" applyFill="1" applyBorder="1" applyAlignment="1">
      <alignment horizontal="center" vertical="center"/>
    </xf>
    <xf numFmtId="0" fontId="46" fillId="9" borderId="3" xfId="0" applyFont="1" applyFill="1" applyBorder="1" applyAlignment="1">
      <alignment horizontal="center" wrapText="1"/>
    </xf>
    <xf numFmtId="0" fontId="46" fillId="9" borderId="3" xfId="0" applyFont="1" applyFill="1" applyBorder="1" applyAlignment="1">
      <alignment horizontal="center"/>
    </xf>
    <xf numFmtId="165" fontId="46" fillId="0" borderId="3" xfId="0" applyNumberFormat="1" applyFont="1" applyBorder="1" applyAlignment="1">
      <alignment horizontal="center" vertical="center"/>
    </xf>
    <xf numFmtId="0" fontId="46" fillId="9" borderId="3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46" fillId="0" borderId="3" xfId="0" applyFont="1" applyBorder="1" applyAlignment="1">
      <alignment horizontal="center" wrapText="1"/>
    </xf>
    <xf numFmtId="0" fontId="46" fillId="0" borderId="3" xfId="0" applyFont="1" applyBorder="1" applyAlignment="1">
      <alignment horizontal="center"/>
    </xf>
    <xf numFmtId="0" fontId="46" fillId="2" borderId="3" xfId="0" applyFont="1" applyFill="1" applyBorder="1"/>
    <xf numFmtId="0" fontId="46" fillId="9" borderId="3" xfId="0" applyFont="1" applyFill="1" applyBorder="1"/>
    <xf numFmtId="0" fontId="8" fillId="0" borderId="3" xfId="0" applyFont="1" applyBorder="1" applyAlignment="1">
      <alignment horizontal="center" vertical="center"/>
    </xf>
    <xf numFmtId="165" fontId="8" fillId="9" borderId="3" xfId="0" applyNumberFormat="1" applyFont="1" applyFill="1" applyBorder="1" applyAlignment="1">
      <alignment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 wrapText="1"/>
    </xf>
    <xf numFmtId="165" fontId="8" fillId="0" borderId="3" xfId="0" applyNumberFormat="1" applyFont="1" applyBorder="1" applyAlignment="1">
      <alignment vertical="center"/>
    </xf>
    <xf numFmtId="0" fontId="55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56" fillId="0" borderId="3" xfId="0" applyFont="1" applyBorder="1" applyAlignment="1">
      <alignment horizontal="center"/>
    </xf>
    <xf numFmtId="0" fontId="57" fillId="10" borderId="3" xfId="0" applyFont="1" applyFill="1" applyBorder="1" applyAlignment="1">
      <alignment horizontal="center" vertical="top" wrapText="1"/>
    </xf>
    <xf numFmtId="0" fontId="55" fillId="0" borderId="0" xfId="0" applyFont="1" applyAlignment="1">
      <alignment horizontal="center" wrapText="1"/>
    </xf>
    <xf numFmtId="165" fontId="46" fillId="0" borderId="3" xfId="0" applyNumberFormat="1" applyFont="1" applyBorder="1" applyAlignment="1">
      <alignment vertical="center"/>
    </xf>
    <xf numFmtId="0" fontId="54" fillId="0" borderId="0" xfId="0" applyFont="1" applyAlignment="1">
      <alignment horizontal="center" wrapText="1"/>
    </xf>
    <xf numFmtId="165" fontId="8" fillId="2" borderId="3" xfId="0" applyNumberFormat="1" applyFont="1" applyFill="1" applyBorder="1" applyAlignment="1">
      <alignment vertical="center"/>
    </xf>
    <xf numFmtId="0" fontId="56" fillId="2" borderId="3" xfId="0" applyFont="1" applyFill="1" applyBorder="1" applyAlignment="1">
      <alignment horizontal="center"/>
    </xf>
    <xf numFmtId="0" fontId="56" fillId="2" borderId="3" xfId="0" applyFont="1" applyFill="1" applyBorder="1" applyAlignment="1">
      <alignment horizontal="center" wrapText="1"/>
    </xf>
    <xf numFmtId="165" fontId="46" fillId="2" borderId="3" xfId="0" applyNumberFormat="1" applyFont="1" applyFill="1" applyBorder="1" applyAlignment="1">
      <alignment vertical="center"/>
    </xf>
    <xf numFmtId="0" fontId="54" fillId="2" borderId="0" xfId="0" applyFont="1" applyFill="1" applyAlignment="1">
      <alignment horizontal="center" wrapText="1"/>
    </xf>
    <xf numFmtId="49" fontId="13" fillId="0" borderId="3" xfId="0" applyNumberFormat="1" applyFont="1" applyBorder="1" applyAlignment="1" applyProtection="1">
      <alignment wrapText="1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47" fillId="2" borderId="13" xfId="0" applyFont="1" applyFill="1" applyBorder="1" applyAlignment="1" applyProtection="1">
      <alignment horizontal="center" vertical="center" wrapText="1"/>
      <protection locked="0"/>
    </xf>
    <xf numFmtId="0" fontId="47" fillId="2" borderId="21" xfId="0" applyFont="1" applyFill="1" applyBorder="1" applyAlignment="1" applyProtection="1">
      <alignment horizontal="center" vertical="center" wrapText="1"/>
      <protection locked="0"/>
    </xf>
    <xf numFmtId="0" fontId="47" fillId="2" borderId="18" xfId="0" applyFont="1" applyFill="1" applyBorder="1" applyAlignment="1" applyProtection="1">
      <alignment horizontal="center" vertical="center" wrapText="1"/>
      <protection locked="0"/>
    </xf>
    <xf numFmtId="0" fontId="48" fillId="2" borderId="13" xfId="0" applyFont="1" applyFill="1" applyBorder="1" applyAlignment="1" applyProtection="1">
      <alignment horizontal="center" vertical="center"/>
      <protection locked="0"/>
    </xf>
    <xf numFmtId="0" fontId="48" fillId="2" borderId="18" xfId="0" applyFont="1" applyFill="1" applyBorder="1" applyAlignment="1" applyProtection="1">
      <alignment horizontal="center" vertical="center"/>
      <protection locked="0"/>
    </xf>
    <xf numFmtId="0" fontId="48" fillId="2" borderId="21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1" zoomScale="112" zoomScaleNormal="112" zoomScaleSheetLayoutView="112" workbookViewId="0">
      <selection activeCell="D42" sqref="D42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56" t="s">
        <v>0</v>
      </c>
      <c r="B1" s="357"/>
      <c r="C1" s="357"/>
      <c r="D1" s="358"/>
    </row>
    <row r="2" spans="1:4" ht="23.25">
      <c r="A2" s="359" t="s">
        <v>1</v>
      </c>
      <c r="B2" s="360"/>
      <c r="C2" s="140" t="s">
        <v>2</v>
      </c>
      <c r="D2" s="229" t="s">
        <v>243</v>
      </c>
    </row>
    <row r="3" spans="1:4" ht="20.25">
      <c r="A3" s="4" t="s">
        <v>3</v>
      </c>
      <c r="B3" s="7" t="s">
        <v>119</v>
      </c>
      <c r="C3" s="8" t="s">
        <v>182</v>
      </c>
      <c r="D3" s="8" t="s">
        <v>181</v>
      </c>
    </row>
    <row r="4" spans="1:4" ht="33.75" customHeight="1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1"/>
    </row>
    <row r="6" spans="1:4" ht="20.25">
      <c r="A6" s="176">
        <v>2</v>
      </c>
      <c r="B6" s="3" t="s">
        <v>8</v>
      </c>
      <c r="C6" s="177">
        <f>'2. B2C'!L4</f>
        <v>11800</v>
      </c>
      <c r="D6" s="231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1"/>
    </row>
    <row r="9" spans="1:4" ht="20.25">
      <c r="A9" s="176">
        <v>5</v>
      </c>
      <c r="B9" s="3" t="s">
        <v>11</v>
      </c>
      <c r="C9" s="177">
        <f>'5. Goods Receiving Expense'!L4</f>
        <v>470</v>
      </c>
      <c r="D9" s="231" t="s">
        <v>152</v>
      </c>
    </row>
    <row r="10" spans="1:4" ht="20.25">
      <c r="A10" s="176">
        <v>6</v>
      </c>
      <c r="B10" s="3" t="s">
        <v>12</v>
      </c>
      <c r="C10" s="177">
        <f>'6.WH-Depot Maintenance'!D3</f>
        <v>50</v>
      </c>
      <c r="D10" s="231" t="s">
        <v>151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>
      <c r="A13" s="176">
        <v>9</v>
      </c>
      <c r="B13" s="3" t="s">
        <v>15</v>
      </c>
      <c r="C13" s="177">
        <f>'9. Stationary'!E2</f>
        <v>0</v>
      </c>
      <c r="D13" s="231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1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>
      <c r="A18" s="176">
        <v>14</v>
      </c>
      <c r="B18" s="3" t="s">
        <v>20</v>
      </c>
      <c r="C18" s="177">
        <f>'14. Conveyance'!D2</f>
        <v>100</v>
      </c>
      <c r="D18" s="231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>
      <c r="A20" s="176"/>
      <c r="B20" s="4" t="s">
        <v>23</v>
      </c>
      <c r="C20" s="177">
        <f>SUM(C5:C19)</f>
        <v>12420</v>
      </c>
      <c r="D20" s="232"/>
    </row>
    <row r="21" spans="1:7" ht="20.25">
      <c r="A21" s="233"/>
      <c r="B21" s="234"/>
      <c r="C21" s="175"/>
      <c r="D21" s="235"/>
    </row>
    <row r="22" spans="1:7" ht="20.25">
      <c r="A22" s="233"/>
      <c r="B22" s="236"/>
      <c r="C22" s="1" t="s">
        <v>24</v>
      </c>
      <c r="D22" s="2" t="s">
        <v>25</v>
      </c>
    </row>
    <row r="23" spans="1:7" ht="20.25">
      <c r="A23" s="233"/>
      <c r="B23" s="234"/>
      <c r="C23" s="176" t="s">
        <v>26</v>
      </c>
      <c r="D23" s="237">
        <f>'1. B2B- IPP'!D4</f>
        <v>0</v>
      </c>
    </row>
    <row r="24" spans="1:7" ht="20.25">
      <c r="A24" s="233"/>
      <c r="B24" s="234"/>
      <c r="C24" s="176" t="s">
        <v>8</v>
      </c>
      <c r="D24" s="237">
        <f>'2. B2C'!D4</f>
        <v>2904</v>
      </c>
    </row>
    <row r="25" spans="1:7" ht="20.25">
      <c r="A25" s="233"/>
      <c r="B25" s="234"/>
      <c r="C25" s="176" t="s">
        <v>27</v>
      </c>
      <c r="D25" s="237">
        <f>'3. B2B-Non Power'!D4</f>
        <v>0</v>
      </c>
    </row>
    <row r="26" spans="1:7" ht="20.25">
      <c r="A26" s="233"/>
      <c r="B26" s="234"/>
      <c r="C26" s="176" t="s">
        <v>10</v>
      </c>
      <c r="D26" s="237">
        <f>'4. Goods Sending Expense'!D4</f>
        <v>0</v>
      </c>
    </row>
    <row r="27" spans="1:7" ht="20.25">
      <c r="A27" s="233"/>
      <c r="B27" s="234"/>
      <c r="C27" s="176" t="s">
        <v>28</v>
      </c>
      <c r="D27" s="237">
        <f>'5. Goods Receiving Expense'!D4</f>
        <v>6164</v>
      </c>
    </row>
    <row r="28" spans="1:7" ht="20.25">
      <c r="A28" s="233"/>
      <c r="B28" s="234"/>
      <c r="C28" s="1" t="s">
        <v>29</v>
      </c>
      <c r="D28" s="238">
        <f>SUM(D23:D27)</f>
        <v>9068</v>
      </c>
    </row>
    <row r="29" spans="1:7" ht="20.25">
      <c r="A29" s="233"/>
      <c r="B29" s="234"/>
      <c r="C29" s="239"/>
      <c r="D29" s="240"/>
    </row>
    <row r="30" spans="1:7" ht="20.25">
      <c r="A30" s="233"/>
      <c r="B30" s="234"/>
      <c r="C30" s="239"/>
      <c r="D30" s="240"/>
    </row>
    <row r="31" spans="1:7" ht="20.25">
      <c r="A31" s="233"/>
      <c r="B31" s="234"/>
      <c r="C31" s="239"/>
      <c r="D31" s="240"/>
    </row>
    <row r="32" spans="1:7" ht="20.25">
      <c r="A32" s="233"/>
      <c r="B32" s="234"/>
      <c r="C32" s="239"/>
      <c r="D32" s="240"/>
    </row>
    <row r="33" spans="1:6" ht="20.25">
      <c r="A33" s="233"/>
      <c r="B33" s="234"/>
      <c r="C33" s="239"/>
      <c r="D33" s="240"/>
    </row>
    <row r="34" spans="1:6" ht="20.25">
      <c r="A34" s="233"/>
      <c r="B34" s="234"/>
      <c r="C34" s="6"/>
      <c r="D34" s="241"/>
    </row>
    <row r="35" spans="1:6" ht="20.25">
      <c r="A35" s="233"/>
      <c r="B35" s="234"/>
      <c r="C35" s="6"/>
      <c r="D35" s="241"/>
    </row>
    <row r="36" spans="1:6" ht="20.25">
      <c r="A36" s="233"/>
      <c r="B36" s="234"/>
      <c r="C36" s="6"/>
      <c r="D36" s="241"/>
    </row>
    <row r="37" spans="1:6" ht="2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>
      <c r="A38" s="244"/>
      <c r="B38" s="6"/>
      <c r="C38" s="6"/>
      <c r="D38" s="245"/>
    </row>
    <row r="39" spans="1:6" ht="20.25">
      <c r="A39" s="244"/>
      <c r="B39" s="6"/>
      <c r="C39" s="6"/>
      <c r="D39" s="245"/>
    </row>
    <row r="40" spans="1:6" ht="20.25">
      <c r="A40" s="233"/>
      <c r="B40" s="234"/>
      <c r="C40" s="6"/>
      <c r="D40" s="241"/>
    </row>
    <row r="41" spans="1:6" ht="20.25">
      <c r="A41" s="233"/>
      <c r="B41" s="234"/>
      <c r="C41" s="6"/>
      <c r="D41" s="241"/>
    </row>
    <row r="42" spans="1:6" ht="20.25">
      <c r="A42" s="233"/>
      <c r="B42" s="234"/>
      <c r="C42" s="6"/>
      <c r="D42" s="241"/>
    </row>
    <row r="43" spans="1:6" ht="20.25">
      <c r="A43" s="246"/>
      <c r="B43" s="234"/>
      <c r="C43" s="6" t="s">
        <v>143</v>
      </c>
      <c r="D43" s="241"/>
    </row>
    <row r="44" spans="1:6" ht="2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405" t="s">
        <v>58</v>
      </c>
      <c r="C1" s="405"/>
      <c r="D1" s="282"/>
      <c r="E1" s="282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155</v>
      </c>
      <c r="B4" s="53" t="s">
        <v>156</v>
      </c>
      <c r="C4" s="283">
        <v>44957</v>
      </c>
      <c r="D4" s="284" t="s">
        <v>157</v>
      </c>
      <c r="E4" s="55" t="s">
        <v>158</v>
      </c>
      <c r="F4" s="55"/>
      <c r="G4" s="54" t="s">
        <v>159</v>
      </c>
    </row>
    <row r="5" spans="1:17">
      <c r="A5" s="56" t="s">
        <v>160</v>
      </c>
      <c r="B5" s="57" t="s">
        <v>161</v>
      </c>
      <c r="C5" s="283">
        <v>44957</v>
      </c>
      <c r="D5" s="54"/>
      <c r="E5" s="54"/>
      <c r="F5" s="55"/>
      <c r="G5" s="54" t="s">
        <v>159</v>
      </c>
    </row>
    <row r="6" spans="1:17">
      <c r="K6" s="52"/>
      <c r="L6" s="53"/>
      <c r="M6" s="283"/>
      <c r="N6" s="284"/>
      <c r="O6" s="55"/>
      <c r="P6" s="55"/>
      <c r="Q6" s="54"/>
    </row>
    <row r="7" spans="1:17">
      <c r="K7" s="56"/>
      <c r="L7" s="57"/>
      <c r="M7" s="283"/>
      <c r="N7" s="54"/>
      <c r="O7" s="54"/>
      <c r="P7" s="55"/>
      <c r="Q7" s="54"/>
    </row>
    <row r="9" spans="1:17">
      <c r="F9" t="s">
        <v>162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406" t="s">
        <v>61</v>
      </c>
      <c r="B1" s="407"/>
      <c r="C1" s="407"/>
      <c r="D1" s="408"/>
      <c r="E1" s="408"/>
      <c r="F1" s="409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410" t="s">
        <v>63</v>
      </c>
      <c r="C1" s="411"/>
      <c r="D1" s="411"/>
      <c r="E1" s="411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6"/>
      <c r="B4" s="207"/>
      <c r="C4" s="208"/>
      <c r="D4" s="209"/>
      <c r="E4" s="76"/>
      <c r="F4" s="73"/>
    </row>
    <row r="5" spans="1:6">
      <c r="A5" s="206"/>
      <c r="B5" s="207"/>
      <c r="C5" s="211"/>
      <c r="D5" s="212"/>
      <c r="E5" s="76"/>
      <c r="F5" s="73"/>
    </row>
    <row r="6" spans="1:6">
      <c r="A6" s="206"/>
      <c r="F6" s="74"/>
    </row>
    <row r="7" spans="1:6">
      <c r="A7" s="206"/>
      <c r="B7" s="73"/>
      <c r="C7" s="73"/>
      <c r="D7" s="76"/>
      <c r="E7" s="76"/>
      <c r="F7" s="73"/>
    </row>
    <row r="8" spans="1:6">
      <c r="A8" s="102"/>
      <c r="B8" s="102"/>
      <c r="C8" s="102"/>
      <c r="D8" s="214"/>
      <c r="E8" s="214"/>
      <c r="F8" s="102"/>
    </row>
    <row r="9" spans="1:6">
      <c r="A9" s="102"/>
      <c r="B9" s="102"/>
      <c r="C9" s="102"/>
      <c r="D9" s="214"/>
      <c r="E9" s="214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0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412" t="s">
        <v>64</v>
      </c>
      <c r="B1" s="412"/>
      <c r="C1" s="412"/>
      <c r="D1" s="412"/>
      <c r="E1" s="412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412" t="s">
        <v>17</v>
      </c>
      <c r="B12" s="412"/>
      <c r="C12" s="412"/>
      <c r="D12" s="412"/>
      <c r="E12" s="412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413" t="s">
        <v>66</v>
      </c>
      <c r="B1" s="413"/>
      <c r="C1" s="414"/>
      <c r="D1" s="414"/>
      <c r="E1" s="413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415" t="s">
        <v>19</v>
      </c>
      <c r="B1" s="415"/>
      <c r="C1" s="415"/>
      <c r="D1" s="415"/>
      <c r="E1" s="415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J11" sqref="J11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416" t="s">
        <v>20</v>
      </c>
      <c r="B1" s="416"/>
      <c r="C1" s="416"/>
      <c r="D1" s="416"/>
      <c r="E1" s="416"/>
    </row>
    <row r="2" spans="1:5">
      <c r="A2" s="195"/>
      <c r="B2" s="97"/>
      <c r="C2" s="192" t="s">
        <v>23</v>
      </c>
      <c r="D2" s="91">
        <f>SUM(D4:D36)</f>
        <v>100</v>
      </c>
      <c r="E2" s="64"/>
    </row>
    <row r="3" spans="1: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>
      <c r="A4" s="72">
        <v>45728</v>
      </c>
      <c r="B4" s="268" t="s">
        <v>175</v>
      </c>
      <c r="C4" s="194" t="s">
        <v>135</v>
      </c>
      <c r="D4" s="76">
        <v>50</v>
      </c>
      <c r="E4" s="95" t="s">
        <v>176</v>
      </c>
    </row>
    <row r="5" spans="1:5">
      <c r="A5" s="72">
        <v>45731</v>
      </c>
      <c r="B5" s="268" t="s">
        <v>125</v>
      </c>
      <c r="C5" s="194" t="s">
        <v>135</v>
      </c>
      <c r="D5" s="76">
        <v>50</v>
      </c>
      <c r="E5" s="95" t="s">
        <v>213</v>
      </c>
    </row>
    <row r="6" spans="1:5">
      <c r="A6" s="72"/>
      <c r="B6" s="94"/>
      <c r="C6" s="194"/>
      <c r="D6" s="76"/>
      <c r="E6" s="95"/>
    </row>
    <row r="7" spans="1:5">
      <c r="A7" s="72"/>
      <c r="B7" s="94"/>
      <c r="C7" s="194"/>
      <c r="D7" s="76"/>
      <c r="E7" s="95"/>
    </row>
    <row r="8" spans="1:5">
      <c r="A8" s="195"/>
      <c r="B8" s="96"/>
      <c r="C8" s="12"/>
      <c r="D8" s="55"/>
      <c r="E8" s="97"/>
    </row>
    <row r="9" spans="1:5">
      <c r="A9" s="195"/>
      <c r="B9" s="97"/>
      <c r="C9" s="12"/>
      <c r="D9" s="97"/>
      <c r="E9" s="97"/>
    </row>
    <row r="10" spans="1:5">
      <c r="A10" s="195"/>
      <c r="B10" s="97"/>
      <c r="C10" s="12"/>
      <c r="D10" s="97"/>
      <c r="E10" s="97"/>
    </row>
    <row r="11" spans="1:5">
      <c r="A11" s="195"/>
      <c r="B11" s="97"/>
      <c r="C11" s="12"/>
      <c r="D11" s="97"/>
      <c r="E11" s="97"/>
    </row>
    <row r="12" spans="1:5">
      <c r="A12" s="195"/>
      <c r="B12" s="97"/>
      <c r="C12" s="12"/>
      <c r="D12" s="97"/>
      <c r="E12" s="97"/>
    </row>
    <row r="13" spans="1:5">
      <c r="A13" s="195"/>
      <c r="B13" s="97"/>
      <c r="C13" s="12" t="s">
        <v>147</v>
      </c>
      <c r="D13" s="97"/>
      <c r="E13" s="97"/>
    </row>
    <row r="14" spans="1:5">
      <c r="A14" s="195"/>
      <c r="B14" s="97"/>
      <c r="C14" s="12"/>
      <c r="D14" s="97"/>
      <c r="E14" s="97"/>
    </row>
    <row r="15" spans="1:5">
      <c r="A15" s="195"/>
      <c r="B15" s="97"/>
      <c r="C15" s="12"/>
      <c r="D15" s="97"/>
      <c r="E15" s="97"/>
    </row>
    <row r="16" spans="1:5">
      <c r="A16" s="195"/>
      <c r="B16" s="97"/>
      <c r="C16" s="12"/>
      <c r="D16" s="97"/>
      <c r="E16" s="97"/>
    </row>
    <row r="17" spans="1:5">
      <c r="A17" s="195"/>
      <c r="B17" s="97"/>
      <c r="C17" s="12"/>
      <c r="D17" s="97"/>
      <c r="E17" s="97"/>
    </row>
    <row r="18" spans="1:5">
      <c r="A18" s="195"/>
      <c r="B18" s="97"/>
      <c r="C18" s="12"/>
      <c r="D18" s="97"/>
      <c r="E18" s="97"/>
    </row>
    <row r="19" spans="1:5">
      <c r="A19" s="195"/>
      <c r="B19" s="97"/>
      <c r="C19" s="12"/>
      <c r="D19" s="97"/>
      <c r="E19" s="97"/>
    </row>
    <row r="20" spans="1:5">
      <c r="A20" s="195"/>
      <c r="B20" s="97"/>
      <c r="C20" s="12"/>
      <c r="D20" s="97"/>
      <c r="E20" s="97"/>
    </row>
    <row r="21" spans="1:5">
      <c r="A21" s="195"/>
      <c r="B21" s="97"/>
      <c r="C21" s="12"/>
      <c r="D21" s="97"/>
      <c r="E21" s="97"/>
    </row>
    <row r="22" spans="1:5">
      <c r="A22" s="195"/>
      <c r="B22" s="97"/>
      <c r="C22" s="12"/>
      <c r="D22" s="97"/>
      <c r="E22" s="97"/>
    </row>
    <row r="23" spans="1:5">
      <c r="A23" s="195"/>
      <c r="B23" s="97"/>
      <c r="C23" s="12"/>
      <c r="D23" s="97"/>
      <c r="E23" s="97"/>
    </row>
    <row r="24" spans="1:5">
      <c r="A24" s="195"/>
      <c r="B24" s="97"/>
      <c r="C24" s="12"/>
      <c r="D24" s="97"/>
      <c r="E24" s="97"/>
    </row>
    <row r="25" spans="1:5">
      <c r="A25" s="195"/>
      <c r="B25" s="97"/>
      <c r="C25" s="12"/>
      <c r="D25" s="97"/>
      <c r="E25" s="97"/>
    </row>
    <row r="26" spans="1:5">
      <c r="A26" s="195"/>
      <c r="B26" s="97"/>
      <c r="C26" s="12"/>
      <c r="D26" s="97"/>
      <c r="E26" s="97"/>
    </row>
    <row r="27" spans="1:5">
      <c r="A27" s="195"/>
      <c r="B27" s="97"/>
      <c r="C27" s="12"/>
      <c r="D27" s="97"/>
      <c r="E27" s="97"/>
    </row>
    <row r="28" spans="1:5">
      <c r="A28" s="195"/>
      <c r="B28" s="97"/>
      <c r="C28" s="12"/>
      <c r="D28" s="97"/>
      <c r="E28" s="97"/>
    </row>
    <row r="29" spans="1:5">
      <c r="A29" s="195"/>
      <c r="B29" s="97"/>
      <c r="C29" s="12"/>
      <c r="D29" s="97"/>
      <c r="E29" s="97"/>
    </row>
    <row r="30" spans="1:5">
      <c r="A30" s="195"/>
      <c r="B30" s="97"/>
      <c r="C30" s="12"/>
      <c r="D30" s="97"/>
      <c r="E30" s="97"/>
    </row>
    <row r="31" spans="1:5">
      <c r="A31" s="195"/>
      <c r="B31" s="97"/>
      <c r="C31" s="12"/>
      <c r="D31" s="97"/>
      <c r="E31" s="97"/>
    </row>
    <row r="32" spans="1:5">
      <c r="A32" s="195"/>
      <c r="B32" s="97"/>
      <c r="C32" s="12"/>
      <c r="D32" s="97"/>
      <c r="E32" s="97"/>
    </row>
    <row r="33" spans="1:5">
      <c r="A33" s="195"/>
      <c r="B33" s="97"/>
      <c r="C33" s="12"/>
      <c r="D33" s="97"/>
      <c r="E33" s="97"/>
    </row>
    <row r="34" spans="1:5">
      <c r="A34" s="195"/>
      <c r="B34" s="97"/>
      <c r="C34" s="12"/>
      <c r="D34" s="97"/>
      <c r="E34" s="97"/>
    </row>
    <row r="35" spans="1:5">
      <c r="A35" s="195"/>
      <c r="B35" s="97"/>
      <c r="C35" s="12"/>
      <c r="D35" s="97"/>
      <c r="E35" s="97"/>
    </row>
    <row r="36" spans="1: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415" t="s">
        <v>70</v>
      </c>
      <c r="B1" s="415"/>
      <c r="C1" s="415"/>
      <c r="D1" s="415"/>
      <c r="E1" s="415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8"/>
      <c r="B4" s="73"/>
      <c r="C4" s="73"/>
      <c r="D4" s="73"/>
      <c r="E4" s="73"/>
    </row>
    <row r="5" spans="1:5">
      <c r="A5" s="218"/>
      <c r="B5" s="73"/>
      <c r="C5" s="73"/>
      <c r="D5" s="73"/>
      <c r="E5" s="73"/>
    </row>
    <row r="6" spans="1:5">
      <c r="A6" s="218"/>
      <c r="B6" s="73"/>
      <c r="C6" s="73"/>
      <c r="D6" s="73"/>
      <c r="E6" s="73"/>
    </row>
    <row r="7" spans="1:5">
      <c r="A7" s="218"/>
      <c r="B7" s="73"/>
      <c r="C7" s="73"/>
      <c r="D7" s="73"/>
      <c r="E7" s="73"/>
    </row>
    <row r="8" spans="1:5">
      <c r="A8" s="218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22" t="s">
        <v>0</v>
      </c>
      <c r="B1" s="423"/>
      <c r="C1" s="423"/>
      <c r="D1" s="423"/>
      <c r="E1" s="424"/>
      <c r="G1" s="422" t="s">
        <v>0</v>
      </c>
      <c r="H1" s="423"/>
      <c r="I1" s="423"/>
      <c r="J1" s="423"/>
      <c r="K1" s="424"/>
    </row>
    <row r="2" spans="1:11">
      <c r="A2" s="389"/>
      <c r="B2" s="377"/>
      <c r="C2" s="377"/>
      <c r="D2" s="377"/>
      <c r="E2" s="390"/>
      <c r="G2" s="389"/>
      <c r="H2" s="377"/>
      <c r="I2" s="377"/>
      <c r="J2" s="377"/>
      <c r="K2" s="390"/>
    </row>
    <row r="3" spans="1:11" ht="15.75">
      <c r="A3" s="417" t="s">
        <v>76</v>
      </c>
      <c r="B3" s="418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425" t="s">
        <v>23</v>
      </c>
      <c r="H8" s="426"/>
      <c r="I8" s="426"/>
      <c r="J8" s="427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425" t="s">
        <v>23</v>
      </c>
      <c r="B12" s="426"/>
      <c r="C12" s="426"/>
      <c r="D12" s="427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422" t="s">
        <v>0</v>
      </c>
      <c r="H15" s="423"/>
      <c r="I15" s="423"/>
      <c r="J15" s="423"/>
      <c r="K15" s="424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89"/>
      <c r="H16" s="377"/>
      <c r="I16" s="377"/>
      <c r="J16" s="377"/>
      <c r="K16" s="390"/>
    </row>
    <row r="17" spans="1:11" ht="15.75">
      <c r="G17" s="417" t="s">
        <v>76</v>
      </c>
      <c r="H17" s="418"/>
      <c r="I17" s="103"/>
      <c r="J17" s="103"/>
      <c r="K17" s="104"/>
    </row>
    <row r="18" spans="1:11" ht="15.75" thickBot="1">
      <c r="G18" s="105"/>
      <c r="K18" s="106"/>
    </row>
    <row r="19" spans="1:11" ht="21">
      <c r="A19" s="422" t="s">
        <v>0</v>
      </c>
      <c r="B19" s="423"/>
      <c r="C19" s="423"/>
      <c r="D19" s="423"/>
      <c r="E19" s="424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89"/>
      <c r="B20" s="377"/>
      <c r="C20" s="377"/>
      <c r="D20" s="377"/>
      <c r="E20" s="390"/>
      <c r="G20" s="110">
        <v>1</v>
      </c>
      <c r="H20" s="111"/>
      <c r="I20" s="111"/>
      <c r="J20" s="111"/>
      <c r="K20" s="112"/>
    </row>
    <row r="21" spans="1:11" ht="15.75">
      <c r="A21" s="417" t="s">
        <v>76</v>
      </c>
      <c r="B21" s="418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419" t="s">
        <v>23</v>
      </c>
      <c r="H26" s="420"/>
      <c r="I26" s="420"/>
      <c r="J26" s="421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419" t="s">
        <v>23</v>
      </c>
      <c r="B30" s="420"/>
      <c r="C30" s="420"/>
      <c r="D30" s="421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61" t="s">
        <v>34</v>
      </c>
      <c r="D1" s="362"/>
      <c r="E1" s="363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64" t="s">
        <v>35</v>
      </c>
      <c r="I2" s="364"/>
      <c r="J2" s="364"/>
      <c r="K2" s="364"/>
      <c r="L2" s="364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zoomScaleNormal="100" workbookViewId="0">
      <selection activeCell="C4" sqref="C4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76" t="s">
        <v>0</v>
      </c>
      <c r="B1" s="376"/>
      <c r="C1" s="376"/>
      <c r="D1" s="376"/>
      <c r="E1" s="376"/>
      <c r="F1" s="376"/>
      <c r="H1" s="376" t="s">
        <v>0</v>
      </c>
      <c r="I1" s="376"/>
      <c r="J1" s="376"/>
      <c r="K1" s="376"/>
      <c r="L1" s="376"/>
      <c r="M1" s="376"/>
    </row>
    <row r="2" spans="1:13" ht="18.75">
      <c r="A2" s="432"/>
      <c r="B2" s="432"/>
      <c r="C2" s="433" t="s">
        <v>89</v>
      </c>
      <c r="D2" s="433"/>
      <c r="E2" s="433"/>
      <c r="F2" s="139"/>
      <c r="H2" s="432"/>
      <c r="I2" s="432"/>
      <c r="J2" s="433" t="s">
        <v>123</v>
      </c>
      <c r="K2" s="433"/>
      <c r="L2" s="433"/>
      <c r="M2" s="139"/>
    </row>
    <row r="3" spans="1:13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45327</v>
      </c>
      <c r="C4" s="355" t="s">
        <v>242</v>
      </c>
      <c r="D4" s="108" t="s">
        <v>149</v>
      </c>
      <c r="E4" s="108">
        <v>200</v>
      </c>
      <c r="F4" s="108"/>
      <c r="H4" s="135">
        <v>1</v>
      </c>
      <c r="I4" s="201">
        <v>45326</v>
      </c>
      <c r="J4" s="187" t="s">
        <v>136</v>
      </c>
      <c r="K4" s="108" t="s">
        <v>135</v>
      </c>
      <c r="L4" s="108">
        <v>200</v>
      </c>
      <c r="M4" s="108" t="s">
        <v>165</v>
      </c>
    </row>
    <row r="5" spans="1:13" ht="18.75">
      <c r="A5" s="135">
        <v>2</v>
      </c>
      <c r="B5" s="178">
        <v>45328</v>
      </c>
      <c r="C5" s="32">
        <v>7795</v>
      </c>
      <c r="D5" s="108" t="s">
        <v>149</v>
      </c>
      <c r="E5" s="108">
        <v>20</v>
      </c>
      <c r="F5" s="108"/>
      <c r="H5" s="214">
        <v>2</v>
      </c>
      <c r="I5" s="201">
        <v>45327</v>
      </c>
      <c r="J5" s="214" t="s">
        <v>136</v>
      </c>
      <c r="K5" s="214" t="s">
        <v>135</v>
      </c>
      <c r="L5" s="47">
        <v>200</v>
      </c>
      <c r="M5" s="47" t="s">
        <v>165</v>
      </c>
    </row>
    <row r="6" spans="1:13">
      <c r="A6" s="124"/>
      <c r="B6" s="186"/>
      <c r="C6" s="188"/>
      <c r="D6" s="290" t="s">
        <v>23</v>
      </c>
      <c r="E6" s="291">
        <f>SUM(E4:E5)</f>
        <v>220</v>
      </c>
      <c r="F6" s="108"/>
      <c r="H6" s="124"/>
      <c r="I6" s="186"/>
      <c r="J6" s="188"/>
      <c r="K6" s="290" t="s">
        <v>23</v>
      </c>
      <c r="L6" s="48">
        <f>SUM(L4:L5)</f>
        <v>400</v>
      </c>
      <c r="M6" s="108"/>
    </row>
    <row r="7" spans="1:13">
      <c r="I7" s="143"/>
      <c r="J7" s="151"/>
      <c r="L7" s="185"/>
    </row>
    <row r="8" spans="1:13">
      <c r="A8" s="114"/>
      <c r="B8" s="179"/>
      <c r="C8" s="189"/>
      <c r="D8" s="114"/>
      <c r="E8" s="184"/>
      <c r="F8" s="114"/>
      <c r="H8" s="114"/>
      <c r="I8" s="179" t="s">
        <v>128</v>
      </c>
      <c r="J8" s="189"/>
      <c r="K8" s="114"/>
      <c r="L8" s="184"/>
      <c r="M8" s="114"/>
    </row>
    <row r="9" spans="1:13">
      <c r="A9" s="137" t="s">
        <v>78</v>
      </c>
      <c r="B9" s="180"/>
      <c r="C9" s="190"/>
      <c r="D9" s="47" t="s">
        <v>79</v>
      </c>
      <c r="F9" s="47" t="s">
        <v>80</v>
      </c>
      <c r="H9" s="137" t="s">
        <v>78</v>
      </c>
      <c r="I9" s="180"/>
      <c r="J9" s="190"/>
      <c r="K9" s="47" t="s">
        <v>79</v>
      </c>
      <c r="L9" s="185"/>
      <c r="M9" s="47" t="s">
        <v>80</v>
      </c>
    </row>
    <row r="10" spans="1:13">
      <c r="A10" s="138" t="s">
        <v>30</v>
      </c>
      <c r="B10" s="179"/>
      <c r="C10" s="189"/>
      <c r="D10" s="114" t="s">
        <v>81</v>
      </c>
      <c r="F10" s="114" t="s">
        <v>82</v>
      </c>
      <c r="H10" s="138" t="s">
        <v>30</v>
      </c>
      <c r="I10" s="179"/>
      <c r="J10" s="189"/>
      <c r="K10" s="114" t="s">
        <v>81</v>
      </c>
      <c r="L10" s="185"/>
      <c r="M10" s="114" t="s">
        <v>82</v>
      </c>
    </row>
    <row r="11" spans="1:13">
      <c r="I11" s="143"/>
      <c r="J11" s="151"/>
      <c r="L11" s="185"/>
    </row>
    <row r="12" spans="1:13" ht="28.5">
      <c r="A12" s="428"/>
      <c r="B12" s="428"/>
      <c r="C12" s="428"/>
      <c r="D12" s="428"/>
      <c r="E12" s="428"/>
      <c r="F12" s="428"/>
      <c r="G12" s="108"/>
      <c r="H12" s="431" t="s">
        <v>0</v>
      </c>
      <c r="I12" s="431"/>
      <c r="J12" s="431"/>
      <c r="K12" s="431"/>
      <c r="L12" s="431"/>
    </row>
    <row r="13" spans="1:13" ht="21">
      <c r="A13" s="376" t="s">
        <v>0</v>
      </c>
      <c r="B13" s="376"/>
      <c r="C13" s="376"/>
      <c r="D13" s="376"/>
      <c r="E13" s="376"/>
      <c r="F13" s="376"/>
      <c r="J13" t="s">
        <v>70</v>
      </c>
    </row>
    <row r="14" spans="1:13" ht="18.75">
      <c r="A14" s="432"/>
      <c r="B14" s="432"/>
      <c r="C14" s="433" t="s">
        <v>123</v>
      </c>
      <c r="D14" s="433"/>
      <c r="E14" s="433"/>
      <c r="F14" s="139"/>
    </row>
    <row r="15" spans="1:13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384" t="s">
        <v>36</v>
      </c>
      <c r="I15" s="386"/>
      <c r="J15" s="102" t="s">
        <v>68</v>
      </c>
      <c r="K15" s="102" t="s">
        <v>131</v>
      </c>
      <c r="L15" s="102" t="s">
        <v>56</v>
      </c>
    </row>
    <row r="16" spans="1:13" ht="27.95" customHeight="1">
      <c r="A16" s="135">
        <v>1</v>
      </c>
      <c r="B16" s="201">
        <v>45327</v>
      </c>
      <c r="C16" s="187" t="s">
        <v>150</v>
      </c>
      <c r="D16" s="108" t="s">
        <v>135</v>
      </c>
      <c r="E16" s="108">
        <v>200</v>
      </c>
      <c r="F16" s="108" t="s">
        <v>164</v>
      </c>
      <c r="H16" s="429"/>
      <c r="I16" s="430"/>
      <c r="J16" s="102"/>
      <c r="K16" s="102"/>
      <c r="L16" s="102"/>
    </row>
    <row r="17" spans="1:12">
      <c r="B17"/>
      <c r="C17"/>
      <c r="E17"/>
      <c r="L17" s="102"/>
    </row>
    <row r="18" spans="1:12">
      <c r="A18" s="124"/>
      <c r="B18" s="186"/>
      <c r="C18" s="188"/>
      <c r="D18" s="108" t="s">
        <v>23</v>
      </c>
      <c r="E18" s="48">
        <f>SUM(E16:E16)</f>
        <v>200</v>
      </c>
      <c r="F18" s="108"/>
      <c r="K18" s="102" t="s">
        <v>23</v>
      </c>
      <c r="L18" s="102">
        <v>500</v>
      </c>
    </row>
    <row r="20" spans="1:12">
      <c r="A20" s="114"/>
      <c r="B20" s="179" t="s">
        <v>128</v>
      </c>
      <c r="C20" s="189"/>
      <c r="D20" s="114"/>
      <c r="E20" s="184"/>
      <c r="F20" s="114"/>
      <c r="H20" s="137"/>
      <c r="I20" s="180"/>
      <c r="J20" s="47"/>
      <c r="L20" s="47"/>
    </row>
    <row r="21" spans="1:12">
      <c r="A21" s="137" t="s">
        <v>78</v>
      </c>
      <c r="B21" s="180"/>
      <c r="C21" s="190"/>
      <c r="D21" s="47" t="s">
        <v>79</v>
      </c>
      <c r="F21" s="47" t="s">
        <v>80</v>
      </c>
      <c r="H21" s="138"/>
      <c r="I21" s="179"/>
      <c r="J21" s="114"/>
      <c r="L21" s="114"/>
    </row>
    <row r="22" spans="1:12">
      <c r="A22" s="138" t="s">
        <v>30</v>
      </c>
      <c r="B22" s="179"/>
      <c r="C22" s="189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2">
      <c r="H23" s="138" t="s">
        <v>30</v>
      </c>
      <c r="I23" s="179"/>
      <c r="J23" s="114" t="s">
        <v>81</v>
      </c>
      <c r="L23" s="114" t="s">
        <v>82</v>
      </c>
    </row>
  </sheetData>
  <mergeCells count="13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44" t="s">
        <v>91</v>
      </c>
      <c r="B1" s="445"/>
      <c r="C1" s="445"/>
      <c r="D1" s="446"/>
      <c r="F1" s="436" t="s">
        <v>106</v>
      </c>
      <c r="G1" s="437"/>
      <c r="H1" s="437"/>
      <c r="I1" s="438"/>
    </row>
    <row r="2" spans="1:9" ht="18.75">
      <c r="A2" s="447" t="s">
        <v>92</v>
      </c>
      <c r="B2" s="440"/>
      <c r="C2" s="440"/>
      <c r="D2" s="448"/>
      <c r="F2" s="439" t="s">
        <v>92</v>
      </c>
      <c r="G2" s="440"/>
      <c r="H2" s="440"/>
      <c r="I2" s="441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42" t="s">
        <v>23</v>
      </c>
      <c r="G12" s="443"/>
      <c r="H12" s="443"/>
      <c r="I12" s="112"/>
    </row>
    <row r="13" spans="1:9" ht="21">
      <c r="A13" s="449" t="s">
        <v>23</v>
      </c>
      <c r="B13" s="443"/>
      <c r="C13" s="443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36" t="s">
        <v>91</v>
      </c>
      <c r="B23" s="437"/>
      <c r="C23" s="437"/>
      <c r="D23" s="438"/>
      <c r="F23" s="162"/>
      <c r="G23" s="129"/>
      <c r="H23" s="129"/>
      <c r="I23" s="130"/>
    </row>
    <row r="24" spans="1:9" ht="18.75">
      <c r="A24" s="439" t="s">
        <v>92</v>
      </c>
      <c r="B24" s="440"/>
      <c r="C24" s="440"/>
      <c r="D24" s="441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42" t="s">
        <v>23</v>
      </c>
      <c r="B34" s="443"/>
      <c r="C34" s="443"/>
      <c r="D34" s="112">
        <f>SUM(D27:D33)</f>
        <v>200</v>
      </c>
    </row>
    <row r="35" spans="1:4">
      <c r="A35" s="156"/>
      <c r="B35" s="143"/>
      <c r="D35" s="106"/>
    </row>
    <row r="36" spans="1:4">
      <c r="A36" s="434"/>
      <c r="B36" s="379"/>
      <c r="C36" s="379"/>
      <c r="D36" s="435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36" t="s">
        <v>109</v>
      </c>
      <c r="B1" s="437"/>
      <c r="C1" s="437"/>
      <c r="D1" s="437"/>
      <c r="E1" s="437"/>
      <c r="F1" s="438"/>
      <c r="H1" s="436" t="s">
        <v>113</v>
      </c>
      <c r="I1" s="437"/>
      <c r="J1" s="437"/>
      <c r="K1" s="437"/>
      <c r="L1" s="437"/>
      <c r="M1" s="438"/>
    </row>
    <row r="2" spans="1:13" ht="18.75">
      <c r="A2" s="439" t="s">
        <v>92</v>
      </c>
      <c r="B2" s="440"/>
      <c r="C2" s="440"/>
      <c r="D2" s="440"/>
      <c r="E2" s="440"/>
      <c r="F2" s="441"/>
      <c r="H2" s="439" t="s">
        <v>92</v>
      </c>
      <c r="I2" s="440"/>
      <c r="J2" s="440"/>
      <c r="K2" s="440"/>
      <c r="L2" s="440"/>
      <c r="M2" s="441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42" t="s">
        <v>23</v>
      </c>
      <c r="I7" s="443"/>
      <c r="J7" s="443"/>
      <c r="K7" s="443"/>
      <c r="L7" s="450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42" t="s">
        <v>23</v>
      </c>
      <c r="B9" s="443"/>
      <c r="C9" s="443"/>
      <c r="D9" s="443"/>
      <c r="E9" s="450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5"/>
  <sheetViews>
    <sheetView tabSelected="1" zoomScale="75" zoomScaleNormal="75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H35" sqref="H35"/>
    </sheetView>
  </sheetViews>
  <sheetFormatPr defaultRowHeight="15"/>
  <cols>
    <col min="1" max="1" width="20.85546875" style="315" customWidth="1"/>
    <col min="2" max="2" width="29" style="114" customWidth="1"/>
    <col min="3" max="3" width="26.28515625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0" customWidth="1"/>
  </cols>
  <sheetData>
    <row r="1" spans="1:12" s="124" customFormat="1" ht="20.25">
      <c r="A1" s="371" t="s">
        <v>8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</row>
    <row r="2" spans="1:12" s="124" customFormat="1" ht="20.25">
      <c r="A2" s="311"/>
      <c r="B2" s="1"/>
      <c r="C2" s="285"/>
      <c r="D2" s="285"/>
      <c r="E2" s="285"/>
      <c r="F2" s="285"/>
      <c r="G2" s="371" t="s">
        <v>35</v>
      </c>
      <c r="H2" s="371"/>
      <c r="I2" s="371"/>
      <c r="J2" s="371"/>
      <c r="K2" s="371"/>
      <c r="L2" s="7"/>
    </row>
    <row r="3" spans="1:12" s="124" customFormat="1" ht="40.5">
      <c r="A3" s="286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>
      <c r="A4" s="287"/>
      <c r="B4" s="288"/>
      <c r="C4" s="288"/>
      <c r="D4" s="288">
        <f>SUM(D5:D97)</f>
        <v>2904</v>
      </c>
      <c r="E4" s="288">
        <f>SUM(E6:E12)</f>
        <v>0</v>
      </c>
      <c r="F4" s="288">
        <f>SUM(F5:F97)</f>
        <v>10480</v>
      </c>
      <c r="G4" s="288"/>
      <c r="H4" s="288">
        <f>SUM(H5:H97)</f>
        <v>1320</v>
      </c>
      <c r="I4" s="288">
        <f>SUM(I6:I12)</f>
        <v>0</v>
      </c>
      <c r="J4" s="288">
        <f>SUM(J6:J110)</f>
        <v>0</v>
      </c>
      <c r="K4" s="288">
        <f>SUM(K6:K12)</f>
        <v>0</v>
      </c>
      <c r="L4" s="289">
        <f>SUM(E4,F4,H4,I4,J4,)</f>
        <v>11800</v>
      </c>
    </row>
    <row r="5" spans="1:12" s="301" customFormat="1" ht="49.5" customHeight="1">
      <c r="A5" s="329">
        <v>45727</v>
      </c>
      <c r="B5" s="326" t="s">
        <v>177</v>
      </c>
      <c r="C5" s="330" t="s">
        <v>166</v>
      </c>
      <c r="D5" s="326">
        <v>13</v>
      </c>
      <c r="F5" s="301">
        <v>100</v>
      </c>
      <c r="G5" s="301" t="s">
        <v>169</v>
      </c>
      <c r="H5" s="301">
        <v>70</v>
      </c>
      <c r="L5" s="302">
        <f>SUM(F5:H5)</f>
        <v>170</v>
      </c>
    </row>
    <row r="6" spans="1:12" s="334" customFormat="1" ht="43.5" customHeight="1">
      <c r="A6" s="329">
        <v>45727</v>
      </c>
      <c r="B6" s="331">
        <v>82591</v>
      </c>
      <c r="C6" s="332" t="s">
        <v>167</v>
      </c>
      <c r="D6" s="333">
        <v>12</v>
      </c>
      <c r="E6" s="302"/>
      <c r="F6" s="302">
        <v>30</v>
      </c>
      <c r="G6" s="302" t="s">
        <v>127</v>
      </c>
      <c r="H6" s="303">
        <v>30</v>
      </c>
      <c r="I6" s="303"/>
      <c r="J6" s="303"/>
      <c r="K6" s="303"/>
      <c r="L6" s="302">
        <f t="shared" ref="L6:L8" si="0">SUM(F6:H6)</f>
        <v>60</v>
      </c>
    </row>
    <row r="7" spans="1:12" s="335" customFormat="1" ht="58.5" customHeight="1">
      <c r="A7" s="325">
        <v>45728</v>
      </c>
      <c r="B7" s="326">
        <v>82639</v>
      </c>
      <c r="C7" s="327" t="s">
        <v>168</v>
      </c>
      <c r="D7" s="328">
        <v>396</v>
      </c>
      <c r="E7" s="309"/>
      <c r="F7" s="309">
        <v>440</v>
      </c>
      <c r="G7" s="309" t="s">
        <v>170</v>
      </c>
      <c r="H7" s="310">
        <v>70</v>
      </c>
      <c r="I7" s="310"/>
      <c r="J7" s="310"/>
      <c r="K7" s="310"/>
      <c r="L7" s="309">
        <f t="shared" si="0"/>
        <v>510</v>
      </c>
    </row>
    <row r="8" spans="1:12" s="301" customFormat="1" ht="46.5" customHeight="1">
      <c r="A8" s="329">
        <v>45728</v>
      </c>
      <c r="B8" s="336" t="s">
        <v>173</v>
      </c>
      <c r="C8" s="336" t="s">
        <v>174</v>
      </c>
      <c r="D8" s="336">
        <v>210</v>
      </c>
      <c r="E8" s="302"/>
      <c r="F8" s="302">
        <v>200</v>
      </c>
      <c r="G8" s="302" t="s">
        <v>127</v>
      </c>
      <c r="H8" s="303">
        <v>20</v>
      </c>
      <c r="I8" s="303"/>
      <c r="J8" s="303"/>
      <c r="K8" s="303"/>
      <c r="L8" s="302">
        <f t="shared" si="0"/>
        <v>220</v>
      </c>
    </row>
    <row r="9" spans="1:12" s="335" customFormat="1" ht="42">
      <c r="A9" s="337">
        <v>45729</v>
      </c>
      <c r="B9" s="338" t="s">
        <v>183</v>
      </c>
      <c r="C9" s="339" t="s">
        <v>193</v>
      </c>
      <c r="D9" s="338">
        <v>39</v>
      </c>
      <c r="E9" s="309"/>
      <c r="F9" s="365">
        <v>730</v>
      </c>
      <c r="G9" s="365" t="s">
        <v>127</v>
      </c>
      <c r="H9" s="368">
        <v>280</v>
      </c>
      <c r="I9" s="310"/>
      <c r="J9" s="310"/>
      <c r="K9" s="310"/>
      <c r="L9" s="309">
        <f>SUM(F9:H9)</f>
        <v>1010</v>
      </c>
    </row>
    <row r="10" spans="1:12" s="334" customFormat="1" ht="42">
      <c r="A10" s="340">
        <v>45729</v>
      </c>
      <c r="B10" s="341">
        <v>82659</v>
      </c>
      <c r="C10" s="342" t="s">
        <v>194</v>
      </c>
      <c r="D10" s="343">
        <v>51</v>
      </c>
      <c r="E10" s="302"/>
      <c r="F10" s="366"/>
      <c r="G10" s="366"/>
      <c r="H10" s="370"/>
      <c r="I10" s="303"/>
      <c r="J10" s="303"/>
      <c r="K10" s="303"/>
      <c r="L10" s="302">
        <f>SUM(F10:H10)</f>
        <v>0</v>
      </c>
    </row>
    <row r="11" spans="1:12" s="334" customFormat="1" ht="28.5" customHeight="1">
      <c r="A11" s="340">
        <v>45729</v>
      </c>
      <c r="B11" s="343" t="s">
        <v>184</v>
      </c>
      <c r="C11" s="342" t="s">
        <v>195</v>
      </c>
      <c r="D11" s="344">
        <v>13</v>
      </c>
      <c r="E11" s="302"/>
      <c r="F11" s="366"/>
      <c r="G11" s="366"/>
      <c r="H11" s="370"/>
      <c r="I11" s="303"/>
      <c r="J11" s="303"/>
      <c r="K11" s="303"/>
      <c r="L11" s="302">
        <f>SUM(F11:H11)</f>
        <v>0</v>
      </c>
    </row>
    <row r="12" spans="1:12" s="334" customFormat="1" ht="25.5" customHeight="1">
      <c r="A12" s="340">
        <v>45729</v>
      </c>
      <c r="B12" s="345" t="s">
        <v>185</v>
      </c>
      <c r="C12" s="346" t="s">
        <v>196</v>
      </c>
      <c r="D12" s="344">
        <v>13</v>
      </c>
      <c r="E12" s="302"/>
      <c r="F12" s="366"/>
      <c r="G12" s="366"/>
      <c r="H12" s="370"/>
      <c r="I12" s="303"/>
      <c r="J12" s="303"/>
      <c r="K12" s="303"/>
      <c r="L12" s="302">
        <f>SUM(F12:H12)</f>
        <v>0</v>
      </c>
    </row>
    <row r="13" spans="1:12" s="334" customFormat="1" ht="39.75" customHeight="1">
      <c r="A13" s="340">
        <v>45729</v>
      </c>
      <c r="B13" s="343" t="s">
        <v>186</v>
      </c>
      <c r="C13" s="342" t="s">
        <v>197</v>
      </c>
      <c r="D13" s="343">
        <v>7</v>
      </c>
      <c r="E13" s="302"/>
      <c r="F13" s="366"/>
      <c r="G13" s="366"/>
      <c r="H13" s="370"/>
      <c r="I13" s="303"/>
      <c r="J13" s="303"/>
      <c r="K13" s="303"/>
      <c r="L13" s="302">
        <f t="shared" ref="L13:L31" si="1">SUM(F13:H13)</f>
        <v>0</v>
      </c>
    </row>
    <row r="14" spans="1:12" s="334" customFormat="1" ht="32.25" customHeight="1">
      <c r="A14" s="337">
        <v>45729</v>
      </c>
      <c r="B14" s="338" t="s">
        <v>188</v>
      </c>
      <c r="C14" s="339" t="s">
        <v>199</v>
      </c>
      <c r="D14" s="338">
        <v>13</v>
      </c>
      <c r="E14" s="302"/>
      <c r="F14" s="366"/>
      <c r="G14" s="366"/>
      <c r="H14" s="370"/>
      <c r="I14" s="303"/>
      <c r="J14" s="303"/>
      <c r="K14" s="303"/>
      <c r="L14" s="302">
        <f t="shared" si="1"/>
        <v>0</v>
      </c>
    </row>
    <row r="15" spans="1:12" s="334" customFormat="1" ht="36" customHeight="1">
      <c r="A15" s="340">
        <v>45729</v>
      </c>
      <c r="B15" s="347" t="s">
        <v>189</v>
      </c>
      <c r="C15" s="342" t="s">
        <v>200</v>
      </c>
      <c r="D15" s="343">
        <v>26</v>
      </c>
      <c r="E15" s="302"/>
      <c r="F15" s="367"/>
      <c r="G15" s="367"/>
      <c r="H15" s="369"/>
      <c r="I15" s="303"/>
      <c r="J15" s="303"/>
      <c r="K15" s="303"/>
      <c r="L15" s="302">
        <f t="shared" si="1"/>
        <v>0</v>
      </c>
    </row>
    <row r="16" spans="1:12" s="334" customFormat="1" ht="27.75" customHeight="1">
      <c r="A16" s="340">
        <v>45729</v>
      </c>
      <c r="B16" s="343" t="s">
        <v>187</v>
      </c>
      <c r="C16" s="342" t="s">
        <v>198</v>
      </c>
      <c r="D16" s="343">
        <v>77</v>
      </c>
      <c r="E16" s="302"/>
      <c r="F16" s="365">
        <v>5600</v>
      </c>
      <c r="G16" s="365" t="s">
        <v>204</v>
      </c>
      <c r="H16" s="368"/>
      <c r="I16" s="303" t="s">
        <v>128</v>
      </c>
      <c r="J16" s="303"/>
      <c r="K16" s="303"/>
      <c r="L16" s="302">
        <f t="shared" si="1"/>
        <v>5600</v>
      </c>
    </row>
    <row r="17" spans="1:12" s="334" customFormat="1" ht="48.75" customHeight="1">
      <c r="A17" s="340">
        <v>45729</v>
      </c>
      <c r="B17" s="343" t="s">
        <v>190</v>
      </c>
      <c r="C17" s="342" t="s">
        <v>201</v>
      </c>
      <c r="D17" s="344">
        <v>846</v>
      </c>
      <c r="E17" s="302"/>
      <c r="F17" s="366"/>
      <c r="G17" s="366"/>
      <c r="H17" s="370"/>
      <c r="I17" s="303"/>
      <c r="J17" s="303"/>
      <c r="K17" s="303"/>
      <c r="L17" s="302">
        <f t="shared" si="1"/>
        <v>0</v>
      </c>
    </row>
    <row r="18" spans="1:12" s="334" customFormat="1" ht="36.75" customHeight="1">
      <c r="A18" s="340">
        <v>45729</v>
      </c>
      <c r="B18" s="345" t="s">
        <v>191</v>
      </c>
      <c r="C18" s="346" t="s">
        <v>202</v>
      </c>
      <c r="D18" s="344">
        <v>210</v>
      </c>
      <c r="E18" s="302"/>
      <c r="F18" s="366"/>
      <c r="G18" s="366"/>
      <c r="H18" s="370"/>
      <c r="I18" s="303"/>
      <c r="J18" s="303"/>
      <c r="K18" s="303"/>
      <c r="L18" s="302">
        <f t="shared" si="1"/>
        <v>0</v>
      </c>
    </row>
    <row r="19" spans="1:12" s="334" customFormat="1" ht="27.75" customHeight="1">
      <c r="A19" s="340">
        <v>45729</v>
      </c>
      <c r="B19" s="343" t="s">
        <v>192</v>
      </c>
      <c r="C19" s="342" t="s">
        <v>203</v>
      </c>
      <c r="D19" s="343">
        <v>34</v>
      </c>
      <c r="E19" s="302"/>
      <c r="F19" s="367"/>
      <c r="G19" s="367"/>
      <c r="H19" s="369"/>
      <c r="I19" s="303"/>
      <c r="J19" s="303"/>
      <c r="K19" s="303"/>
      <c r="L19" s="302">
        <f t="shared" si="1"/>
        <v>0</v>
      </c>
    </row>
    <row r="20" spans="1:12" s="335" customFormat="1" ht="51" customHeight="1">
      <c r="A20" s="337">
        <v>45731</v>
      </c>
      <c r="B20" s="338" t="s">
        <v>208</v>
      </c>
      <c r="C20" s="339" t="s">
        <v>174</v>
      </c>
      <c r="D20" s="338">
        <v>195</v>
      </c>
      <c r="E20" s="309"/>
      <c r="F20" s="309">
        <v>220</v>
      </c>
      <c r="G20" s="309" t="s">
        <v>169</v>
      </c>
      <c r="H20" s="310">
        <v>20</v>
      </c>
      <c r="I20" s="310"/>
      <c r="J20" s="310"/>
      <c r="K20" s="310"/>
      <c r="L20" s="309">
        <f t="shared" si="1"/>
        <v>240</v>
      </c>
    </row>
    <row r="21" spans="1:12" s="334" customFormat="1" ht="59.25" customHeight="1">
      <c r="A21" s="340">
        <v>45731</v>
      </c>
      <c r="B21" s="347" t="s">
        <v>209</v>
      </c>
      <c r="C21" s="342" t="s">
        <v>174</v>
      </c>
      <c r="D21" s="343">
        <v>16</v>
      </c>
      <c r="E21" s="302"/>
      <c r="F21" s="302">
        <v>20</v>
      </c>
      <c r="G21" s="302" t="s">
        <v>169</v>
      </c>
      <c r="H21" s="303">
        <v>20</v>
      </c>
      <c r="I21" s="303"/>
      <c r="J21" s="303"/>
      <c r="K21" s="303"/>
      <c r="L21" s="302">
        <f t="shared" si="1"/>
        <v>40</v>
      </c>
    </row>
    <row r="22" spans="1:12" s="334" customFormat="1" ht="58.5" customHeight="1">
      <c r="A22" s="340">
        <v>45731</v>
      </c>
      <c r="B22" s="343" t="s">
        <v>210</v>
      </c>
      <c r="C22" s="342" t="s">
        <v>211</v>
      </c>
      <c r="D22" s="344">
        <v>195</v>
      </c>
      <c r="E22" s="302"/>
      <c r="F22" s="302">
        <v>850</v>
      </c>
      <c r="G22" s="302" t="s">
        <v>127</v>
      </c>
      <c r="H22" s="303">
        <v>200</v>
      </c>
      <c r="I22" s="307"/>
      <c r="J22" s="303"/>
      <c r="K22" s="308"/>
      <c r="L22" s="302">
        <f t="shared" si="1"/>
        <v>1050</v>
      </c>
    </row>
    <row r="23" spans="1:12" s="335" customFormat="1" ht="37.5" customHeight="1">
      <c r="A23" s="337">
        <v>45732</v>
      </c>
      <c r="B23" s="338" t="s">
        <v>214</v>
      </c>
      <c r="C23" s="339" t="s">
        <v>216</v>
      </c>
      <c r="D23" s="338">
        <v>14</v>
      </c>
      <c r="E23" s="309"/>
      <c r="F23" s="309">
        <v>230</v>
      </c>
      <c r="G23" s="309" t="s">
        <v>127</v>
      </c>
      <c r="H23" s="310">
        <v>220</v>
      </c>
      <c r="I23" s="324"/>
      <c r="J23" s="310"/>
      <c r="K23" s="324"/>
      <c r="L23" s="309">
        <f t="shared" si="1"/>
        <v>450</v>
      </c>
    </row>
    <row r="24" spans="1:12" s="334" customFormat="1" ht="41.25" customHeight="1">
      <c r="A24" s="348">
        <v>45732</v>
      </c>
      <c r="B24" s="349" t="s">
        <v>215</v>
      </c>
      <c r="C24" s="332" t="s">
        <v>174</v>
      </c>
      <c r="D24" s="333">
        <v>210</v>
      </c>
      <c r="E24" s="302"/>
      <c r="F24" s="302">
        <v>200</v>
      </c>
      <c r="G24" s="302" t="s">
        <v>169</v>
      </c>
      <c r="H24" s="303">
        <v>20</v>
      </c>
      <c r="I24" s="308"/>
      <c r="J24" s="303"/>
      <c r="K24" s="308"/>
      <c r="L24" s="302">
        <f t="shared" si="1"/>
        <v>220</v>
      </c>
    </row>
    <row r="25" spans="1:12" s="335" customFormat="1" ht="51.75" customHeight="1">
      <c r="A25" s="337">
        <v>45733</v>
      </c>
      <c r="B25" s="338" t="s">
        <v>217</v>
      </c>
      <c r="C25" s="339" t="s">
        <v>224</v>
      </c>
      <c r="D25" s="338">
        <v>7</v>
      </c>
      <c r="E25" s="309"/>
      <c r="F25" s="365">
        <v>1330</v>
      </c>
      <c r="G25" s="365" t="s">
        <v>170</v>
      </c>
      <c r="H25" s="368">
        <v>220</v>
      </c>
      <c r="I25" s="324"/>
      <c r="J25" s="324"/>
      <c r="K25" s="324"/>
      <c r="L25" s="302">
        <f t="shared" si="1"/>
        <v>1550</v>
      </c>
    </row>
    <row r="26" spans="1:12" s="334" customFormat="1" ht="41.25" customHeight="1">
      <c r="A26" s="353">
        <v>45733</v>
      </c>
      <c r="B26" s="354" t="s">
        <v>218</v>
      </c>
      <c r="C26" s="306" t="s">
        <v>225</v>
      </c>
      <c r="D26" s="305">
        <v>8</v>
      </c>
      <c r="E26" s="302"/>
      <c r="F26" s="366"/>
      <c r="G26" s="366"/>
      <c r="H26" s="370"/>
      <c r="I26" s="308"/>
      <c r="J26" s="308"/>
      <c r="K26" s="308"/>
      <c r="L26" s="302">
        <f t="shared" si="1"/>
        <v>0</v>
      </c>
    </row>
    <row r="27" spans="1:12" s="334" customFormat="1" ht="51.75" customHeight="1">
      <c r="A27" s="350">
        <v>45733</v>
      </c>
      <c r="B27" s="345" t="s">
        <v>219</v>
      </c>
      <c r="C27" s="346" t="s">
        <v>226</v>
      </c>
      <c r="D27" s="344">
        <v>26</v>
      </c>
      <c r="E27" s="302"/>
      <c r="F27" s="366"/>
      <c r="G27" s="366"/>
      <c r="H27" s="370"/>
      <c r="I27" s="308"/>
      <c r="J27" s="308"/>
      <c r="K27" s="308"/>
      <c r="L27" s="302">
        <f t="shared" si="1"/>
        <v>0</v>
      </c>
    </row>
    <row r="28" spans="1:12" s="334" customFormat="1" ht="47.25" customHeight="1">
      <c r="A28" s="350">
        <v>45733</v>
      </c>
      <c r="B28" s="343" t="s">
        <v>221</v>
      </c>
      <c r="C28" s="342" t="s">
        <v>228</v>
      </c>
      <c r="D28" s="343">
        <v>39</v>
      </c>
      <c r="E28" s="302"/>
      <c r="F28" s="366"/>
      <c r="G28" s="366"/>
      <c r="H28" s="370"/>
      <c r="I28" s="308"/>
      <c r="J28" s="308"/>
      <c r="K28" s="308"/>
      <c r="L28" s="302">
        <f t="shared" si="1"/>
        <v>0</v>
      </c>
    </row>
    <row r="29" spans="1:12" s="334" customFormat="1" ht="50.25" customHeight="1">
      <c r="A29" s="350">
        <v>45733</v>
      </c>
      <c r="B29" s="343" t="s">
        <v>222</v>
      </c>
      <c r="C29" s="342" t="s">
        <v>229</v>
      </c>
      <c r="D29" s="344">
        <v>150</v>
      </c>
      <c r="E29" s="302"/>
      <c r="F29" s="367"/>
      <c r="G29" s="367"/>
      <c r="H29" s="369"/>
      <c r="I29" s="308"/>
      <c r="J29" s="308"/>
      <c r="K29" s="308"/>
      <c r="L29" s="302">
        <f t="shared" si="1"/>
        <v>0</v>
      </c>
    </row>
    <row r="30" spans="1:12" s="334" customFormat="1" ht="36.75" customHeight="1">
      <c r="A30" s="350">
        <v>45733</v>
      </c>
      <c r="B30" s="351" t="s">
        <v>223</v>
      </c>
      <c r="C30" s="352" t="s">
        <v>230</v>
      </c>
      <c r="D30" s="344">
        <v>80</v>
      </c>
      <c r="E30" s="302"/>
      <c r="F30" s="365">
        <v>530</v>
      </c>
      <c r="G30" s="365" t="s">
        <v>169</v>
      </c>
      <c r="H30" s="368">
        <v>150</v>
      </c>
      <c r="I30" s="308"/>
      <c r="J30" s="308"/>
      <c r="K30" s="308"/>
      <c r="L30" s="302">
        <f t="shared" si="1"/>
        <v>680</v>
      </c>
    </row>
    <row r="31" spans="1:12" s="334" customFormat="1" ht="33" customHeight="1">
      <c r="A31" s="350">
        <v>45733</v>
      </c>
      <c r="B31" s="344" t="s">
        <v>220</v>
      </c>
      <c r="C31" s="344" t="s">
        <v>227</v>
      </c>
      <c r="D31" s="344">
        <v>4</v>
      </c>
      <c r="E31" s="302"/>
      <c r="F31" s="367"/>
      <c r="G31" s="367"/>
      <c r="H31" s="369"/>
      <c r="I31" s="308"/>
      <c r="J31" s="308"/>
      <c r="K31" s="308"/>
      <c r="L31" s="302">
        <f t="shared" si="1"/>
        <v>0</v>
      </c>
    </row>
    <row r="32" spans="1:12" s="304" customFormat="1" ht="18">
      <c r="A32" s="322"/>
      <c r="B32" s="318"/>
      <c r="C32" s="323"/>
      <c r="D32" s="317"/>
      <c r="E32" s="318"/>
      <c r="F32" s="318"/>
      <c r="G32" s="318"/>
      <c r="H32" s="319"/>
      <c r="I32" s="320"/>
      <c r="J32" s="321"/>
      <c r="K32" s="321"/>
      <c r="L32" s="316"/>
    </row>
    <row r="33" spans="1:12" s="304" customFormat="1" ht="18">
      <c r="A33" s="322"/>
      <c r="B33" s="318"/>
      <c r="C33" s="323"/>
      <c r="D33" s="317"/>
      <c r="E33" s="318"/>
      <c r="F33" s="318"/>
      <c r="G33" s="318"/>
      <c r="H33" s="319"/>
      <c r="I33" s="320"/>
      <c r="J33" s="321"/>
      <c r="K33" s="321"/>
      <c r="L33" s="316"/>
    </row>
    <row r="34" spans="1:12" s="292" customFormat="1" ht="18">
      <c r="A34" s="312"/>
      <c r="B34" s="295"/>
      <c r="C34" s="299"/>
      <c r="D34" s="294"/>
      <c r="E34" s="295"/>
      <c r="F34" s="295"/>
      <c r="G34" s="295"/>
      <c r="H34" s="296"/>
      <c r="I34" s="297"/>
      <c r="J34" s="298"/>
      <c r="K34" s="298"/>
      <c r="L34" s="293"/>
    </row>
    <row r="35" spans="1:12" s="292" customFormat="1" ht="18">
      <c r="A35" s="312"/>
      <c r="B35" s="295"/>
      <c r="C35" s="299"/>
      <c r="D35" s="294"/>
      <c r="E35" s="295"/>
      <c r="F35" s="295"/>
      <c r="G35" s="295"/>
      <c r="H35" s="300"/>
      <c r="I35" s="297"/>
      <c r="J35" s="298"/>
      <c r="K35" s="298"/>
      <c r="L35" s="293"/>
    </row>
    <row r="36" spans="1:12" s="292" customFormat="1" ht="18">
      <c r="A36" s="312"/>
      <c r="B36" s="295"/>
      <c r="C36" s="299"/>
      <c r="D36" s="294"/>
      <c r="E36" s="295"/>
      <c r="F36" s="295"/>
      <c r="G36" s="295"/>
      <c r="H36" s="296"/>
      <c r="I36" s="297"/>
      <c r="J36" s="298"/>
      <c r="K36" s="298"/>
      <c r="L36" s="293"/>
    </row>
    <row r="37" spans="1:12" s="292" customFormat="1" ht="18">
      <c r="A37" s="312"/>
      <c r="B37" s="295"/>
      <c r="C37" s="299"/>
      <c r="D37" s="294"/>
      <c r="E37" s="295"/>
      <c r="F37" s="295"/>
      <c r="G37" s="295"/>
      <c r="H37" s="300"/>
      <c r="I37" s="297"/>
      <c r="J37" s="298"/>
      <c r="K37" s="298"/>
      <c r="L37" s="293"/>
    </row>
    <row r="38" spans="1:12" s="292" customFormat="1" ht="18">
      <c r="A38" s="312"/>
      <c r="B38" s="295"/>
      <c r="C38" s="299"/>
      <c r="D38" s="294"/>
      <c r="E38" s="295"/>
      <c r="F38" s="295"/>
      <c r="G38" s="295"/>
      <c r="H38" s="296"/>
      <c r="I38" s="297"/>
      <c r="J38" s="298"/>
      <c r="K38" s="298"/>
      <c r="L38" s="293"/>
    </row>
    <row r="39" spans="1:12" s="292" customFormat="1" ht="18">
      <c r="A39" s="312"/>
      <c r="B39" s="295"/>
      <c r="C39" s="299"/>
      <c r="D39" s="294"/>
      <c r="E39" s="295"/>
      <c r="F39" s="295"/>
      <c r="G39" s="295"/>
      <c r="H39" s="296"/>
      <c r="I39" s="297"/>
      <c r="J39" s="298"/>
      <c r="K39" s="298"/>
      <c r="L39" s="293"/>
    </row>
    <row r="40" spans="1:12" s="292" customFormat="1" ht="18">
      <c r="A40" s="312"/>
      <c r="B40" s="295"/>
      <c r="C40" s="299"/>
      <c r="D40" s="294"/>
      <c r="E40" s="295"/>
      <c r="F40" s="295"/>
      <c r="G40" s="295"/>
      <c r="H40" s="296"/>
      <c r="I40" s="297"/>
      <c r="J40" s="298"/>
      <c r="K40" s="298"/>
      <c r="L40" s="293"/>
    </row>
    <row r="41" spans="1:12" s="292" customFormat="1" ht="18">
      <c r="A41" s="312"/>
      <c r="B41" s="295"/>
      <c r="C41" s="299"/>
      <c r="D41" s="294"/>
      <c r="E41" s="295"/>
      <c r="F41" s="295"/>
      <c r="G41" s="295"/>
      <c r="H41" s="296"/>
      <c r="I41" s="297"/>
      <c r="J41" s="298"/>
      <c r="K41" s="298"/>
      <c r="L41" s="293"/>
    </row>
    <row r="42" spans="1:12" s="292" customFormat="1" ht="18">
      <c r="A42" s="312"/>
      <c r="B42" s="295"/>
      <c r="C42" s="299"/>
      <c r="D42" s="294"/>
      <c r="E42" s="295"/>
      <c r="F42" s="295"/>
      <c r="G42" s="295"/>
      <c r="H42" s="300"/>
      <c r="I42" s="297"/>
      <c r="J42" s="298"/>
      <c r="K42" s="298"/>
      <c r="L42" s="293"/>
    </row>
    <row r="43" spans="1:12" s="292" customFormat="1" ht="18">
      <c r="A43" s="312"/>
      <c r="B43" s="295"/>
      <c r="C43" s="299"/>
      <c r="D43" s="294"/>
      <c r="E43" s="295"/>
      <c r="F43" s="295"/>
      <c r="G43" s="295"/>
      <c r="H43" s="296"/>
      <c r="I43" s="297"/>
      <c r="J43" s="298"/>
      <c r="K43" s="298"/>
      <c r="L43" s="293"/>
    </row>
    <row r="44" spans="1:12" s="197" customFormat="1" ht="18">
      <c r="A44" s="313"/>
      <c r="B44" s="275"/>
      <c r="C44" s="279"/>
      <c r="D44" s="274"/>
      <c r="E44" s="275"/>
      <c r="F44" s="275"/>
      <c r="G44" s="275"/>
      <c r="H44" s="276"/>
      <c r="I44" s="277"/>
      <c r="J44" s="278"/>
      <c r="K44" s="278"/>
      <c r="L44" s="267">
        <f t="shared" ref="L44:L52" si="2">SUM(F44+H44)</f>
        <v>0</v>
      </c>
    </row>
    <row r="45" spans="1:12" s="197" customFormat="1" ht="18">
      <c r="A45" s="313"/>
      <c r="B45" s="275"/>
      <c r="C45" s="279"/>
      <c r="D45" s="274"/>
      <c r="E45" s="275"/>
      <c r="F45" s="275"/>
      <c r="G45" s="275"/>
      <c r="H45" s="276"/>
      <c r="I45" s="277"/>
      <c r="J45" s="278"/>
      <c r="K45" s="278"/>
      <c r="L45" s="267">
        <f t="shared" si="2"/>
        <v>0</v>
      </c>
    </row>
    <row r="46" spans="1:12" s="197" customFormat="1" ht="18">
      <c r="A46" s="313"/>
      <c r="B46" s="275"/>
      <c r="C46" s="279"/>
      <c r="D46" s="274"/>
      <c r="E46" s="275"/>
      <c r="F46" s="275"/>
      <c r="G46" s="275"/>
      <c r="H46" s="276"/>
      <c r="I46" s="277"/>
      <c r="J46" s="278"/>
      <c r="K46" s="278"/>
      <c r="L46" s="267">
        <f t="shared" si="2"/>
        <v>0</v>
      </c>
    </row>
    <row r="47" spans="1:12" s="197" customFormat="1" ht="18">
      <c r="A47" s="313"/>
      <c r="B47" s="275"/>
      <c r="C47" s="279"/>
      <c r="D47" s="274"/>
      <c r="E47" s="275"/>
      <c r="F47" s="275"/>
      <c r="G47" s="275"/>
      <c r="H47" s="280"/>
      <c r="I47" s="281"/>
      <c r="J47" s="280"/>
      <c r="K47" s="280"/>
      <c r="L47" s="267">
        <f t="shared" si="2"/>
        <v>0</v>
      </c>
    </row>
    <row r="48" spans="1:12" s="197" customFormat="1" ht="18">
      <c r="A48" s="313"/>
      <c r="B48" s="275"/>
      <c r="C48" s="279"/>
      <c r="D48" s="274"/>
      <c r="E48" s="275"/>
      <c r="F48" s="275"/>
      <c r="G48" s="275"/>
      <c r="H48" s="280"/>
      <c r="I48" s="281"/>
      <c r="J48" s="280"/>
      <c r="K48" s="280"/>
      <c r="L48" s="267">
        <f t="shared" si="2"/>
        <v>0</v>
      </c>
    </row>
    <row r="49" spans="1:12" s="197" customFormat="1" ht="18">
      <c r="A49" s="313"/>
      <c r="B49" s="275"/>
      <c r="C49" s="279"/>
      <c r="D49" s="274"/>
      <c r="E49" s="275"/>
      <c r="F49" s="275"/>
      <c r="G49" s="275"/>
      <c r="H49" s="280"/>
      <c r="I49" s="281"/>
      <c r="J49" s="280"/>
      <c r="K49" s="280"/>
      <c r="L49" s="267">
        <f t="shared" si="2"/>
        <v>0</v>
      </c>
    </row>
    <row r="50" spans="1:12" s="197" customFormat="1" ht="18">
      <c r="A50" s="313"/>
      <c r="B50" s="275"/>
      <c r="C50" s="279"/>
      <c r="D50" s="274"/>
      <c r="E50" s="275"/>
      <c r="F50" s="275"/>
      <c r="G50" s="275"/>
      <c r="H50" s="280"/>
      <c r="I50" s="281"/>
      <c r="J50" s="280"/>
      <c r="K50" s="280"/>
      <c r="L50" s="267">
        <f t="shared" si="2"/>
        <v>0</v>
      </c>
    </row>
    <row r="51" spans="1:12" ht="18">
      <c r="A51" s="314"/>
      <c r="B51" s="271"/>
      <c r="C51" s="270"/>
      <c r="D51" s="269"/>
      <c r="E51" s="271"/>
      <c r="F51" s="271"/>
      <c r="G51" s="271"/>
      <c r="H51" s="272"/>
      <c r="I51" s="273"/>
      <c r="J51" s="272"/>
      <c r="K51" s="272"/>
      <c r="L51" s="267">
        <f t="shared" si="2"/>
        <v>0</v>
      </c>
    </row>
    <row r="52" spans="1:12" ht="18">
      <c r="A52" s="313"/>
      <c r="B52" s="183"/>
      <c r="C52" s="32"/>
      <c r="D52" s="33"/>
      <c r="E52" s="183"/>
      <c r="F52" s="183"/>
      <c r="G52" s="183"/>
      <c r="H52" s="36"/>
      <c r="I52" s="37"/>
      <c r="J52" s="36"/>
      <c r="K52" s="36"/>
      <c r="L52" s="267">
        <f t="shared" si="2"/>
        <v>0</v>
      </c>
    </row>
    <row r="53" spans="1:12" ht="15.75">
      <c r="A53" s="313"/>
      <c r="B53" s="183"/>
      <c r="C53" s="32"/>
      <c r="D53" s="33"/>
      <c r="E53" s="183"/>
      <c r="F53" s="183"/>
      <c r="G53" s="183"/>
      <c r="H53" s="36"/>
      <c r="I53" s="37"/>
      <c r="J53" s="36"/>
      <c r="K53" s="36"/>
      <c r="L53" s="199"/>
    </row>
    <row r="54" spans="1:12" ht="15.75">
      <c r="A54" s="313"/>
      <c r="B54" s="183"/>
      <c r="C54" s="32"/>
      <c r="D54" s="33"/>
      <c r="E54" s="183"/>
      <c r="F54" s="183"/>
      <c r="G54" s="183"/>
      <c r="H54" s="36"/>
      <c r="I54" s="37"/>
      <c r="J54" s="36"/>
      <c r="K54" s="36"/>
      <c r="L54" s="199"/>
    </row>
    <row r="55" spans="1:12" ht="15.75">
      <c r="A55" s="313"/>
      <c r="B55" s="183"/>
      <c r="C55" s="32"/>
      <c r="D55" s="33"/>
      <c r="E55" s="183"/>
      <c r="F55" s="183"/>
      <c r="G55" s="183"/>
      <c r="H55" s="36"/>
      <c r="I55" s="37"/>
      <c r="J55" s="36"/>
      <c r="K55" s="36"/>
      <c r="L55" s="199"/>
    </row>
    <row r="56" spans="1:12" ht="15.75">
      <c r="A56" s="313"/>
      <c r="B56" s="183"/>
      <c r="C56" s="32"/>
      <c r="D56" s="33"/>
      <c r="E56" s="183"/>
      <c r="F56" s="183"/>
      <c r="G56" s="183"/>
      <c r="H56" s="36"/>
      <c r="I56" s="37"/>
      <c r="J56" s="37"/>
      <c r="K56" s="37"/>
      <c r="L56" s="199"/>
    </row>
    <row r="57" spans="1:12" ht="15.75">
      <c r="A57" s="313"/>
      <c r="B57" s="183"/>
      <c r="C57" s="32"/>
      <c r="D57" s="33"/>
      <c r="E57" s="183"/>
      <c r="F57" s="183"/>
      <c r="G57" s="183"/>
      <c r="H57" s="36"/>
      <c r="I57" s="37"/>
      <c r="J57" s="37"/>
      <c r="K57" s="37"/>
      <c r="L57" s="199"/>
    </row>
    <row r="58" spans="1:12" ht="15.75">
      <c r="A58" s="313"/>
      <c r="B58" s="183"/>
      <c r="C58" s="32"/>
      <c r="D58" s="33"/>
      <c r="E58" s="183"/>
      <c r="F58" s="183"/>
      <c r="G58" s="183"/>
      <c r="H58" s="36"/>
      <c r="I58" s="37"/>
      <c r="J58" s="37"/>
      <c r="K58" s="37"/>
      <c r="L58" s="199"/>
    </row>
    <row r="59" spans="1:12" ht="15.75">
      <c r="A59" s="313"/>
      <c r="B59" s="183"/>
      <c r="C59" s="32"/>
      <c r="D59" s="33"/>
      <c r="E59" s="183"/>
      <c r="F59" s="183"/>
      <c r="G59" s="183"/>
      <c r="H59" s="36"/>
      <c r="I59" s="37"/>
      <c r="J59" s="37"/>
      <c r="K59" s="37"/>
      <c r="L59" s="199"/>
    </row>
    <row r="60" spans="1:12" ht="15.75">
      <c r="A60" s="313"/>
      <c r="B60" s="183"/>
      <c r="C60" s="32"/>
      <c r="D60" s="33"/>
      <c r="E60" s="183"/>
      <c r="F60" s="183"/>
      <c r="G60" s="183"/>
      <c r="H60" s="36"/>
      <c r="I60" s="37"/>
      <c r="J60" s="37"/>
      <c r="K60" s="37"/>
      <c r="L60" s="199"/>
    </row>
    <row r="61" spans="1:12" ht="15.75">
      <c r="A61" s="313"/>
      <c r="B61" s="183"/>
      <c r="C61" s="32"/>
      <c r="D61" s="33"/>
      <c r="E61" s="183"/>
      <c r="F61" s="183"/>
      <c r="G61" s="183"/>
      <c r="H61" s="36"/>
      <c r="I61" s="37"/>
      <c r="J61" s="37"/>
      <c r="K61" s="37"/>
      <c r="L61" s="199"/>
    </row>
    <row r="62" spans="1:12" ht="15.75">
      <c r="A62" s="313"/>
      <c r="B62" s="183"/>
      <c r="C62" s="32"/>
      <c r="D62" s="33"/>
      <c r="E62" s="183"/>
      <c r="F62" s="183"/>
      <c r="G62" s="183"/>
      <c r="H62" s="36"/>
      <c r="I62" s="37"/>
      <c r="J62" s="37"/>
      <c r="K62" s="37"/>
      <c r="L62" s="199"/>
    </row>
    <row r="63" spans="1:12" ht="15.75">
      <c r="A63" s="313"/>
      <c r="B63" s="183"/>
      <c r="C63" s="32"/>
      <c r="D63" s="33"/>
      <c r="E63" s="183"/>
      <c r="F63" s="183"/>
      <c r="G63" s="183"/>
      <c r="H63" s="36"/>
      <c r="I63" s="37"/>
      <c r="J63" s="37"/>
      <c r="K63" s="37"/>
      <c r="L63" s="199"/>
    </row>
    <row r="64" spans="1:12" ht="15.75">
      <c r="A64" s="313"/>
      <c r="B64" s="183"/>
      <c r="C64" s="32"/>
      <c r="D64" s="33"/>
      <c r="E64" s="183"/>
      <c r="F64" s="183"/>
      <c r="G64" s="183"/>
      <c r="H64" s="36"/>
      <c r="I64" s="37"/>
      <c r="J64" s="37"/>
      <c r="K64" s="37"/>
      <c r="L64" s="199"/>
    </row>
    <row r="65" spans="1:12" ht="15.75">
      <c r="A65" s="313"/>
      <c r="B65" s="183"/>
      <c r="C65" s="32"/>
      <c r="D65" s="33"/>
      <c r="E65" s="183"/>
      <c r="F65" s="183"/>
      <c r="G65" s="183"/>
      <c r="H65" s="36"/>
      <c r="I65" s="37"/>
      <c r="J65" s="37"/>
      <c r="K65" s="37"/>
      <c r="L65" s="199"/>
    </row>
    <row r="66" spans="1:12" ht="15.75">
      <c r="A66" s="313"/>
      <c r="B66" s="183"/>
      <c r="C66" s="32"/>
      <c r="D66" s="33"/>
      <c r="E66" s="183"/>
      <c r="F66" s="183"/>
      <c r="G66" s="183"/>
      <c r="H66" s="36"/>
      <c r="I66" s="37"/>
      <c r="J66" s="37"/>
      <c r="K66" s="37"/>
      <c r="L66" s="199"/>
    </row>
    <row r="67" spans="1:12" ht="15.75">
      <c r="A67" s="313"/>
      <c r="B67" s="183"/>
      <c r="C67" s="32"/>
      <c r="D67" s="33"/>
      <c r="E67" s="183"/>
      <c r="F67" s="183"/>
      <c r="G67" s="183"/>
      <c r="H67" s="36"/>
      <c r="I67" s="37"/>
      <c r="J67" s="37"/>
      <c r="K67" s="37"/>
      <c r="L67" s="199"/>
    </row>
    <row r="68" spans="1:12" ht="15.75">
      <c r="A68" s="313"/>
      <c r="B68" s="183"/>
      <c r="C68" s="32"/>
      <c r="D68" s="33"/>
      <c r="E68" s="183"/>
      <c r="F68" s="183"/>
      <c r="G68" s="183"/>
      <c r="H68" s="36"/>
      <c r="I68" s="37"/>
      <c r="J68" s="37"/>
      <c r="K68" s="37"/>
      <c r="L68" s="199"/>
    </row>
    <row r="69" spans="1:12" ht="15.75">
      <c r="A69" s="313"/>
      <c r="B69" s="183"/>
      <c r="C69" s="32"/>
      <c r="D69" s="33"/>
      <c r="E69" s="183"/>
      <c r="F69" s="183"/>
      <c r="G69" s="183"/>
      <c r="H69" s="36"/>
      <c r="I69" s="37"/>
      <c r="J69" s="37"/>
      <c r="K69" s="37"/>
      <c r="L69" s="199"/>
    </row>
    <row r="70" spans="1:12" ht="15.75">
      <c r="A70" s="313"/>
      <c r="B70" s="183"/>
      <c r="C70" s="32"/>
      <c r="D70" s="33"/>
      <c r="E70" s="183"/>
      <c r="F70" s="183"/>
      <c r="G70" s="183"/>
      <c r="H70" s="36"/>
      <c r="I70" s="37"/>
      <c r="J70" s="37"/>
      <c r="K70" s="37"/>
      <c r="L70" s="199"/>
    </row>
    <row r="71" spans="1:12" ht="15.75">
      <c r="A71" s="313"/>
      <c r="B71" s="183"/>
      <c r="C71" s="32"/>
      <c r="D71" s="33"/>
      <c r="E71" s="183"/>
      <c r="F71" s="183"/>
      <c r="G71" s="183"/>
      <c r="H71" s="36"/>
      <c r="I71" s="37"/>
      <c r="J71" s="37"/>
      <c r="K71" s="37"/>
      <c r="L71" s="199"/>
    </row>
    <row r="72" spans="1:12" ht="15.75">
      <c r="A72" s="313"/>
      <c r="B72" s="183"/>
      <c r="C72" s="32"/>
      <c r="D72" s="33"/>
      <c r="E72" s="183"/>
      <c r="F72" s="183"/>
      <c r="G72" s="183"/>
      <c r="H72" s="36"/>
      <c r="I72" s="37"/>
      <c r="J72" s="37"/>
      <c r="K72" s="37"/>
      <c r="L72" s="199"/>
    </row>
    <row r="73" spans="1:12" ht="15.75">
      <c r="A73" s="313"/>
      <c r="B73" s="183"/>
      <c r="C73" s="32"/>
      <c r="D73" s="33"/>
      <c r="E73" s="183"/>
      <c r="F73" s="183"/>
      <c r="G73" s="183"/>
      <c r="H73" s="36"/>
      <c r="I73" s="37"/>
      <c r="J73" s="37"/>
      <c r="K73" s="37"/>
      <c r="L73" s="199"/>
    </row>
    <row r="74" spans="1:12" ht="15.75">
      <c r="A74" s="313"/>
      <c r="B74" s="183"/>
      <c r="C74" s="32"/>
      <c r="D74" s="33"/>
      <c r="E74" s="183"/>
      <c r="F74" s="183"/>
      <c r="G74" s="183"/>
      <c r="H74" s="36"/>
      <c r="I74" s="37"/>
      <c r="J74" s="37"/>
      <c r="K74" s="37"/>
      <c r="L74" s="199"/>
    </row>
    <row r="75" spans="1:12" ht="15.75">
      <c r="A75" s="313"/>
      <c r="B75" s="183"/>
      <c r="C75" s="32"/>
      <c r="D75" s="33"/>
      <c r="E75" s="183"/>
      <c r="F75" s="183"/>
      <c r="G75" s="183"/>
      <c r="H75" s="36"/>
      <c r="I75" s="37"/>
      <c r="J75" s="37"/>
      <c r="K75" s="37"/>
      <c r="L75" s="199"/>
    </row>
  </sheetData>
  <autoFilter ref="A3:L4" xr:uid="{00000000-0009-0000-0000-000002000000}"/>
  <mergeCells count="14">
    <mergeCell ref="G16:G19"/>
    <mergeCell ref="F16:F19"/>
    <mergeCell ref="H16:H19"/>
    <mergeCell ref="A1:L1"/>
    <mergeCell ref="G2:K2"/>
    <mergeCell ref="G9:G15"/>
    <mergeCell ref="F9:F15"/>
    <mergeCell ref="H9:H15"/>
    <mergeCell ref="G25:G29"/>
    <mergeCell ref="F25:F29"/>
    <mergeCell ref="G30:G31"/>
    <mergeCell ref="F30:F31"/>
    <mergeCell ref="H30:H31"/>
    <mergeCell ref="H25:H29"/>
  </mergeCells>
  <dataValidations count="1">
    <dataValidation type="whole" allowBlank="1" showInputMessage="1" showErrorMessage="1" sqref="F25 F22 E6:E64 D30:D64 F20 F30 F32:F64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72" t="s">
        <v>52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</row>
    <row r="2" spans="1:12">
      <c r="A2" s="25"/>
      <c r="B2" s="26"/>
      <c r="C2" s="26"/>
      <c r="D2" s="26"/>
      <c r="E2" s="27"/>
      <c r="F2" s="27"/>
      <c r="G2" s="373" t="s">
        <v>35</v>
      </c>
      <c r="H2" s="374"/>
      <c r="I2" s="374"/>
      <c r="J2" s="374"/>
      <c r="K2" s="375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72" t="s">
        <v>51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</row>
    <row r="2" spans="1:12">
      <c r="A2" s="25"/>
      <c r="B2" s="26"/>
      <c r="C2" s="26"/>
      <c r="D2" s="26"/>
      <c r="E2" s="27"/>
      <c r="F2" s="27"/>
      <c r="G2" s="373" t="s">
        <v>35</v>
      </c>
      <c r="H2" s="374"/>
      <c r="I2" s="374"/>
      <c r="J2" s="374"/>
      <c r="K2" s="375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7"/>
  <sheetViews>
    <sheetView topLeftCell="A19" zoomScale="89" zoomScaleNormal="89" workbookViewId="0">
      <selection activeCell="F16" sqref="F16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76" t="s">
        <v>0</v>
      </c>
      <c r="B1" s="376"/>
      <c r="C1" s="376"/>
      <c r="D1" s="376"/>
      <c r="E1" s="376"/>
      <c r="F1" s="376"/>
      <c r="G1" s="376"/>
      <c r="I1" s="376" t="s">
        <v>0</v>
      </c>
      <c r="J1" s="376"/>
      <c r="K1" s="376"/>
      <c r="L1" s="376"/>
      <c r="M1" s="376"/>
      <c r="N1" s="376"/>
      <c r="O1" s="376"/>
    </row>
    <row r="2" spans="1:15">
      <c r="A2" s="377"/>
      <c r="B2" s="377"/>
      <c r="C2" s="377"/>
      <c r="D2" s="377"/>
      <c r="E2" s="377"/>
      <c r="F2" s="377"/>
      <c r="G2" s="377"/>
      <c r="I2" s="377"/>
      <c r="J2" s="377"/>
      <c r="K2" s="377"/>
      <c r="L2" s="377"/>
      <c r="M2" s="377"/>
      <c r="N2" s="377"/>
      <c r="O2" s="377"/>
    </row>
    <row r="3" spans="1:15" ht="18.75">
      <c r="A3" s="378" t="s">
        <v>83</v>
      </c>
      <c r="B3" s="378"/>
      <c r="C3" s="131" t="s">
        <v>235</v>
      </c>
      <c r="D3" s="131"/>
      <c r="E3" s="132"/>
      <c r="F3" s="133" t="s">
        <v>84</v>
      </c>
      <c r="G3" s="132" t="s">
        <v>121</v>
      </c>
      <c r="I3" s="378" t="s">
        <v>83</v>
      </c>
      <c r="J3" s="378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18.75">
      <c r="A6" s="135">
        <v>1</v>
      </c>
      <c r="B6" s="227">
        <v>45727</v>
      </c>
      <c r="C6" s="108" t="s">
        <v>135</v>
      </c>
      <c r="D6" s="145" t="s">
        <v>178</v>
      </c>
      <c r="E6" s="108" t="s">
        <v>136</v>
      </c>
      <c r="F6" s="108" t="s">
        <v>137</v>
      </c>
      <c r="G6" s="108">
        <v>100</v>
      </c>
      <c r="I6" s="135"/>
      <c r="J6" s="178"/>
      <c r="K6" s="108"/>
      <c r="L6" s="145"/>
      <c r="M6" s="108"/>
      <c r="N6" s="108"/>
      <c r="O6" s="108"/>
    </row>
    <row r="7" spans="1:15" ht="18.75">
      <c r="A7" s="135">
        <f>SUM(A6+1)</f>
        <v>2</v>
      </c>
      <c r="B7" s="227">
        <v>45727</v>
      </c>
      <c r="C7" s="108" t="s">
        <v>135</v>
      </c>
      <c r="D7" s="145" t="s">
        <v>179</v>
      </c>
      <c r="E7" s="108" t="s">
        <v>136</v>
      </c>
      <c r="F7" s="108" t="s">
        <v>137</v>
      </c>
      <c r="G7" s="108">
        <v>30</v>
      </c>
      <c r="I7" s="135"/>
      <c r="J7" s="178"/>
      <c r="K7" s="108"/>
      <c r="L7" s="108"/>
      <c r="M7" s="108"/>
      <c r="N7" s="108"/>
      <c r="O7" s="108"/>
    </row>
    <row r="8" spans="1:15" ht="18.75">
      <c r="A8" s="135">
        <f t="shared" ref="A8:A15" si="0">SUM(A7+1)</f>
        <v>3</v>
      </c>
      <c r="B8" s="227">
        <v>45728</v>
      </c>
      <c r="C8" s="108" t="s">
        <v>135</v>
      </c>
      <c r="D8" s="145" t="s">
        <v>179</v>
      </c>
      <c r="E8" s="108" t="s">
        <v>136</v>
      </c>
      <c r="F8" s="108" t="s">
        <v>137</v>
      </c>
      <c r="G8" s="108">
        <v>440</v>
      </c>
      <c r="I8" s="135"/>
      <c r="J8" s="178"/>
      <c r="K8" s="108"/>
      <c r="L8" s="145"/>
      <c r="M8" s="108"/>
      <c r="N8" s="108"/>
      <c r="O8" s="108"/>
    </row>
    <row r="9" spans="1:15" ht="30">
      <c r="A9" s="135">
        <f t="shared" si="0"/>
        <v>4</v>
      </c>
      <c r="B9" s="227">
        <v>45728</v>
      </c>
      <c r="C9" s="108" t="s">
        <v>135</v>
      </c>
      <c r="D9" s="145" t="s">
        <v>180</v>
      </c>
      <c r="E9" s="108" t="s">
        <v>136</v>
      </c>
      <c r="F9" s="108" t="s">
        <v>137</v>
      </c>
      <c r="G9" s="108">
        <v>200</v>
      </c>
      <c r="I9" s="135"/>
      <c r="J9" s="178"/>
      <c r="K9" s="108"/>
      <c r="L9" s="108"/>
      <c r="M9" s="108"/>
      <c r="N9" s="108"/>
      <c r="O9" s="108"/>
    </row>
    <row r="10" spans="1:15" ht="103.5" customHeight="1">
      <c r="A10" s="135">
        <f t="shared" si="0"/>
        <v>5</v>
      </c>
      <c r="B10" s="227">
        <v>45729</v>
      </c>
      <c r="C10" s="108" t="s">
        <v>207</v>
      </c>
      <c r="D10" s="145" t="s">
        <v>205</v>
      </c>
      <c r="E10" s="108" t="s">
        <v>136</v>
      </c>
      <c r="F10" s="108" t="s">
        <v>137</v>
      </c>
      <c r="G10" s="108">
        <v>730</v>
      </c>
      <c r="I10" s="135"/>
      <c r="J10" s="178"/>
      <c r="K10" s="108"/>
      <c r="L10" s="108"/>
      <c r="M10" s="108"/>
      <c r="N10" s="108"/>
      <c r="O10" s="108"/>
    </row>
    <row r="11" spans="1:15" ht="66.75" customHeight="1">
      <c r="A11" s="135">
        <f t="shared" si="0"/>
        <v>6</v>
      </c>
      <c r="B11" s="227">
        <v>45729</v>
      </c>
      <c r="C11" s="108" t="s">
        <v>135</v>
      </c>
      <c r="D11" s="145" t="s">
        <v>206</v>
      </c>
      <c r="E11" s="108" t="s">
        <v>136</v>
      </c>
      <c r="F11" s="108" t="s">
        <v>137</v>
      </c>
      <c r="G11" s="108">
        <v>5600</v>
      </c>
      <c r="I11" s="135"/>
      <c r="J11" s="178"/>
      <c r="K11" s="108"/>
      <c r="L11" s="108"/>
      <c r="M11" s="108"/>
      <c r="N11" s="108"/>
      <c r="O11" s="108"/>
    </row>
    <row r="12" spans="1:15" ht="42" customHeight="1">
      <c r="A12" s="135">
        <f t="shared" si="0"/>
        <v>7</v>
      </c>
      <c r="B12" s="227">
        <v>45731</v>
      </c>
      <c r="C12" s="108" t="s">
        <v>135</v>
      </c>
      <c r="D12" s="145" t="s">
        <v>180</v>
      </c>
      <c r="E12" s="108" t="s">
        <v>136</v>
      </c>
      <c r="F12" s="108" t="s">
        <v>137</v>
      </c>
      <c r="G12" s="108">
        <v>20</v>
      </c>
      <c r="I12" s="108"/>
      <c r="J12" s="178"/>
      <c r="L12" s="108"/>
      <c r="M12" s="108"/>
      <c r="N12" s="108"/>
      <c r="O12" s="108"/>
    </row>
    <row r="13" spans="1:15" ht="32.1" customHeight="1">
      <c r="A13" s="135">
        <f t="shared" si="0"/>
        <v>8</v>
      </c>
      <c r="B13" s="227">
        <v>45731</v>
      </c>
      <c r="C13" s="108" t="s">
        <v>135</v>
      </c>
      <c r="D13" s="145" t="s">
        <v>180</v>
      </c>
      <c r="E13" s="108" t="s">
        <v>136</v>
      </c>
      <c r="F13" s="108" t="s">
        <v>137</v>
      </c>
      <c r="G13" s="108">
        <v>220</v>
      </c>
      <c r="I13" s="135"/>
      <c r="J13" s="178"/>
      <c r="K13" s="108"/>
      <c r="L13" s="108"/>
      <c r="M13" s="108"/>
      <c r="N13" s="108"/>
      <c r="O13" s="108"/>
    </row>
    <row r="14" spans="1:15" ht="30">
      <c r="A14" s="135">
        <f t="shared" si="0"/>
        <v>9</v>
      </c>
      <c r="B14" s="227">
        <v>45731</v>
      </c>
      <c r="C14" s="108" t="s">
        <v>135</v>
      </c>
      <c r="D14" s="145" t="s">
        <v>212</v>
      </c>
      <c r="E14" s="108" t="s">
        <v>136</v>
      </c>
      <c r="F14" s="108" t="s">
        <v>137</v>
      </c>
      <c r="G14" s="108">
        <v>850</v>
      </c>
      <c r="I14" s="135"/>
      <c r="J14" s="178"/>
      <c r="K14" s="108"/>
      <c r="L14" s="108"/>
      <c r="M14" s="108"/>
      <c r="N14" s="108"/>
      <c r="O14" s="108"/>
    </row>
    <row r="15" spans="1:15" ht="28.5" customHeight="1">
      <c r="A15" s="135">
        <f t="shared" si="0"/>
        <v>10</v>
      </c>
      <c r="B15" s="227">
        <v>45732</v>
      </c>
      <c r="C15" s="108" t="s">
        <v>135</v>
      </c>
      <c r="D15" s="145" t="s">
        <v>231</v>
      </c>
      <c r="E15" s="108" t="s">
        <v>136</v>
      </c>
      <c r="F15" s="108" t="s">
        <v>137</v>
      </c>
      <c r="G15" s="108">
        <v>230</v>
      </c>
      <c r="I15" s="251"/>
      <c r="J15" s="178"/>
      <c r="K15" s="108"/>
      <c r="L15" s="108"/>
      <c r="M15" s="108"/>
      <c r="N15" s="108"/>
      <c r="O15" s="108"/>
    </row>
    <row r="16" spans="1:15" ht="30.75" customHeight="1">
      <c r="A16" s="135">
        <v>11</v>
      </c>
      <c r="B16" s="227">
        <v>45732</v>
      </c>
      <c r="C16" s="108" t="s">
        <v>135</v>
      </c>
      <c r="D16" s="145" t="s">
        <v>180</v>
      </c>
      <c r="E16" s="108" t="s">
        <v>136</v>
      </c>
      <c r="F16" s="108" t="s">
        <v>137</v>
      </c>
      <c r="G16" s="108">
        <v>200</v>
      </c>
      <c r="I16" s="251"/>
      <c r="J16" s="178"/>
      <c r="K16" s="108"/>
      <c r="L16" s="108"/>
      <c r="M16" s="108"/>
      <c r="N16" s="108"/>
      <c r="O16" s="108"/>
    </row>
    <row r="17" spans="1:15" ht="84" customHeight="1">
      <c r="A17" s="135">
        <f>SUM(A15+1)</f>
        <v>11</v>
      </c>
      <c r="B17" s="227">
        <v>45733</v>
      </c>
      <c r="C17" s="108" t="s">
        <v>135</v>
      </c>
      <c r="D17" s="145" t="s">
        <v>232</v>
      </c>
      <c r="E17" s="108" t="s">
        <v>136</v>
      </c>
      <c r="F17" s="108" t="s">
        <v>137</v>
      </c>
      <c r="G17" s="108">
        <v>1330</v>
      </c>
      <c r="I17" s="135"/>
      <c r="J17" s="178"/>
      <c r="K17" s="108"/>
      <c r="L17" s="108"/>
      <c r="M17" s="108"/>
      <c r="N17" s="108"/>
      <c r="O17" s="108"/>
    </row>
    <row r="18" spans="1:15" ht="30">
      <c r="A18" s="135">
        <v>12</v>
      </c>
      <c r="B18" s="227">
        <v>45733</v>
      </c>
      <c r="C18" s="108" t="s">
        <v>135</v>
      </c>
      <c r="D18" s="145" t="s">
        <v>234</v>
      </c>
      <c r="E18" s="108" t="s">
        <v>136</v>
      </c>
      <c r="F18" s="108" t="s">
        <v>137</v>
      </c>
      <c r="G18" s="108">
        <v>530</v>
      </c>
      <c r="I18" s="135"/>
      <c r="J18" s="178"/>
      <c r="K18" s="108"/>
      <c r="L18" s="108"/>
      <c r="M18" s="108"/>
      <c r="N18" s="108"/>
      <c r="O18" s="108"/>
    </row>
    <row r="19" spans="1:15" ht="18.75">
      <c r="A19" s="135"/>
      <c r="B19" s="217"/>
      <c r="C19" s="102"/>
      <c r="D19" s="102"/>
      <c r="E19" s="102"/>
      <c r="F19" s="102"/>
      <c r="G19" s="102"/>
      <c r="I19" s="135"/>
      <c r="J19" s="178"/>
      <c r="K19" s="108"/>
      <c r="L19" s="108"/>
      <c r="M19" s="108"/>
      <c r="N19" s="108"/>
      <c r="O19" s="108"/>
    </row>
    <row r="20" spans="1:15">
      <c r="C20" s="379"/>
      <c r="D20" s="379"/>
      <c r="E20" s="379"/>
      <c r="G20" s="228"/>
      <c r="I20" s="124"/>
      <c r="J20" s="186"/>
      <c r="K20" s="124"/>
      <c r="L20" s="124"/>
      <c r="M20" s="124"/>
      <c r="N20" s="108"/>
      <c r="O20" s="134"/>
    </row>
    <row r="21" spans="1:15">
      <c r="C21" s="379"/>
      <c r="D21" s="379"/>
      <c r="E21" s="379"/>
      <c r="F21" s="108" t="s">
        <v>23</v>
      </c>
      <c r="G21" s="108">
        <f>SUM(G6:G18)</f>
        <v>10480</v>
      </c>
    </row>
    <row r="22" spans="1:15">
      <c r="B22" s="186"/>
      <c r="C22" s="379"/>
      <c r="D22" s="379"/>
      <c r="E22" s="379"/>
      <c r="F22" s="380"/>
      <c r="G22" s="380"/>
      <c r="I22" s="114"/>
      <c r="J22" s="179"/>
      <c r="K22" s="114"/>
      <c r="L22" s="114"/>
      <c r="M22" s="114"/>
      <c r="N22" s="114"/>
      <c r="O22" s="114"/>
    </row>
    <row r="23" spans="1:15">
      <c r="F23" s="377"/>
      <c r="G23" s="377"/>
      <c r="I23" s="137" t="s">
        <v>78</v>
      </c>
      <c r="J23" s="180"/>
      <c r="K23" s="47"/>
      <c r="L23" s="47" t="s">
        <v>79</v>
      </c>
      <c r="M23" s="47"/>
      <c r="N23" s="47" t="s">
        <v>80</v>
      </c>
      <c r="O23" s="47"/>
    </row>
    <row r="24" spans="1:15">
      <c r="A24" s="137"/>
      <c r="B24" s="179"/>
      <c r="C24" s="114"/>
      <c r="D24" s="114"/>
      <c r="E24" s="114"/>
      <c r="F24" s="377"/>
      <c r="G24" s="377"/>
      <c r="I24" s="138" t="s">
        <v>30</v>
      </c>
      <c r="J24" s="179"/>
      <c r="K24" s="114"/>
      <c r="L24" s="114" t="s">
        <v>81</v>
      </c>
      <c r="N24" s="114" t="s">
        <v>82</v>
      </c>
    </row>
    <row r="25" spans="1:15">
      <c r="A25" s="137" t="s">
        <v>78</v>
      </c>
      <c r="B25" s="179"/>
      <c r="C25" s="47"/>
      <c r="D25" s="47" t="s">
        <v>79</v>
      </c>
      <c r="E25" s="47"/>
      <c r="F25" s="47" t="s">
        <v>80</v>
      </c>
      <c r="G25" s="47"/>
    </row>
    <row r="26" spans="1:15">
      <c r="A26" s="138" t="s">
        <v>30</v>
      </c>
      <c r="C26" s="223"/>
      <c r="D26" s="114" t="s">
        <v>81</v>
      </c>
      <c r="F26" s="114" t="s">
        <v>82</v>
      </c>
    </row>
    <row r="27" spans="1:15">
      <c r="B27" s="223"/>
      <c r="C27" s="223"/>
    </row>
  </sheetData>
  <mergeCells count="8">
    <mergeCell ref="I1:O1"/>
    <mergeCell ref="I2:O2"/>
    <mergeCell ref="I3:J3"/>
    <mergeCell ref="C20:E22"/>
    <mergeCell ref="F22:G24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9"/>
  <sheetViews>
    <sheetView topLeftCell="A80" workbookViewId="0">
      <selection activeCell="K78" sqref="K78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91" t="s">
        <v>0</v>
      </c>
      <c r="B1" s="392"/>
      <c r="C1" s="392"/>
      <c r="D1" s="392"/>
      <c r="E1" s="392"/>
      <c r="F1" s="392"/>
      <c r="G1" s="393"/>
      <c r="I1" s="391" t="s">
        <v>0</v>
      </c>
      <c r="J1" s="392"/>
      <c r="K1" s="392"/>
      <c r="L1" s="392"/>
      <c r="M1" s="392"/>
      <c r="N1" s="392"/>
      <c r="O1" s="393"/>
    </row>
    <row r="2" spans="1:15">
      <c r="A2" s="389"/>
      <c r="B2" s="377"/>
      <c r="C2" s="377"/>
      <c r="D2" s="377"/>
      <c r="E2" s="377"/>
      <c r="F2" s="377"/>
      <c r="G2" s="390"/>
      <c r="I2" s="389"/>
      <c r="J2" s="377"/>
      <c r="K2" s="377"/>
      <c r="L2" s="377"/>
      <c r="M2" s="377"/>
      <c r="N2" s="377"/>
      <c r="O2" s="390"/>
    </row>
    <row r="3" spans="1:15">
      <c r="A3" s="387" t="s">
        <v>83</v>
      </c>
      <c r="B3" s="388"/>
      <c r="C3" s="123" t="s">
        <v>236</v>
      </c>
      <c r="D3" s="123"/>
      <c r="E3" s="124"/>
      <c r="F3" s="125" t="s">
        <v>84</v>
      </c>
      <c r="G3" s="126" t="s">
        <v>118</v>
      </c>
      <c r="I3" s="387" t="s">
        <v>83</v>
      </c>
      <c r="J3" s="388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>
      <c r="A6" s="110">
        <v>1</v>
      </c>
      <c r="B6" s="178">
        <v>45728</v>
      </c>
      <c r="C6" s="145" t="s">
        <v>237</v>
      </c>
      <c r="D6" s="111" t="s">
        <v>135</v>
      </c>
      <c r="E6" s="167" t="s">
        <v>136</v>
      </c>
      <c r="F6" s="108" t="s">
        <v>137</v>
      </c>
      <c r="G6" s="112">
        <v>70</v>
      </c>
      <c r="I6" s="107">
        <v>1</v>
      </c>
      <c r="J6" s="227">
        <v>44964</v>
      </c>
      <c r="K6" s="145" t="s">
        <v>163</v>
      </c>
      <c r="L6" s="111" t="s">
        <v>135</v>
      </c>
      <c r="M6" s="196" t="s">
        <v>136</v>
      </c>
      <c r="N6" s="108" t="s">
        <v>146</v>
      </c>
      <c r="O6" s="112">
        <v>60</v>
      </c>
    </row>
    <row r="7" spans="1:15" ht="30">
      <c r="A7" s="110">
        <v>2</v>
      </c>
      <c r="B7" s="178">
        <v>45733</v>
      </c>
      <c r="C7" s="145" t="s">
        <v>238</v>
      </c>
      <c r="D7" s="111" t="s">
        <v>135</v>
      </c>
      <c r="E7" s="167" t="s">
        <v>136</v>
      </c>
      <c r="F7" s="108" t="s">
        <v>137</v>
      </c>
      <c r="G7" s="112">
        <v>220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>
      <c r="A8" s="110"/>
      <c r="B8" s="147"/>
      <c r="C8" s="145"/>
      <c r="D8" s="111"/>
      <c r="E8" s="167"/>
      <c r="F8" s="108"/>
      <c r="G8" s="112"/>
      <c r="I8" s="113"/>
      <c r="J8" s="179"/>
      <c r="K8" s="114"/>
      <c r="L8" s="114"/>
      <c r="M8" s="114"/>
      <c r="N8" s="114"/>
      <c r="O8" s="115"/>
    </row>
    <row r="9" spans="1:15">
      <c r="A9" s="110"/>
      <c r="F9" s="111"/>
      <c r="G9" s="112"/>
      <c r="I9" s="116" t="s">
        <v>78</v>
      </c>
      <c r="J9" s="180"/>
      <c r="K9" s="47"/>
      <c r="L9" s="47" t="s">
        <v>79</v>
      </c>
      <c r="M9" s="47"/>
      <c r="N9" s="47" t="s">
        <v>80</v>
      </c>
      <c r="O9" s="117"/>
    </row>
    <row r="10" spans="1:15" ht="15.75" thickBot="1">
      <c r="A10" s="105"/>
      <c r="F10" s="111" t="s">
        <v>23</v>
      </c>
      <c r="G10" s="112">
        <f>SUM(G6:G7)</f>
        <v>290</v>
      </c>
      <c r="I10" s="127" t="s">
        <v>30</v>
      </c>
      <c r="J10" s="191"/>
      <c r="K10" s="128"/>
      <c r="L10" s="128" t="s">
        <v>81</v>
      </c>
      <c r="M10" s="129"/>
      <c r="N10" s="128" t="s">
        <v>82</v>
      </c>
      <c r="O10" s="130"/>
    </row>
    <row r="11" spans="1:15" ht="15.75" thickBot="1">
      <c r="A11" s="113"/>
      <c r="B11" s="179"/>
      <c r="C11" s="114"/>
      <c r="D11" s="114"/>
      <c r="E11" s="114"/>
      <c r="F11" s="114"/>
      <c r="G11" s="115"/>
    </row>
    <row r="12" spans="1:15">
      <c r="A12" s="116" t="s">
        <v>78</v>
      </c>
      <c r="B12" s="180"/>
      <c r="C12" s="47"/>
      <c r="D12" s="47" t="s">
        <v>79</v>
      </c>
      <c r="E12" s="47"/>
      <c r="F12" s="47" t="s">
        <v>80</v>
      </c>
      <c r="G12" s="117"/>
      <c r="I12" s="391" t="s">
        <v>0</v>
      </c>
      <c r="J12" s="392"/>
      <c r="K12" s="392"/>
      <c r="L12" s="392"/>
      <c r="M12" s="392"/>
      <c r="N12" s="392"/>
      <c r="O12" s="393"/>
    </row>
    <row r="13" spans="1:15" ht="15.75" thickBot="1">
      <c r="A13" s="127" t="s">
        <v>30</v>
      </c>
      <c r="B13" s="191"/>
      <c r="C13" s="128"/>
      <c r="D13" s="128" t="s">
        <v>81</v>
      </c>
      <c r="E13" s="129"/>
      <c r="F13" s="128" t="s">
        <v>82</v>
      </c>
      <c r="G13" s="130"/>
      <c r="I13" s="389"/>
      <c r="J13" s="377"/>
      <c r="K13" s="377"/>
      <c r="L13" s="377"/>
      <c r="M13" s="377"/>
      <c r="N13" s="377"/>
      <c r="O13" s="390"/>
    </row>
    <row r="14" spans="1:15" ht="15.75" thickBot="1">
      <c r="I14" s="387" t="s">
        <v>83</v>
      </c>
      <c r="J14" s="388"/>
      <c r="K14" s="123" t="s">
        <v>126</v>
      </c>
      <c r="L14" s="123"/>
      <c r="M14" s="124"/>
      <c r="N14" s="125" t="s">
        <v>84</v>
      </c>
      <c r="O14" s="126" t="s">
        <v>118</v>
      </c>
    </row>
    <row r="15" spans="1:15">
      <c r="A15" s="391" t="s">
        <v>0</v>
      </c>
      <c r="B15" s="392"/>
      <c r="C15" s="392"/>
      <c r="D15" s="392"/>
      <c r="E15" s="392"/>
      <c r="F15" s="392"/>
      <c r="G15" s="393"/>
      <c r="I15" s="105"/>
      <c r="O15" s="106"/>
    </row>
    <row r="16" spans="1:15">
      <c r="A16" s="389"/>
      <c r="B16" s="377"/>
      <c r="C16" s="377"/>
      <c r="D16" s="377"/>
      <c r="E16" s="377"/>
      <c r="F16" s="377"/>
      <c r="G16" s="390"/>
      <c r="I16" s="107" t="s">
        <v>77</v>
      </c>
      <c r="J16" s="178" t="s">
        <v>36</v>
      </c>
      <c r="K16" s="108" t="s">
        <v>85</v>
      </c>
      <c r="L16" s="108" t="s">
        <v>86</v>
      </c>
      <c r="M16" s="108" t="s">
        <v>5</v>
      </c>
      <c r="N16" s="108" t="s">
        <v>87</v>
      </c>
      <c r="O16" s="109" t="s">
        <v>56</v>
      </c>
    </row>
    <row r="17" spans="1:15">
      <c r="A17" s="387" t="s">
        <v>83</v>
      </c>
      <c r="B17" s="388"/>
      <c r="C17" s="123" t="s">
        <v>169</v>
      </c>
      <c r="D17" s="123"/>
      <c r="E17" s="124"/>
      <c r="F17" s="125" t="s">
        <v>84</v>
      </c>
      <c r="G17" s="126" t="s">
        <v>145</v>
      </c>
      <c r="I17" s="110">
        <v>1</v>
      </c>
      <c r="J17" s="227">
        <v>45202</v>
      </c>
      <c r="K17" s="145" t="s">
        <v>141</v>
      </c>
      <c r="L17" s="111" t="s">
        <v>135</v>
      </c>
      <c r="M17" s="167" t="s">
        <v>136</v>
      </c>
      <c r="N17" s="108" t="s">
        <v>137</v>
      </c>
      <c r="O17" s="112"/>
    </row>
    <row r="18" spans="1:15">
      <c r="A18" s="105"/>
      <c r="G18" s="106"/>
      <c r="I18" s="110">
        <v>2</v>
      </c>
      <c r="J18" s="227">
        <v>45203</v>
      </c>
      <c r="K18" s="108" t="s">
        <v>140</v>
      </c>
      <c r="L18" s="111" t="s">
        <v>135</v>
      </c>
      <c r="M18" s="167" t="s">
        <v>136</v>
      </c>
      <c r="N18" s="108" t="s">
        <v>138</v>
      </c>
      <c r="O18" s="112"/>
    </row>
    <row r="19" spans="1:15">
      <c r="A19" s="107" t="s">
        <v>77</v>
      </c>
      <c r="B19" s="178" t="s">
        <v>36</v>
      </c>
      <c r="C19" s="108" t="s">
        <v>85</v>
      </c>
      <c r="D19" s="108" t="s">
        <v>86</v>
      </c>
      <c r="E19" s="108" t="s">
        <v>5</v>
      </c>
      <c r="F19" s="108" t="s">
        <v>87</v>
      </c>
      <c r="G19" s="109" t="s">
        <v>56</v>
      </c>
      <c r="I19" s="111"/>
      <c r="J19" s="217"/>
      <c r="K19" s="102"/>
      <c r="L19" s="102"/>
      <c r="M19" s="102"/>
      <c r="N19" s="102"/>
      <c r="O19" s="102"/>
    </row>
    <row r="20" spans="1:15">
      <c r="A20" s="107">
        <v>1</v>
      </c>
      <c r="B20" s="227">
        <v>45727</v>
      </c>
      <c r="C20" s="145" t="s">
        <v>178</v>
      </c>
      <c r="D20" s="111" t="s">
        <v>135</v>
      </c>
      <c r="E20" s="221" t="s">
        <v>136</v>
      </c>
      <c r="F20" s="108" t="s">
        <v>146</v>
      </c>
      <c r="G20" s="109">
        <v>70</v>
      </c>
      <c r="I20" s="394"/>
      <c r="J20" s="395"/>
      <c r="K20" s="395"/>
      <c r="L20" s="395"/>
      <c r="M20" s="396"/>
      <c r="N20" s="215" t="s">
        <v>23</v>
      </c>
      <c r="O20" s="216"/>
    </row>
    <row r="21" spans="1:15" ht="30">
      <c r="A21" s="107">
        <v>2</v>
      </c>
      <c r="B21" s="227">
        <v>45731</v>
      </c>
      <c r="C21" s="145" t="s">
        <v>180</v>
      </c>
      <c r="D21" s="108" t="s">
        <v>135</v>
      </c>
      <c r="E21" s="219" t="s">
        <v>136</v>
      </c>
      <c r="F21" s="108" t="s">
        <v>146</v>
      </c>
      <c r="G21" s="109">
        <v>20</v>
      </c>
      <c r="I21" s="105"/>
      <c r="O21" s="106"/>
    </row>
    <row r="22" spans="1:15" ht="30">
      <c r="A22" s="107">
        <v>3</v>
      </c>
      <c r="B22" s="227">
        <v>45731</v>
      </c>
      <c r="C22" s="145" t="s">
        <v>180</v>
      </c>
      <c r="D22" s="108" t="s">
        <v>135</v>
      </c>
      <c r="E22" s="219" t="s">
        <v>136</v>
      </c>
      <c r="F22" s="108" t="s">
        <v>146</v>
      </c>
      <c r="G22" s="109">
        <v>20</v>
      </c>
      <c r="I22" s="113"/>
      <c r="J22" s="179"/>
      <c r="K22" s="114"/>
      <c r="L22" s="114"/>
      <c r="M22" s="114"/>
      <c r="N22" s="114"/>
      <c r="O22" s="115"/>
    </row>
    <row r="23" spans="1:15" ht="30">
      <c r="A23" s="263">
        <v>4</v>
      </c>
      <c r="B23" s="227">
        <v>45732</v>
      </c>
      <c r="C23" s="264" t="s">
        <v>180</v>
      </c>
      <c r="D23" s="108" t="s">
        <v>135</v>
      </c>
      <c r="E23" s="219" t="s">
        <v>136</v>
      </c>
      <c r="F23" s="108" t="s">
        <v>146</v>
      </c>
      <c r="G23" s="265">
        <v>20</v>
      </c>
      <c r="I23" s="113"/>
      <c r="J23" s="179"/>
      <c r="K23" s="114"/>
      <c r="L23" s="114"/>
      <c r="M23" s="114"/>
      <c r="N23" s="114"/>
      <c r="O23" s="115"/>
    </row>
    <row r="24" spans="1:15">
      <c r="A24" s="108">
        <v>5</v>
      </c>
      <c r="B24" s="227">
        <v>45733</v>
      </c>
      <c r="C24" s="145" t="s">
        <v>233</v>
      </c>
      <c r="D24" s="108" t="s">
        <v>135</v>
      </c>
      <c r="E24" s="108" t="s">
        <v>136</v>
      </c>
      <c r="F24" s="108" t="s">
        <v>146</v>
      </c>
      <c r="G24" s="108">
        <v>150</v>
      </c>
      <c r="I24" s="116" t="s">
        <v>78</v>
      </c>
      <c r="J24" s="180"/>
      <c r="K24" s="47"/>
      <c r="L24" s="47" t="s">
        <v>79</v>
      </c>
      <c r="M24" s="47"/>
      <c r="N24" s="47" t="s">
        <v>80</v>
      </c>
      <c r="O24" s="117"/>
    </row>
    <row r="25" spans="1:15" ht="15.75" thickBot="1">
      <c r="A25" s="266"/>
      <c r="G25" s="216"/>
      <c r="I25" s="127" t="s">
        <v>30</v>
      </c>
      <c r="J25" s="191"/>
      <c r="K25" s="128"/>
      <c r="L25" s="128" t="s">
        <v>81</v>
      </c>
      <c r="M25" s="129"/>
      <c r="N25" s="128" t="s">
        <v>82</v>
      </c>
      <c r="O25" s="130"/>
    </row>
    <row r="26" spans="1:15">
      <c r="A26" s="397"/>
      <c r="B26" s="398"/>
      <c r="C26" s="398"/>
      <c r="D26" s="398"/>
      <c r="E26" s="398"/>
      <c r="F26" s="111" t="s">
        <v>23</v>
      </c>
      <c r="G26" s="112">
        <f>SUM(G20:G24)</f>
        <v>280</v>
      </c>
    </row>
    <row r="27" spans="1:15" ht="15.75" thickBot="1">
      <c r="A27" s="394"/>
      <c r="B27" s="395"/>
      <c r="C27" s="395"/>
      <c r="D27" s="395"/>
      <c r="E27" s="395"/>
      <c r="G27" s="106"/>
    </row>
    <row r="28" spans="1:15">
      <c r="A28" s="113"/>
      <c r="B28" s="179"/>
      <c r="C28" s="114"/>
      <c r="D28" s="114"/>
      <c r="E28" s="114"/>
      <c r="F28" s="114"/>
      <c r="G28" s="115"/>
      <c r="I28" s="391" t="s">
        <v>0</v>
      </c>
      <c r="J28" s="392"/>
      <c r="K28" s="392"/>
      <c r="L28" s="392"/>
      <c r="M28" s="392"/>
      <c r="N28" s="392"/>
      <c r="O28" s="393"/>
    </row>
    <row r="29" spans="1:15">
      <c r="A29" s="116" t="s">
        <v>78</v>
      </c>
      <c r="B29" s="180"/>
      <c r="C29" s="47"/>
      <c r="D29" s="47" t="s">
        <v>79</v>
      </c>
      <c r="E29" s="47"/>
      <c r="F29" s="47" t="s">
        <v>80</v>
      </c>
      <c r="G29" s="117"/>
      <c r="I29" s="389" t="s">
        <v>129</v>
      </c>
      <c r="J29" s="377"/>
      <c r="K29" s="377"/>
      <c r="L29" s="377"/>
      <c r="M29" s="377"/>
      <c r="N29" s="377"/>
      <c r="O29" s="390"/>
    </row>
    <row r="30" spans="1:15" ht="15.75" thickBot="1">
      <c r="A30" s="127" t="s">
        <v>30</v>
      </c>
      <c r="B30" s="191"/>
      <c r="C30" s="128"/>
      <c r="D30" s="128" t="s">
        <v>81</v>
      </c>
      <c r="E30" s="129"/>
      <c r="F30" s="128" t="s">
        <v>82</v>
      </c>
      <c r="G30" s="130"/>
      <c r="I30" s="387" t="s">
        <v>83</v>
      </c>
      <c r="J30" s="388"/>
      <c r="K30" s="123" t="s">
        <v>125</v>
      </c>
      <c r="L30" s="123"/>
      <c r="M30" s="124"/>
      <c r="N30" s="125" t="s">
        <v>84</v>
      </c>
      <c r="O30" s="126" t="s">
        <v>122</v>
      </c>
    </row>
    <row r="31" spans="1:15" ht="15.75" thickBot="1">
      <c r="I31" s="105"/>
      <c r="O31" s="106"/>
    </row>
    <row r="32" spans="1:15">
      <c r="A32" s="391" t="s">
        <v>0</v>
      </c>
      <c r="B32" s="392"/>
      <c r="C32" s="392"/>
      <c r="D32" s="392"/>
      <c r="E32" s="392"/>
      <c r="F32" s="392"/>
      <c r="G32" s="393"/>
      <c r="H32" s="198" t="s">
        <v>128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>
      <c r="A33" s="389"/>
      <c r="B33" s="377"/>
      <c r="C33" s="377"/>
      <c r="D33" s="377"/>
      <c r="E33" s="377"/>
      <c r="F33" s="377"/>
      <c r="G33" s="390"/>
      <c r="I33" s="110">
        <v>1</v>
      </c>
      <c r="J33" s="147"/>
      <c r="K33" s="145"/>
      <c r="L33" s="111"/>
      <c r="M33" s="196"/>
      <c r="N33" s="108"/>
      <c r="O33" s="112"/>
    </row>
    <row r="34" spans="1:15">
      <c r="A34" s="387" t="s">
        <v>83</v>
      </c>
      <c r="B34" s="388"/>
      <c r="C34" s="123" t="s">
        <v>127</v>
      </c>
      <c r="D34" s="123"/>
      <c r="E34" s="124"/>
      <c r="F34" s="125" t="s">
        <v>84</v>
      </c>
      <c r="G34" s="126" t="s">
        <v>118</v>
      </c>
      <c r="I34" s="110">
        <v>2</v>
      </c>
      <c r="J34" s="147"/>
      <c r="K34" s="108"/>
      <c r="L34" s="111"/>
      <c r="M34" s="196"/>
      <c r="N34" s="108"/>
      <c r="O34" s="112"/>
    </row>
    <row r="35" spans="1:15">
      <c r="A35" s="105"/>
      <c r="G35" s="106"/>
      <c r="I35" s="110"/>
      <c r="J35" s="147"/>
      <c r="K35" s="145"/>
      <c r="L35" s="111"/>
      <c r="M35" s="196"/>
      <c r="N35" s="108"/>
      <c r="O35" s="112"/>
    </row>
    <row r="36" spans="1:15">
      <c r="A36" s="107" t="s">
        <v>77</v>
      </c>
      <c r="B36" s="178" t="s">
        <v>36</v>
      </c>
      <c r="C36" s="108" t="s">
        <v>85</v>
      </c>
      <c r="D36" s="108" t="s">
        <v>86</v>
      </c>
      <c r="E36" s="108" t="s">
        <v>5</v>
      </c>
      <c r="F36" s="108" t="s">
        <v>87</v>
      </c>
      <c r="G36" s="109" t="s">
        <v>56</v>
      </c>
      <c r="I36" s="110"/>
      <c r="J36" s="220"/>
      <c r="K36" s="221"/>
      <c r="L36" s="221"/>
      <c r="M36" s="196"/>
      <c r="N36" s="219"/>
      <c r="O36" s="222"/>
    </row>
    <row r="37" spans="1:15">
      <c r="A37" s="107">
        <v>1</v>
      </c>
      <c r="B37" s="227">
        <v>45727</v>
      </c>
      <c r="C37" s="145" t="s">
        <v>239</v>
      </c>
      <c r="D37" s="108" t="s">
        <v>135</v>
      </c>
      <c r="E37" s="108" t="s">
        <v>136</v>
      </c>
      <c r="F37" s="108" t="s">
        <v>137</v>
      </c>
      <c r="G37" s="109">
        <v>30</v>
      </c>
      <c r="I37" s="110"/>
      <c r="J37" s="217"/>
      <c r="K37" s="102"/>
      <c r="L37" s="102"/>
      <c r="M37" s="102"/>
      <c r="N37" s="102"/>
      <c r="O37" s="102"/>
    </row>
    <row r="38" spans="1:15" ht="30">
      <c r="A38" s="110">
        <v>2</v>
      </c>
      <c r="B38" s="227">
        <v>45728</v>
      </c>
      <c r="C38" s="145" t="s">
        <v>180</v>
      </c>
      <c r="D38" s="111" t="s">
        <v>135</v>
      </c>
      <c r="E38" s="167" t="s">
        <v>136</v>
      </c>
      <c r="F38" s="108" t="s">
        <v>139</v>
      </c>
      <c r="G38" s="112">
        <v>20</v>
      </c>
      <c r="I38" s="110"/>
      <c r="J38" s="147"/>
      <c r="K38" s="111"/>
      <c r="L38" s="111"/>
      <c r="M38" s="111"/>
      <c r="N38" s="111" t="s">
        <v>23</v>
      </c>
      <c r="O38" s="112">
        <f>SUM(O33:O36)</f>
        <v>0</v>
      </c>
    </row>
    <row r="39" spans="1:15" ht="30">
      <c r="A39" s="110">
        <v>3</v>
      </c>
      <c r="B39" s="227">
        <v>45729</v>
      </c>
      <c r="C39" s="145" t="s">
        <v>240</v>
      </c>
      <c r="D39" s="111" t="s">
        <v>135</v>
      </c>
      <c r="E39" s="167" t="s">
        <v>136</v>
      </c>
      <c r="F39" s="108" t="s">
        <v>137</v>
      </c>
      <c r="G39" s="112">
        <v>280</v>
      </c>
      <c r="I39" s="105"/>
      <c r="O39" s="106"/>
    </row>
    <row r="40" spans="1:15" ht="30">
      <c r="A40" s="110">
        <v>4</v>
      </c>
      <c r="B40" s="227">
        <v>45731</v>
      </c>
      <c r="C40" s="145" t="s">
        <v>241</v>
      </c>
      <c r="D40" s="111" t="s">
        <v>135</v>
      </c>
      <c r="E40" s="167" t="s">
        <v>136</v>
      </c>
      <c r="F40" s="108" t="s">
        <v>137</v>
      </c>
      <c r="G40" s="112">
        <v>200</v>
      </c>
      <c r="I40" s="105"/>
      <c r="O40" s="106"/>
    </row>
    <row r="41" spans="1:15" ht="30">
      <c r="A41" s="110">
        <v>5</v>
      </c>
      <c r="B41" s="227">
        <v>45732</v>
      </c>
      <c r="C41" s="145" t="s">
        <v>231</v>
      </c>
      <c r="D41" s="111" t="s">
        <v>135</v>
      </c>
      <c r="E41" s="167" t="s">
        <v>136</v>
      </c>
      <c r="F41" s="108" t="s">
        <v>137</v>
      </c>
      <c r="G41" s="112">
        <v>220</v>
      </c>
      <c r="I41" s="105"/>
      <c r="O41" s="106"/>
    </row>
    <row r="42" spans="1:15">
      <c r="A42" s="381"/>
      <c r="B42" s="382"/>
      <c r="C42" s="382"/>
      <c r="D42" s="382"/>
      <c r="E42" s="383"/>
      <c r="F42" s="111" t="s">
        <v>23</v>
      </c>
      <c r="G42" s="112">
        <f>SUM(G37:G41)</f>
        <v>750</v>
      </c>
      <c r="I42" s="116" t="s">
        <v>78</v>
      </c>
      <c r="J42" s="180"/>
      <c r="K42" s="47"/>
      <c r="L42" s="47" t="s">
        <v>79</v>
      </c>
      <c r="M42" s="47"/>
      <c r="N42" s="47" t="s">
        <v>80</v>
      </c>
      <c r="O42" s="117"/>
    </row>
    <row r="43" spans="1:15" ht="15.75" thickBot="1">
      <c r="A43" s="105"/>
      <c r="G43" s="106"/>
      <c r="I43" s="127" t="s">
        <v>30</v>
      </c>
      <c r="J43" s="191"/>
      <c r="K43" s="128"/>
      <c r="L43" s="128" t="s">
        <v>81</v>
      </c>
      <c r="M43" s="129"/>
      <c r="N43" s="128" t="s">
        <v>82</v>
      </c>
      <c r="O43" s="130"/>
    </row>
    <row r="44" spans="1:15">
      <c r="A44" s="113"/>
      <c r="B44" s="179"/>
      <c r="D44" s="114"/>
      <c r="E44" s="114"/>
      <c r="F44" s="114"/>
      <c r="G44" s="115"/>
    </row>
    <row r="45" spans="1:15">
      <c r="A45" s="116" t="s">
        <v>78</v>
      </c>
      <c r="B45" s="180"/>
      <c r="C45" s="47"/>
      <c r="D45" s="47" t="s">
        <v>79</v>
      </c>
      <c r="E45" s="47"/>
      <c r="F45" s="47" t="s">
        <v>80</v>
      </c>
      <c r="G45" s="117"/>
    </row>
    <row r="46" spans="1:15" ht="15.75" thickBot="1">
      <c r="A46" s="127" t="s">
        <v>30</v>
      </c>
      <c r="B46" s="191"/>
      <c r="C46" s="128"/>
      <c r="D46" s="128" t="s">
        <v>81</v>
      </c>
      <c r="E46" s="129"/>
      <c r="F46" s="128" t="s">
        <v>82</v>
      </c>
      <c r="G46" s="130"/>
    </row>
    <row r="47" spans="1:15" ht="15.75" thickBot="1"/>
    <row r="48" spans="1:15">
      <c r="A48" s="391" t="s">
        <v>0</v>
      </c>
      <c r="B48" s="392"/>
      <c r="C48" s="392"/>
      <c r="D48" s="392"/>
      <c r="E48" s="392"/>
      <c r="F48" s="392"/>
      <c r="G48" s="393"/>
    </row>
    <row r="49" spans="1:7">
      <c r="A49" s="389"/>
      <c r="B49" s="377"/>
      <c r="C49" s="377"/>
      <c r="D49" s="377"/>
      <c r="E49" s="377"/>
      <c r="F49" s="377"/>
      <c r="G49" s="390"/>
    </row>
    <row r="50" spans="1:7">
      <c r="A50" s="387" t="s">
        <v>83</v>
      </c>
      <c r="B50" s="388"/>
      <c r="C50" s="123" t="s">
        <v>125</v>
      </c>
      <c r="D50" s="123"/>
      <c r="E50" s="124"/>
      <c r="F50" s="125" t="s">
        <v>84</v>
      </c>
      <c r="G50" s="126" t="s">
        <v>122</v>
      </c>
    </row>
    <row r="51" spans="1:7">
      <c r="A51" s="105"/>
      <c r="G51" s="106"/>
    </row>
    <row r="52" spans="1:7">
      <c r="A52" s="107" t="s">
        <v>77</v>
      </c>
      <c r="B52" s="178" t="s">
        <v>36</v>
      </c>
      <c r="C52" s="108" t="s">
        <v>85</v>
      </c>
      <c r="D52" s="108" t="s">
        <v>86</v>
      </c>
      <c r="E52" s="108" t="s">
        <v>5</v>
      </c>
      <c r="F52" s="108" t="s">
        <v>87</v>
      </c>
      <c r="G52" s="109" t="s">
        <v>56</v>
      </c>
    </row>
    <row r="53" spans="1:7">
      <c r="A53" s="107">
        <v>1</v>
      </c>
      <c r="B53" s="227">
        <v>44964</v>
      </c>
      <c r="C53" s="145"/>
      <c r="D53" s="111" t="s">
        <v>135</v>
      </c>
      <c r="E53" s="196" t="s">
        <v>136</v>
      </c>
      <c r="F53" s="108" t="s">
        <v>146</v>
      </c>
      <c r="G53" s="112"/>
    </row>
    <row r="54" spans="1:7">
      <c r="A54" s="110"/>
      <c r="B54" s="227"/>
      <c r="C54" s="108"/>
      <c r="D54" s="111"/>
      <c r="E54" s="167"/>
      <c r="F54" s="108"/>
      <c r="G54" s="112"/>
    </row>
    <row r="55" spans="1:7">
      <c r="A55" s="111"/>
      <c r="B55" s="217"/>
      <c r="C55" s="102"/>
      <c r="D55" s="102"/>
      <c r="E55" s="102"/>
      <c r="F55" s="102"/>
      <c r="G55" s="102"/>
    </row>
    <row r="56" spans="1:7">
      <c r="A56" s="394"/>
      <c r="B56" s="395"/>
      <c r="C56" s="395"/>
      <c r="D56" s="395"/>
      <c r="E56" s="396"/>
      <c r="F56" s="215" t="s">
        <v>23</v>
      </c>
      <c r="G56" s="216">
        <f>SUM(G53:G54)</f>
        <v>0</v>
      </c>
    </row>
    <row r="57" spans="1:7">
      <c r="A57" s="105"/>
      <c r="G57" s="106"/>
    </row>
    <row r="58" spans="1:7">
      <c r="A58" s="113"/>
      <c r="B58" s="179"/>
      <c r="C58" s="114"/>
      <c r="D58" s="114"/>
      <c r="E58" s="114"/>
      <c r="F58" s="114"/>
      <c r="G58" s="115"/>
    </row>
    <row r="59" spans="1:7">
      <c r="A59" s="116" t="s">
        <v>78</v>
      </c>
      <c r="B59" s="180"/>
      <c r="C59" s="47"/>
      <c r="D59" s="47" t="s">
        <v>79</v>
      </c>
      <c r="E59" s="47"/>
      <c r="F59" s="47" t="s">
        <v>80</v>
      </c>
      <c r="G59" s="117"/>
    </row>
    <row r="60" spans="1:7" ht="15.75" thickBot="1">
      <c r="A60" s="127" t="s">
        <v>30</v>
      </c>
      <c r="B60" s="191"/>
      <c r="C60" s="128"/>
      <c r="D60" s="128" t="s">
        <v>81</v>
      </c>
      <c r="E60" s="129"/>
      <c r="F60" s="128" t="s">
        <v>82</v>
      </c>
      <c r="G60" s="130"/>
    </row>
    <row r="61" spans="1:7" ht="15.75" thickBot="1"/>
    <row r="62" spans="1:7">
      <c r="A62" s="391" t="s">
        <v>0</v>
      </c>
      <c r="B62" s="392"/>
      <c r="C62" s="392"/>
      <c r="D62" s="392"/>
      <c r="E62" s="392"/>
      <c r="F62" s="392"/>
      <c r="G62" s="393"/>
    </row>
    <row r="63" spans="1:7">
      <c r="A63" s="389" t="s">
        <v>53</v>
      </c>
      <c r="B63" s="377"/>
      <c r="C63" s="377"/>
      <c r="D63" s="377"/>
      <c r="E63" s="377"/>
      <c r="F63" s="377"/>
      <c r="G63" s="390"/>
    </row>
    <row r="64" spans="1:7">
      <c r="A64" s="387" t="s">
        <v>83</v>
      </c>
      <c r="B64" s="388"/>
      <c r="C64" s="123" t="s">
        <v>127</v>
      </c>
      <c r="D64" s="123"/>
      <c r="E64" s="124"/>
      <c r="F64" s="125" t="s">
        <v>84</v>
      </c>
      <c r="G64" s="126" t="s">
        <v>118</v>
      </c>
    </row>
    <row r="65" spans="1:7">
      <c r="A65" s="105"/>
      <c r="G65" s="106"/>
    </row>
    <row r="66" spans="1:7">
      <c r="A66" s="107" t="s">
        <v>77</v>
      </c>
      <c r="B66" s="178" t="s">
        <v>36</v>
      </c>
      <c r="C66" s="108" t="s">
        <v>85</v>
      </c>
      <c r="D66" s="108" t="s">
        <v>86</v>
      </c>
      <c r="E66" s="108" t="s">
        <v>5</v>
      </c>
      <c r="F66" s="108" t="s">
        <v>87</v>
      </c>
      <c r="G66" s="109" t="s">
        <v>56</v>
      </c>
    </row>
    <row r="67" spans="1:7" ht="15.75">
      <c r="A67" s="107">
        <v>1</v>
      </c>
      <c r="B67" s="31">
        <v>45332</v>
      </c>
      <c r="C67" s="145" t="s">
        <v>135</v>
      </c>
      <c r="D67" s="111" t="s">
        <v>142</v>
      </c>
      <c r="E67" s="167" t="s">
        <v>148</v>
      </c>
      <c r="F67" s="108" t="s">
        <v>138</v>
      </c>
      <c r="G67" s="112">
        <v>40</v>
      </c>
    </row>
    <row r="68" spans="1:7" ht="15.75">
      <c r="A68" s="110">
        <v>2</v>
      </c>
      <c r="B68" s="31">
        <v>45332</v>
      </c>
      <c r="C68" s="111" t="s">
        <v>142</v>
      </c>
      <c r="D68" s="214" t="s">
        <v>135</v>
      </c>
      <c r="E68" s="102" t="s">
        <v>148</v>
      </c>
      <c r="F68" s="214" t="s">
        <v>138</v>
      </c>
      <c r="G68" s="214">
        <v>200</v>
      </c>
    </row>
    <row r="69" spans="1:7">
      <c r="A69" s="110"/>
      <c r="B69" s="147"/>
      <c r="C69" s="111"/>
      <c r="D69" s="111"/>
      <c r="E69" s="111"/>
      <c r="F69" s="111" t="s">
        <v>23</v>
      </c>
      <c r="G69" s="112">
        <f>SUM(G67:G68)</f>
        <v>240</v>
      </c>
    </row>
    <row r="70" spans="1:7">
      <c r="A70" s="105"/>
      <c r="G70" s="106"/>
    </row>
    <row r="71" spans="1:7">
      <c r="A71" s="113"/>
      <c r="B71" s="179"/>
      <c r="C71" s="114"/>
      <c r="D71" s="114"/>
      <c r="E71" s="114"/>
      <c r="F71" s="114"/>
      <c r="G71" s="115"/>
    </row>
    <row r="72" spans="1:7">
      <c r="A72" s="116" t="s">
        <v>78</v>
      </c>
      <c r="B72" s="180"/>
      <c r="C72" s="47"/>
      <c r="D72" s="47" t="s">
        <v>79</v>
      </c>
      <c r="E72" s="47"/>
      <c r="F72" s="47" t="s">
        <v>80</v>
      </c>
      <c r="G72" s="117"/>
    </row>
    <row r="73" spans="1:7" ht="15.75" thickBot="1">
      <c r="A73" s="127" t="s">
        <v>30</v>
      </c>
      <c r="B73" s="191"/>
      <c r="C73" s="128"/>
      <c r="D73" s="128" t="s">
        <v>81</v>
      </c>
      <c r="E73" s="129"/>
      <c r="F73" s="128" t="s">
        <v>82</v>
      </c>
      <c r="G73" s="130"/>
    </row>
    <row r="74" spans="1:7" ht="15.75" thickBot="1"/>
    <row r="75" spans="1:7">
      <c r="A75" s="391" t="s">
        <v>0</v>
      </c>
      <c r="B75" s="392"/>
      <c r="C75" s="392"/>
      <c r="D75" s="392"/>
      <c r="E75" s="392"/>
      <c r="F75" s="392"/>
      <c r="G75" s="393"/>
    </row>
    <row r="76" spans="1:7">
      <c r="A76" s="389" t="s">
        <v>129</v>
      </c>
      <c r="B76" s="377"/>
      <c r="C76" s="377"/>
      <c r="D76" s="377"/>
      <c r="E76" s="377"/>
      <c r="F76" s="377"/>
      <c r="G76" s="390"/>
    </row>
    <row r="77" spans="1:7">
      <c r="A77" s="387" t="s">
        <v>83</v>
      </c>
      <c r="B77" s="388"/>
      <c r="C77" s="123" t="s">
        <v>153</v>
      </c>
      <c r="D77" s="123"/>
      <c r="E77" s="124"/>
      <c r="F77" s="125" t="s">
        <v>84</v>
      </c>
      <c r="G77" s="126" t="s">
        <v>154</v>
      </c>
    </row>
    <row r="78" spans="1:7">
      <c r="A78" s="105"/>
      <c r="G78" s="106"/>
    </row>
    <row r="79" spans="1:7">
      <c r="A79" s="107" t="s">
        <v>77</v>
      </c>
      <c r="B79" s="178" t="s">
        <v>36</v>
      </c>
      <c r="C79" s="108" t="s">
        <v>85</v>
      </c>
      <c r="D79" s="108" t="s">
        <v>86</v>
      </c>
      <c r="E79" s="108" t="s">
        <v>5</v>
      </c>
      <c r="F79" s="108" t="s">
        <v>87</v>
      </c>
      <c r="G79" s="109" t="s">
        <v>56</v>
      </c>
    </row>
    <row r="80" spans="1:7">
      <c r="A80" s="110">
        <v>1</v>
      </c>
      <c r="B80" s="147">
        <v>45728</v>
      </c>
      <c r="C80" s="145" t="s">
        <v>135</v>
      </c>
      <c r="D80" s="111" t="s">
        <v>142</v>
      </c>
      <c r="E80" s="196" t="s">
        <v>135</v>
      </c>
      <c r="F80" s="108" t="s">
        <v>138</v>
      </c>
      <c r="G80" s="112">
        <v>50</v>
      </c>
    </row>
    <row r="81" spans="1:7">
      <c r="A81" s="110">
        <v>2</v>
      </c>
      <c r="B81" s="147">
        <v>45728</v>
      </c>
      <c r="C81" s="145" t="s">
        <v>135</v>
      </c>
      <c r="D81" s="111" t="s">
        <v>142</v>
      </c>
      <c r="E81" s="196" t="s">
        <v>135</v>
      </c>
      <c r="F81" s="108" t="s">
        <v>138</v>
      </c>
      <c r="G81" s="112">
        <v>50</v>
      </c>
    </row>
    <row r="82" spans="1:7">
      <c r="A82" s="384"/>
      <c r="B82" s="385"/>
      <c r="C82" s="385"/>
      <c r="D82" s="385"/>
      <c r="E82" s="385"/>
      <c r="F82" s="386"/>
      <c r="G82" s="102"/>
    </row>
    <row r="83" spans="1:7">
      <c r="A83" s="105"/>
      <c r="C83" s="184"/>
      <c r="D83" s="114"/>
      <c r="E83" s="165"/>
      <c r="F83" s="198" t="s">
        <v>144</v>
      </c>
      <c r="G83" s="117">
        <f>SUM(G80:G81)</f>
        <v>100</v>
      </c>
    </row>
    <row r="84" spans="1:7">
      <c r="A84" s="105"/>
      <c r="C84" s="184"/>
      <c r="D84" s="114"/>
      <c r="E84" s="165"/>
      <c r="G84" s="106"/>
    </row>
    <row r="85" spans="1:7">
      <c r="A85" s="105"/>
      <c r="C85" s="184"/>
      <c r="D85" s="114"/>
      <c r="E85" s="165"/>
      <c r="G85" s="106"/>
    </row>
    <row r="86" spans="1:7">
      <c r="A86" s="105"/>
      <c r="C86" s="184"/>
      <c r="D86" s="114"/>
      <c r="E86" s="165"/>
      <c r="G86" s="106"/>
    </row>
    <row r="87" spans="1:7">
      <c r="A87" s="113"/>
      <c r="B87" s="179"/>
      <c r="C87" s="114"/>
      <c r="D87" s="114"/>
      <c r="E87" s="114"/>
      <c r="F87" s="114"/>
      <c r="G87" s="115"/>
    </row>
    <row r="88" spans="1:7">
      <c r="A88" s="116" t="s">
        <v>78</v>
      </c>
      <c r="B88" s="180"/>
      <c r="C88" s="47"/>
      <c r="D88" s="47" t="s">
        <v>79</v>
      </c>
      <c r="E88" s="47"/>
      <c r="F88" s="47" t="s">
        <v>80</v>
      </c>
      <c r="G88" s="117"/>
    </row>
    <row r="89" spans="1:7" ht="15.75" thickBot="1">
      <c r="A89" s="127" t="s">
        <v>30</v>
      </c>
      <c r="B89" s="191"/>
      <c r="C89" s="128"/>
      <c r="D89" s="128" t="s">
        <v>81</v>
      </c>
      <c r="E89" s="129"/>
      <c r="F89" s="128" t="s">
        <v>82</v>
      </c>
      <c r="G89" s="130"/>
    </row>
  </sheetData>
  <mergeCells count="32">
    <mergeCell ref="I20:M20"/>
    <mergeCell ref="I28:O28"/>
    <mergeCell ref="I29:O29"/>
    <mergeCell ref="I30:J30"/>
    <mergeCell ref="A26:E27"/>
    <mergeCell ref="A34:B34"/>
    <mergeCell ref="A33:G33"/>
    <mergeCell ref="A32:G32"/>
    <mergeCell ref="A1:G1"/>
    <mergeCell ref="A2:G2"/>
    <mergeCell ref="A3:B3"/>
    <mergeCell ref="A17:B17"/>
    <mergeCell ref="A16:G16"/>
    <mergeCell ref="I14:J14"/>
    <mergeCell ref="I1:O1"/>
    <mergeCell ref="I2:O2"/>
    <mergeCell ref="I3:J3"/>
    <mergeCell ref="A15:G15"/>
    <mergeCell ref="I12:O12"/>
    <mergeCell ref="I13:O13"/>
    <mergeCell ref="A42:E42"/>
    <mergeCell ref="A82:F82"/>
    <mergeCell ref="A77:B77"/>
    <mergeCell ref="A76:G76"/>
    <mergeCell ref="A48:G48"/>
    <mergeCell ref="A49:G49"/>
    <mergeCell ref="A50:B50"/>
    <mergeCell ref="A56:E56"/>
    <mergeCell ref="A75:G75"/>
    <mergeCell ref="A64:B64"/>
    <mergeCell ref="A63:G63"/>
    <mergeCell ref="A62:G62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O11" sqref="O11:O12"/>
    </sheetView>
  </sheetViews>
  <sheetFormatPr defaultRowHeight="15"/>
  <cols>
    <col min="1" max="1" width="11" bestFit="1" customWidth="1"/>
    <col min="2" max="2" width="16.85546875" customWidth="1"/>
    <col min="3" max="3" width="17.85546875" customWidth="1"/>
    <col min="4" max="4" width="11" customWidth="1"/>
    <col min="5" max="5" width="10.42578125" customWidth="1"/>
    <col min="6" max="6" width="11.42578125" customWidth="1"/>
    <col min="7" max="7" width="12.5703125" customWidth="1"/>
    <col min="8" max="8" width="10.28515625" customWidth="1"/>
  </cols>
  <sheetData>
    <row r="1" spans="1:12">
      <c r="A1" s="372" t="s">
        <v>53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</row>
    <row r="2" spans="1:12">
      <c r="A2" s="25"/>
      <c r="B2" s="26"/>
      <c r="C2" s="26"/>
      <c r="D2" s="26"/>
      <c r="E2" s="27"/>
      <c r="F2" s="27"/>
      <c r="G2" s="373" t="s">
        <v>35</v>
      </c>
      <c r="H2" s="374"/>
      <c r="I2" s="374"/>
      <c r="J2" s="374"/>
      <c r="K2" s="375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6164</v>
      </c>
      <c r="E4" s="30">
        <f>SUM(E5:E101)</f>
        <v>0</v>
      </c>
      <c r="F4" s="30">
        <f>SUM(F5:F101)</f>
        <v>470</v>
      </c>
      <c r="G4" s="30"/>
      <c r="H4" s="30">
        <f>SUM(H6:H101)</f>
        <v>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470</v>
      </c>
    </row>
    <row r="5" spans="1:12" s="250" customFormat="1" ht="28.5" customHeight="1">
      <c r="A5" s="255">
        <v>45728</v>
      </c>
      <c r="B5" s="249">
        <v>9236</v>
      </c>
      <c r="C5" s="249" t="s">
        <v>171</v>
      </c>
      <c r="D5" s="249">
        <v>1352</v>
      </c>
      <c r="E5" s="249"/>
      <c r="F5" s="402">
        <v>470</v>
      </c>
      <c r="G5" s="399" t="s">
        <v>172</v>
      </c>
      <c r="H5" s="249"/>
      <c r="I5" s="249"/>
      <c r="J5" s="249"/>
      <c r="K5" s="249"/>
      <c r="L5" s="249"/>
    </row>
    <row r="6" spans="1:12">
      <c r="A6" s="255">
        <v>45728</v>
      </c>
      <c r="B6" s="256">
        <v>9239</v>
      </c>
      <c r="C6" s="249" t="s">
        <v>171</v>
      </c>
      <c r="D6" s="256">
        <v>90</v>
      </c>
      <c r="E6" s="256"/>
      <c r="F6" s="403"/>
      <c r="G6" s="400"/>
      <c r="H6" s="257"/>
      <c r="I6" s="257"/>
      <c r="J6" s="257"/>
      <c r="K6" s="257"/>
      <c r="L6" s="258"/>
    </row>
    <row r="7" spans="1:12">
      <c r="A7" s="255">
        <v>45728</v>
      </c>
      <c r="B7" s="33">
        <v>9228</v>
      </c>
      <c r="C7" s="249" t="s">
        <v>171</v>
      </c>
      <c r="D7" s="33">
        <v>4722</v>
      </c>
      <c r="E7" s="33"/>
      <c r="F7" s="404"/>
      <c r="G7" s="401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4">
    <mergeCell ref="A1:L1"/>
    <mergeCell ref="G2:K2"/>
    <mergeCell ref="G5:G7"/>
    <mergeCell ref="F5:F7"/>
  </mergeCells>
  <pageMargins left="0.25" right="0.25" top="0.75" bottom="0.75" header="0.3" footer="0.3"/>
  <pageSetup paperSize="9" scale="71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405" t="s">
        <v>54</v>
      </c>
      <c r="C1" s="405"/>
      <c r="D1" s="405"/>
      <c r="E1" s="46"/>
    </row>
    <row r="2" spans="1:6">
      <c r="A2" s="45"/>
      <c r="B2" s="405"/>
      <c r="C2" s="405"/>
      <c r="D2" s="405"/>
      <c r="E2" s="46"/>
    </row>
    <row r="3" spans="1:6">
      <c r="A3" s="47"/>
      <c r="B3" s="47"/>
      <c r="C3" s="48" t="s">
        <v>23</v>
      </c>
      <c r="D3" s="48">
        <f>SUM(D5:D37)</f>
        <v>50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0" customFormat="1">
      <c r="A5" s="56">
        <v>45728</v>
      </c>
      <c r="B5" s="54" t="s">
        <v>151</v>
      </c>
      <c r="C5" s="54" t="s">
        <v>135</v>
      </c>
      <c r="D5" s="54">
        <v>50</v>
      </c>
      <c r="E5" s="253"/>
    </row>
    <row r="6" spans="1:6" ht="32.25" customHeight="1">
      <c r="A6" s="260"/>
      <c r="B6" s="261"/>
      <c r="C6" s="261"/>
      <c r="D6" s="261"/>
      <c r="E6" s="253"/>
    </row>
    <row r="7" spans="1:6">
      <c r="A7" s="260"/>
      <c r="B7" s="261"/>
      <c r="C7" s="261"/>
      <c r="D7" s="261"/>
      <c r="E7" s="262"/>
    </row>
    <row r="8" spans="1:6">
      <c r="A8" s="259"/>
      <c r="B8" s="252"/>
      <c r="C8" s="252"/>
      <c r="D8" s="252"/>
      <c r="E8" s="253"/>
    </row>
    <row r="9" spans="1:6">
      <c r="A9" s="226"/>
      <c r="B9" s="102"/>
      <c r="C9" s="102"/>
      <c r="D9" s="214"/>
      <c r="E9" s="54"/>
    </row>
    <row r="10" spans="1:6">
      <c r="A10" s="226"/>
      <c r="B10" s="102"/>
      <c r="C10" s="102"/>
      <c r="D10" s="214"/>
      <c r="E10" s="76"/>
    </row>
    <row r="11" spans="1:6">
      <c r="A11" s="226"/>
      <c r="B11" s="213"/>
      <c r="C11" s="211"/>
      <c r="D11" s="254"/>
      <c r="E11" s="75"/>
    </row>
    <row r="12" spans="1:6">
      <c r="A12" s="226"/>
      <c r="B12" s="203"/>
      <c r="C12" s="204"/>
      <c r="D12" s="205"/>
      <c r="E12" s="54"/>
      <c r="F12" s="73"/>
    </row>
    <row r="13" spans="1:6">
      <c r="A13" s="226"/>
      <c r="B13" s="203"/>
      <c r="C13" s="204"/>
      <c r="D13" s="205"/>
      <c r="E13" s="54"/>
      <c r="F13" s="73"/>
    </row>
    <row r="14" spans="1:6">
      <c r="A14" s="202"/>
      <c r="B14" s="203"/>
      <c r="C14" s="204"/>
      <c r="D14" s="205"/>
      <c r="E14" s="54"/>
      <c r="F14" s="73"/>
    </row>
    <row r="15" spans="1:6">
      <c r="A15" s="210"/>
      <c r="B15" s="211"/>
      <c r="C15" s="211"/>
      <c r="D15" s="212"/>
      <c r="E15" s="76"/>
    </row>
    <row r="16" spans="1:6">
      <c r="A16" s="210"/>
      <c r="B16" s="211"/>
      <c r="C16" s="211"/>
      <c r="D16" s="212"/>
      <c r="E16" s="76"/>
    </row>
    <row r="17" spans="1:5">
      <c r="A17" s="210"/>
      <c r="B17" s="211"/>
      <c r="C17" s="211"/>
      <c r="D17" s="212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2025-03-18T06:53:24Z</cp:lastPrinted>
  <dcterms:created xsi:type="dcterms:W3CDTF">2023-01-08T05:51:58Z</dcterms:created>
  <dcterms:modified xsi:type="dcterms:W3CDTF">2025-03-18T06:56:02Z</dcterms:modified>
</cp:coreProperties>
</file>