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1-2025 TO 30-1-2025\21-1-2025 TO 31-1-2025\"/>
    </mc:Choice>
  </mc:AlternateContent>
  <xr:revisionPtr revIDLastSave="0" documentId="13_ncr:1_{FC1495A1-085A-4A1B-8C97-508371BE1BF5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4. Goods Sending Expense" sheetId="5" state="hidden" r:id="rId5"/>
    <sheet name="3. B2B-Non Power" sheetId="4" state="hidden" r:id="rId6"/>
    <sheet name="Conveyance Voucher" sheetId="18" r:id="rId7"/>
    <sheet name="5. Goods Receiving Expense" sheetId="6" state="hidden" r:id="rId8"/>
    <sheet name="6.WH-Depot Maintenance" sheetId="7" r:id="rId9"/>
    <sheet name="7. Utilities" sheetId="8" state="hidden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5">'3. B2B-Non Power'!$3:$3</definedName>
    <definedName name="_xlnm.Print_Titles" localSheetId="4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8" l="1"/>
  <c r="G42" i="18"/>
  <c r="G26" i="19"/>
  <c r="D2" i="12"/>
  <c r="L27" i="3"/>
  <c r="L28" i="3"/>
  <c r="L29" i="3"/>
  <c r="L30" i="3"/>
  <c r="L31" i="3"/>
  <c r="L32" i="3"/>
  <c r="L33" i="3"/>
  <c r="L34" i="3"/>
  <c r="L35" i="3"/>
  <c r="L36" i="3"/>
  <c r="L25" i="3"/>
  <c r="L26" i="3"/>
  <c r="L21" i="3"/>
  <c r="L22" i="3"/>
  <c r="L23" i="3"/>
  <c r="L24" i="3"/>
  <c r="L19" i="3" l="1"/>
  <c r="L20" i="3"/>
  <c r="L18" i="3"/>
  <c r="L14" i="3" l="1"/>
  <c r="L15" i="3"/>
  <c r="L16" i="3"/>
  <c r="L17" i="3"/>
  <c r="D3" i="7"/>
  <c r="L6" i="3"/>
  <c r="L7" i="3"/>
  <c r="L8" i="3"/>
  <c r="L9" i="3"/>
  <c r="L10" i="3"/>
  <c r="L11" i="3"/>
  <c r="L12" i="3"/>
  <c r="L13" i="3"/>
  <c r="L5" i="3"/>
  <c r="G88" i="18" l="1"/>
  <c r="L5" i="20"/>
  <c r="G70" i="18"/>
  <c r="E5" i="20"/>
  <c r="G8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2" i="18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E2" i="10" l="1"/>
  <c r="C13" i="1" s="1"/>
  <c r="O34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C16" i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<sst xmlns="http://schemas.openxmlformats.org/spreadsheetml/2006/main" count="887" uniqueCount="261">
  <si>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</si>
  <si>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</si>
  <si>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</si>
  <si>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</si>
  <si>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</si>
  <si>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</si>
  <si>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</si>
  <si>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</si>
  <si>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</si>
  <si>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</si>
  <si>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</si>
  <si>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</si>
  <si>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</si>
  <si>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</si>
  <si>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</si>
  <si>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</si>
  <si>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</si>
  <si>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</si>
  <si>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</si>
  <si>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</si>
  <si>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</si>
  <si>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</si>
  <si>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</si>
  <si>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</si>
  <si>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</si>
  <si>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</si>
  <si>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</si>
  <si>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</si>
  <si>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</si>
  <si>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</si>
  <si>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</si>
  <si>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</si>
  <si>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</si>
  <si>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</si>
  <si>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</si>
  <si>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</si>
  <si>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</si>
  <si>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</si>
  <si>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</si>
  <si>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</si>
  <si>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</si>
  <si>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</si>
  <si>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</si>
  <si>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</si>
  <si>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</si>
  <si>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</si>
  <si>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</si>
  <si>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</si>
  <si>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</si>
  <si>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</si>
  <si>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</si>
  <si>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</si>
  <si>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</si>
  <si>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</si>
  <si>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</si>
  <si>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</si>
  <si>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</si>
  <si>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</si>
  <si>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</si>
  <si>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</si>
  <si>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</si>
  <si>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</si>
  <si>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</si>
  <si>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</si>
  <si>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</si>
  <si>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</si>
  <si>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</si>
  <si>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</si>
  <si>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</si>
  <si>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</si>
  <si>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</si>
  <si>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</si>
  <si>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</si>
  <si>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</si>
  <si>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</si>
  <si>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</si>
  <si>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</si>
  <si>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</si>
  <si>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</si>
  <si>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</si>
  <si>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</si>
  <si>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</si>
  <si>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</si>
  <si>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</si>
  <si>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</si>
  <si>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</si>
  <si>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</si>
  <si>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</si>
  <si>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</si>
  <si>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</si>
  <si>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</si>
  <si>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</si>
  <si>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</si>
  <si>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</si>
  <si>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</si>
  <si>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</si>
  <si>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</si>
  <si>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</si>
  <si>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</si>
  <si>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</si>
  <si>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</si>
  <si>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</si>
  <si>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</si>
  <si>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</si>
  <si>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</si>
  <si>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</si>
  <si>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</si>
  <si>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</si>
  <si>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</si>
  <si>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</si>
  <si>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</si>
  <si>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</si>
  <si>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</si>
  <si>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</si>
  <si>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</si>
  <si>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</si>
  <si>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</si>
  <si>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</si>
  <si>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</si>
  <si>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</si>
  <si>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</si>
  <si>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</si>
  <si>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</si>
  <si>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</si>
  <si>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</si>
  <si>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</si>
  <si>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</si>
  <si>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</si>
  <si>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</si>
  <si>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</si>
  <si>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</si>
  <si>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</si>
  <si>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</si>
  <si>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</si>
  <si>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</si>
  <si>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</si>
  <si>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</si>
  <si>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</si>
  <si>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</si>
  <si>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</si>
  <si>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</si>
  <si>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</si>
  <si>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</si>
  <si>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</si>
  <si>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</si>
  <si>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</si>
  <si>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</si>
  <si>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</si>
  <si>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</si>
  <si>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</si>
  <si>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</si>
  <si>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</si>
  <si>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</si>
  <si>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</si>
  <si>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</si>
  <si>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</si>
  <si>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</si>
  <si>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</si>
  <si>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</si>
  <si>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</si>
  <si>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</si>
  <si>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</si>
  <si>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</si>
  <si>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</si>
  <si>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</si>
  <si>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</si>
  <si>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 xml:space="preserve">080071	</t>
  </si>
  <si>
    <t xml:space="preserve">80032	</t>
  </si>
  <si>
    <t xml:space="preserve">M/S Ma motors	</t>
  </si>
  <si>
    <t xml:space="preserve">	
Hondha Auto King</t>
  </si>
  <si>
    <t xml:space="preserve">Bismillah Store&amp;Telecom	</t>
  </si>
  <si>
    <t>sabbir</t>
  </si>
  <si>
    <t>first,box</t>
  </si>
  <si>
    <t>guse,coton,haxisal,napa,sizar</t>
  </si>
  <si>
    <t>rope</t>
  </si>
  <si>
    <t xml:space="preserve">visited sibber house </t>
  </si>
  <si>
    <t>first box</t>
  </si>
  <si>
    <t>Mozumder market, poddar bazar bishoroad</t>
  </si>
  <si>
    <t>sabbir,sohel,arif,shah alam</t>
  </si>
  <si>
    <t xml:space="preserve">Chorbata,Khaserhat Rastarmatha,Subornochor,Noakhali,	hospital road, senbag,Noakhali	</t>
  </si>
  <si>
    <t>21.1.2025- 31.1.2025</t>
  </si>
  <si>
    <t>Month: January-2025</t>
  </si>
  <si>
    <t>Bill No: Cum/70/January'2025</t>
  </si>
  <si>
    <t xml:space="preserve">080114	</t>
  </si>
  <si>
    <t>MASUM MOTORS &amp; WORKSHOP</t>
  </si>
  <si>
    <t>west side CNG pump, eliyetgonj, Doudkandi</t>
  </si>
  <si>
    <t>sohel</t>
  </si>
  <si>
    <t>received appointment letter</t>
  </si>
  <si>
    <t xml:space="preserve">080223	</t>
  </si>
  <si>
    <t xml:space="preserve">080188	</t>
  </si>
  <si>
    <t xml:space="preserve">080194	</t>
  </si>
  <si>
    <t xml:space="preserve">080202	</t>
  </si>
  <si>
    <t>Ma Babar Doa Refrigeration &amp; Parts Center</t>
  </si>
  <si>
    <t>New Sudarshon Out</t>
  </si>
  <si>
    <t xml:space="preserve">	
M/S Himel Auto Prats</t>
  </si>
  <si>
    <t xml:space="preserve">Mamun Auto	</t>
  </si>
  <si>
    <t xml:space="preserve">	
East bazar, Mudafforganj, Laksam, Cumilla</t>
  </si>
  <si>
    <t>Jonota Shoping tawar kosba B Bariya,Kothi, Chowmuhani, Shishu Market, Kasba, Brahmanbaria</t>
  </si>
  <si>
    <t>bag,net bag,polithing</t>
  </si>
  <si>
    <t xml:space="preserve">chowmuhoni, Noaykhali.	</t>
  </si>
  <si>
    <t xml:space="preserve">	
Mayar Dowa Motors</t>
  </si>
  <si>
    <t>M/S Hamim Motors</t>
  </si>
  <si>
    <t>M/S Brothers Corporation</t>
  </si>
  <si>
    <t xml:space="preserve">Forhad Motors	</t>
  </si>
  <si>
    <t xml:space="preserve">	
Al-Amin Tyre &amp; Battery Shop	</t>
  </si>
  <si>
    <t xml:space="preserve">080241	</t>
  </si>
  <si>
    <t xml:space="preserve">080237	</t>
  </si>
  <si>
    <t xml:space="preserve">080238	</t>
  </si>
  <si>
    <t xml:space="preserve">80236	</t>
  </si>
  <si>
    <t xml:space="preserve">080251	</t>
  </si>
  <si>
    <t xml:space="preserve">080242	</t>
  </si>
  <si>
    <t xml:space="preserve">MASUM MOTORS &amp; WORKSHOP	</t>
  </si>
  <si>
    <t xml:space="preserve">	
Bus station, Raipur, Laximpur,New bus Tarminal,sadar,Lakshimpur	</t>
  </si>
  <si>
    <t>wairles bazar,Sadar,Chandpur,	Foysal pumpr sathe,Sadar,Chandpur</t>
  </si>
  <si>
    <t>Voroshar bazar, Burichong, cumilla</t>
  </si>
  <si>
    <t xml:space="preserve">080314	</t>
  </si>
  <si>
    <t xml:space="preserve">080322	</t>
  </si>
  <si>
    <t>Bismillah Auto Parts</t>
  </si>
  <si>
    <t xml:space="preserve">Nasir Motors	</t>
  </si>
  <si>
    <t>Nahar market, Near Bogdad bus counter, Jangaliya, cumilla</t>
  </si>
  <si>
    <t xml:space="preserve">College road, Barura, Cumilla	</t>
  </si>
  <si>
    <t>online packet carton)</t>
  </si>
  <si>
    <t xml:space="preserve">080327	</t>
  </si>
  <si>
    <t xml:space="preserve">080308	</t>
  </si>
  <si>
    <t xml:space="preserve">080311	</t>
  </si>
  <si>
    <t xml:space="preserve">Alam brathers	</t>
  </si>
  <si>
    <t>M/s Razu motors</t>
  </si>
  <si>
    <t>Alauddin Honda Servicing</t>
  </si>
  <si>
    <t>Stadium market,Sadar, Chandpur</t>
  </si>
  <si>
    <t>truck</t>
  </si>
  <si>
    <t>Bypas road, sonaimuri,College Road,Kobirhat,Noakhali.</t>
  </si>
  <si>
    <t xml:space="preserve">080371	</t>
  </si>
  <si>
    <t xml:space="preserve">080458	</t>
  </si>
  <si>
    <t xml:space="preserve">080440	</t>
  </si>
  <si>
    <t>Makka Madina Motors</t>
  </si>
  <si>
    <t xml:space="preserve">The ACME Laboratories Ltd	</t>
  </si>
  <si>
    <t xml:space="preserve">080456	</t>
  </si>
  <si>
    <t xml:space="preserve">080509	</t>
  </si>
  <si>
    <t xml:space="preserve">080446	</t>
  </si>
  <si>
    <t xml:space="preserve">080568	</t>
  </si>
  <si>
    <t xml:space="preserve">		
Pareum Corner</t>
  </si>
  <si>
    <t xml:space="preserve">Bokti Motors	</t>
  </si>
  <si>
    <t xml:space="preserve">Jibon Honda Workshop	</t>
  </si>
  <si>
    <t>sabbir&amp; shah alam</t>
  </si>
  <si>
    <t>water</t>
  </si>
  <si>
    <t>Raster Matha,Senbagh,Front side of zila school, maizdee ,New Bus Stand,Sonapur,Noakhali.</t>
  </si>
  <si>
    <t>Satborgo Bus terminal, Bijoynagar,b-bariya</t>
  </si>
  <si>
    <t>shah alam &amp; sohel&amp;sabbir</t>
  </si>
  <si>
    <t>hospital road, senbag,Noakhali</t>
  </si>
  <si>
    <t>arif&amp; sohel</t>
  </si>
  <si>
    <t xml:space="preserve"> Kasba, Brahmanbaria</t>
  </si>
  <si>
    <t>New bus Tarminal,sadar,Lakshimpur</t>
  </si>
  <si>
    <t>Foysal pumpr sathe,Sadar,Chandpur</t>
  </si>
  <si>
    <t>,College Road,Kobirhat,Noakhali.</t>
  </si>
  <si>
    <t>maizdee ,New Bus Stand,Sonapur,Noakhali.</t>
  </si>
  <si>
    <t>chandpur,hajigonj,maligao</t>
  </si>
  <si>
    <t>shah alam &amp; sabbir</t>
  </si>
  <si>
    <t>work at 11 PM</t>
  </si>
  <si>
    <t>30/1/2025</t>
  </si>
  <si>
    <t>Food Bill After Work 11 PM</t>
  </si>
  <si>
    <t>courier,fiest AidBox,Bag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</si>
</sst>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theme="1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3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40" fillId="2" borderId="3" xfId="0" applyFont="1" applyFill="1" applyBorder="1"/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wrapText="1"/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3" fillId="2" borderId="3" xfId="0" applyFont="1" applyFill="1" applyBorder="1" applyAlignment="1" applyProtection="1">
      <alignment vertical="center"/>
      <protection locked="0"/>
    </xf>
    <xf numFmtId="0" fontId="44" fillId="2" borderId="3" xfId="0" applyFont="1" applyFill="1" applyBorder="1" applyProtection="1">
      <protection locked="0"/>
    </xf>
    <xf numFmtId="0" fontId="43" fillId="2" borderId="3" xfId="0" applyFont="1" applyFill="1" applyBorder="1" applyProtection="1">
      <protection locked="0"/>
    </xf>
    <xf numFmtId="15" fontId="45" fillId="2" borderId="3" xfId="0" applyNumberFormat="1" applyFont="1" applyFill="1" applyBorder="1" applyAlignment="1" applyProtection="1">
      <alignment horizontal="left" wrapText="1"/>
      <protection locked="0"/>
    </xf>
    <xf numFmtId="0" fontId="42" fillId="2" borderId="3" xfId="0" applyFont="1" applyFill="1" applyBorder="1" applyAlignment="1" applyProtection="1">
      <alignment wrapText="1"/>
      <protection locked="0"/>
    </xf>
    <xf numFmtId="0" fontId="43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165" fontId="46" fillId="9" borderId="3" xfId="0" applyNumberFormat="1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 applyProtection="1">
      <alignment horizontal="center" wrapText="1"/>
      <protection locked="0"/>
    </xf>
    <xf numFmtId="164" fontId="2" fillId="2" borderId="13" xfId="0" applyNumberFormat="1" applyFont="1" applyFill="1" applyBorder="1" applyAlignment="1" applyProtection="1">
      <alignment horizontal="center"/>
      <protection locked="0"/>
    </xf>
    <xf numFmtId="0" fontId="0" fillId="9" borderId="3" xfId="0" applyFill="1" applyBorder="1" applyAlignment="1">
      <alignment horizontal="center" wrapText="1"/>
    </xf>
    <xf numFmtId="165" fontId="46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Protection="1"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47" fillId="2" borderId="3" xfId="0" applyFont="1" applyFill="1" applyBorder="1" applyProtection="1">
      <protection locked="0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48" fillId="10" borderId="3" xfId="0" applyFont="1" applyFill="1" applyBorder="1" applyAlignment="1">
      <alignment horizontal="center" vertical="top" wrapText="1"/>
    </xf>
    <xf numFmtId="0" fontId="30" fillId="0" borderId="3" xfId="0" applyFont="1" applyBorder="1" applyAlignment="1">
      <alignment horizontal="center"/>
    </xf>
    <xf numFmtId="165" fontId="0" fillId="9" borderId="3" xfId="0" applyNumberForma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0" fontId="5" fillId="9" borderId="3" xfId="0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7" fillId="9" borderId="3" xfId="0" applyFont="1" applyFill="1" applyBorder="1" applyProtection="1">
      <protection locked="0"/>
    </xf>
    <xf numFmtId="0" fontId="2" fillId="0" borderId="8" xfId="0" applyFont="1" applyBorder="1" applyAlignment="1">
      <alignment horizontal="center" vertical="center"/>
    </xf>
    <xf numFmtId="165" fontId="33" fillId="9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47" fillId="2" borderId="13" xfId="0" applyFont="1" applyFill="1" applyBorder="1" applyAlignment="1" applyProtection="1">
      <alignment horizontal="center" vertical="center"/>
      <protection locked="0"/>
    </xf>
    <xf numFmtId="0" fontId="47" fillId="2" borderId="21" xfId="0" applyFont="1" applyFill="1" applyBorder="1" applyAlignment="1" applyProtection="1">
      <alignment horizontal="center" vertical="center"/>
      <protection locked="0"/>
    </xf>
    <xf numFmtId="0" fontId="47" fillId="2" borderId="18" xfId="0" applyFont="1" applyFill="1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22" zoomScale="112" zoomScaleNormal="112" zoomScaleSheetLayoutView="112" workbookViewId="0">
      <selection activeCell="D32" sqref="D32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40" t="s">
        <v>0</v>
      </c>
      <c r="B1" s="341"/>
      <c r="C1" s="341"/>
      <c r="D1" s="342"/>
    </row>
    <row r="2" spans="1:4" ht="23.25" x14ac:dyDescent="0.25">
      <c r="A2" s="343" t="s">
        <v>1</v>
      </c>
      <c r="B2" s="344"/>
      <c r="C2" s="140" t="s">
        <v>2</v>
      </c>
      <c r="D2" s="230" t="s">
        <v>180</v>
      </c>
    </row>
    <row r="3" spans="1:4" ht="20.25" x14ac:dyDescent="0.25">
      <c r="A3" s="4" t="s">
        <v>3</v>
      </c>
      <c r="B3" s="7" t="s">
        <v>119</v>
      </c>
      <c r="C3" s="8" t="s">
        <v>181</v>
      </c>
      <c r="D3" s="8" t="s">
        <v>182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1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2"/>
    </row>
    <row r="6" spans="1:4" ht="20.25" x14ac:dyDescent="0.25">
      <c r="A6" s="176">
        <v>2</v>
      </c>
      <c r="B6" s="3" t="s">
        <v>8</v>
      </c>
      <c r="C6" s="177">
        <f>'2. B2C'!L4</f>
        <v>13770</v>
      </c>
      <c r="D6" s="232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2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2"/>
    </row>
    <row r="9" spans="1:4" ht="20.25" x14ac:dyDescent="0.25">
      <c r="A9" s="176">
        <v>5</v>
      </c>
      <c r="B9" s="3" t="s">
        <v>11</v>
      </c>
      <c r="C9" s="177">
        <f>'5. Goods Receiving Expense'!L4</f>
        <v>0</v>
      </c>
      <c r="D9" s="232" t="s">
        <v>152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1327</v>
      </c>
      <c r="D10" s="232" t="s">
        <v>260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2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2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2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2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2"/>
    </row>
    <row r="16" spans="1:4" ht="20.25" x14ac:dyDescent="0.25">
      <c r="A16" s="176">
        <v>12</v>
      </c>
      <c r="B16" s="3" t="s">
        <v>18</v>
      </c>
      <c r="C16" s="177">
        <f>'12. Entertainment'!D2</f>
        <v>100</v>
      </c>
      <c r="D16" s="232" t="s">
        <v>161</v>
      </c>
    </row>
    <row r="17" spans="1:7" ht="20.25" x14ac:dyDescent="0.25">
      <c r="A17" s="176">
        <v>13</v>
      </c>
      <c r="B17" s="3" t="s">
        <v>19</v>
      </c>
      <c r="C17" s="177">
        <f>'13. Food Allowance'!D2</f>
        <v>200</v>
      </c>
      <c r="D17" s="232" t="s">
        <v>259</v>
      </c>
    </row>
    <row r="18" spans="1:7" ht="20.25" x14ac:dyDescent="0.25">
      <c r="A18" s="176">
        <v>14</v>
      </c>
      <c r="B18" s="3" t="s">
        <v>20</v>
      </c>
      <c r="C18" s="177">
        <f>'14. Conveyance'!D2</f>
        <v>490</v>
      </c>
      <c r="D18" s="232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3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15887</v>
      </c>
      <c r="D20" s="233"/>
    </row>
    <row r="21" spans="1:7" ht="20.25" x14ac:dyDescent="0.25">
      <c r="A21" s="234"/>
      <c r="B21" s="235"/>
      <c r="C21" s="175"/>
      <c r="D21" s="236"/>
    </row>
    <row r="22" spans="1:7" ht="20.25" x14ac:dyDescent="0.25">
      <c r="A22" s="234"/>
      <c r="B22" s="237"/>
      <c r="C22" s="1" t="s">
        <v>24</v>
      </c>
      <c r="D22" s="2" t="s">
        <v>25</v>
      </c>
    </row>
    <row r="23" spans="1:7" ht="20.25" x14ac:dyDescent="0.25">
      <c r="A23" s="234"/>
      <c r="B23" s="235"/>
      <c r="C23" s="176" t="s">
        <v>26</v>
      </c>
      <c r="D23" s="238">
        <f>'1. B2B- IPP'!D4</f>
        <v>0</v>
      </c>
    </row>
    <row r="24" spans="1:7" ht="20.25" x14ac:dyDescent="0.25">
      <c r="A24" s="234"/>
      <c r="B24" s="235"/>
      <c r="C24" s="176" t="s">
        <v>8</v>
      </c>
      <c r="D24" s="238">
        <f>'2. B2C'!D4</f>
        <v>1870</v>
      </c>
    </row>
    <row r="25" spans="1:7" ht="20.25" x14ac:dyDescent="0.25">
      <c r="A25" s="234"/>
      <c r="B25" s="235"/>
      <c r="C25" s="176" t="s">
        <v>27</v>
      </c>
      <c r="D25" s="238">
        <f>'3. B2B-Non Power'!D4</f>
        <v>0</v>
      </c>
    </row>
    <row r="26" spans="1:7" ht="20.25" x14ac:dyDescent="0.25">
      <c r="A26" s="234"/>
      <c r="B26" s="235"/>
      <c r="C26" s="176" t="s">
        <v>10</v>
      </c>
      <c r="D26" s="238">
        <f>'4. Goods Sending Expense'!D4</f>
        <v>0</v>
      </c>
    </row>
    <row r="27" spans="1:7" ht="20.25" x14ac:dyDescent="0.25">
      <c r="A27" s="234"/>
      <c r="B27" s="235"/>
      <c r="C27" s="176" t="s">
        <v>28</v>
      </c>
      <c r="D27" s="238">
        <f>'5. Goods Receiving Expense'!D4</f>
        <v>0</v>
      </c>
    </row>
    <row r="28" spans="1:7" ht="20.25" x14ac:dyDescent="0.25">
      <c r="A28" s="234"/>
      <c r="B28" s="235"/>
      <c r="C28" s="1" t="s">
        <v>29</v>
      </c>
      <c r="D28" s="239">
        <f>SUM(D23:D27)</f>
        <v>1870</v>
      </c>
    </row>
    <row r="29" spans="1:7" ht="20.25" x14ac:dyDescent="0.25">
      <c r="A29" s="234"/>
      <c r="B29" s="235"/>
      <c r="C29" s="240"/>
      <c r="D29" s="241"/>
    </row>
    <row r="30" spans="1:7" ht="20.25" x14ac:dyDescent="0.25">
      <c r="A30" s="234"/>
      <c r="B30" s="235"/>
      <c r="C30" s="240"/>
      <c r="D30" s="241"/>
    </row>
    <row r="31" spans="1:7" ht="20.25" x14ac:dyDescent="0.25">
      <c r="A31" s="234"/>
      <c r="B31" s="235"/>
      <c r="C31" s="240"/>
      <c r="D31" s="241"/>
    </row>
    <row r="32" spans="1:7" ht="20.25" x14ac:dyDescent="0.25">
      <c r="A32" s="234"/>
      <c r="B32" s="235"/>
      <c r="C32" s="240"/>
      <c r="D32" s="241"/>
    </row>
    <row r="33" spans="1:6" ht="20.25" x14ac:dyDescent="0.25">
      <c r="A33" s="234"/>
      <c r="B33" s="235"/>
      <c r="C33" s="240"/>
      <c r="D33" s="241"/>
    </row>
    <row r="34" spans="1:6" ht="20.25" x14ac:dyDescent="0.25">
      <c r="A34" s="234"/>
      <c r="B34" s="235"/>
      <c r="C34" s="6"/>
      <c r="D34" s="242"/>
    </row>
    <row r="35" spans="1:6" ht="20.25" x14ac:dyDescent="0.25">
      <c r="A35" s="234"/>
      <c r="B35" s="235"/>
      <c r="C35" s="6"/>
      <c r="D35" s="242"/>
    </row>
    <row r="36" spans="1:6" ht="20.25" x14ac:dyDescent="0.25">
      <c r="A36" s="234"/>
      <c r="B36" s="235"/>
      <c r="C36" s="6"/>
      <c r="D36" s="242"/>
    </row>
    <row r="37" spans="1:6" ht="20.25" x14ac:dyDescent="0.25">
      <c r="A37" s="243" t="s">
        <v>30</v>
      </c>
      <c r="B37" s="5" t="s">
        <v>82</v>
      </c>
      <c r="C37" s="5" t="s">
        <v>31</v>
      </c>
      <c r="D37" s="244" t="s">
        <v>133</v>
      </c>
      <c r="F37" s="6" t="s">
        <v>128</v>
      </c>
    </row>
    <row r="38" spans="1:6" ht="20.25" x14ac:dyDescent="0.25">
      <c r="A38" s="245"/>
      <c r="B38" s="6"/>
      <c r="C38" s="6"/>
      <c r="D38" s="246"/>
    </row>
    <row r="39" spans="1:6" ht="20.25" x14ac:dyDescent="0.25">
      <c r="A39" s="245"/>
      <c r="B39" s="6"/>
      <c r="C39" s="6"/>
      <c r="D39" s="246"/>
    </row>
    <row r="40" spans="1:6" ht="20.25" x14ac:dyDescent="0.25">
      <c r="A40" s="234"/>
      <c r="B40" s="235"/>
      <c r="C40" s="6"/>
      <c r="D40" s="242"/>
    </row>
    <row r="41" spans="1:6" ht="20.25" x14ac:dyDescent="0.25">
      <c r="A41" s="234"/>
      <c r="B41" s="235"/>
      <c r="C41" s="6"/>
      <c r="D41" s="242"/>
    </row>
    <row r="42" spans="1:6" ht="20.25" x14ac:dyDescent="0.25">
      <c r="A42" s="234"/>
      <c r="B42" s="235"/>
      <c r="C42" s="6"/>
      <c r="D42" s="242"/>
    </row>
    <row r="43" spans="1:6" ht="20.25" x14ac:dyDescent="0.25">
      <c r="A43" s="247"/>
      <c r="B43" s="235"/>
      <c r="C43" s="6" t="s">
        <v>143</v>
      </c>
      <c r="D43" s="242"/>
    </row>
    <row r="44" spans="1:6" ht="20.25" x14ac:dyDescent="0.25">
      <c r="A44" s="247" t="s">
        <v>134</v>
      </c>
      <c r="B44" s="248"/>
      <c r="C44" s="248" t="s">
        <v>32</v>
      </c>
      <c r="D44" s="249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87" t="s">
        <v>58</v>
      </c>
      <c r="C1" s="387"/>
      <c r="D1" s="281"/>
      <c r="E1" s="281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155</v>
      </c>
      <c r="B4" s="53" t="s">
        <v>156</v>
      </c>
      <c r="C4" s="282">
        <v>44957</v>
      </c>
      <c r="D4" s="283" t="s">
        <v>157</v>
      </c>
      <c r="E4" s="55" t="s">
        <v>158</v>
      </c>
      <c r="F4" s="55"/>
      <c r="G4" s="54" t="s">
        <v>159</v>
      </c>
    </row>
    <row r="5" spans="1:17" x14ac:dyDescent="0.25">
      <c r="A5" s="56" t="s">
        <v>160</v>
      </c>
      <c r="B5" s="57" t="s">
        <v>161</v>
      </c>
      <c r="C5" s="282">
        <v>44957</v>
      </c>
      <c r="D5" s="54"/>
      <c r="E5" s="54"/>
      <c r="F5" s="55"/>
      <c r="G5" s="54" t="s">
        <v>159</v>
      </c>
    </row>
    <row r="6" spans="1:17" x14ac:dyDescent="0.25">
      <c r="K6" s="52"/>
      <c r="L6" s="53"/>
      <c r="M6" s="282"/>
      <c r="N6" s="283"/>
      <c r="O6" s="55"/>
      <c r="P6" s="55"/>
      <c r="Q6" s="54"/>
    </row>
    <row r="7" spans="1:17" x14ac:dyDescent="0.25">
      <c r="K7" s="56"/>
      <c r="L7" s="57"/>
      <c r="M7" s="282"/>
      <c r="N7" s="54"/>
      <c r="O7" s="54"/>
      <c r="P7" s="55"/>
      <c r="Q7" s="54"/>
    </row>
    <row r="9" spans="1:17" x14ac:dyDescent="0.25">
      <c r="F9" t="s">
        <v>162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88" t="s">
        <v>61</v>
      </c>
      <c r="B1" s="389"/>
      <c r="C1" s="389"/>
      <c r="D1" s="390"/>
      <c r="E1" s="390"/>
      <c r="F1" s="391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92" t="s">
        <v>63</v>
      </c>
      <c r="C1" s="393"/>
      <c r="D1" s="393"/>
      <c r="E1" s="393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7"/>
      <c r="B4" s="208"/>
      <c r="C4" s="209"/>
      <c r="D4" s="210"/>
      <c r="E4" s="76"/>
      <c r="F4" s="73"/>
    </row>
    <row r="5" spans="1:6" x14ac:dyDescent="0.25">
      <c r="A5" s="207"/>
      <c r="B5" s="208"/>
      <c r="C5" s="212"/>
      <c r="D5" s="213"/>
      <c r="E5" s="76"/>
      <c r="F5" s="73"/>
    </row>
    <row r="6" spans="1:6" x14ac:dyDescent="0.25">
      <c r="A6" s="207"/>
      <c r="F6" s="74"/>
    </row>
    <row r="7" spans="1:6" x14ac:dyDescent="0.25">
      <c r="A7" s="207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5"/>
      <c r="E8" s="215"/>
      <c r="F8" s="102"/>
    </row>
    <row r="9" spans="1:6" x14ac:dyDescent="0.25">
      <c r="A9" s="102"/>
      <c r="B9" s="102"/>
      <c r="C9" s="102"/>
      <c r="D9" s="215"/>
      <c r="E9" s="215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1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94" t="s">
        <v>64</v>
      </c>
      <c r="B1" s="394"/>
      <c r="C1" s="394"/>
      <c r="D1" s="394"/>
      <c r="E1" s="394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94" t="s">
        <v>17</v>
      </c>
      <c r="B12" s="394"/>
      <c r="C12" s="394"/>
      <c r="D12" s="394"/>
      <c r="E12" s="394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95" t="s">
        <v>66</v>
      </c>
      <c r="B1" s="395"/>
      <c r="C1" s="396"/>
      <c r="D1" s="396"/>
      <c r="E1" s="395"/>
    </row>
    <row r="2" spans="1:5" ht="21" x14ac:dyDescent="0.35">
      <c r="A2" s="82"/>
      <c r="B2" s="82"/>
      <c r="C2" s="83" t="s">
        <v>23</v>
      </c>
      <c r="D2" s="83">
        <f>SUM(D4:D16)</f>
        <v>100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>
        <v>45687</v>
      </c>
      <c r="B4" s="75" t="s">
        <v>244</v>
      </c>
      <c r="C4" s="76" t="s">
        <v>135</v>
      </c>
      <c r="D4" s="76">
        <v>100</v>
      </c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14" sqref="G14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97" t="s">
        <v>19</v>
      </c>
      <c r="B1" s="397"/>
      <c r="C1" s="397"/>
      <c r="D1" s="397"/>
      <c r="E1" s="397"/>
    </row>
    <row r="2" spans="1:5" x14ac:dyDescent="0.25">
      <c r="A2" s="88"/>
      <c r="B2" s="65"/>
      <c r="C2" s="89" t="s">
        <v>23</v>
      </c>
      <c r="D2" s="89">
        <f>SUM(D4:D30)</f>
        <v>200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>
        <v>45687</v>
      </c>
      <c r="B4" s="73" t="s">
        <v>256</v>
      </c>
      <c r="C4" s="73">
        <v>1</v>
      </c>
      <c r="D4" s="73">
        <v>200</v>
      </c>
      <c r="E4" s="73" t="s">
        <v>257</v>
      </c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K5" sqref="K5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398" t="s">
        <v>20</v>
      </c>
      <c r="B1" s="398"/>
      <c r="C1" s="398"/>
      <c r="D1" s="398"/>
      <c r="E1" s="398"/>
    </row>
    <row r="2" spans="1:5" x14ac:dyDescent="0.25">
      <c r="A2" s="196"/>
      <c r="B2" s="97"/>
      <c r="C2" s="193" t="s">
        <v>23</v>
      </c>
      <c r="D2" s="91">
        <f>SUM(D4:D36)</f>
        <v>490</v>
      </c>
      <c r="E2" s="64"/>
    </row>
    <row r="3" spans="1:5" x14ac:dyDescent="0.2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x14ac:dyDescent="0.25">
      <c r="A4" s="72">
        <v>45678</v>
      </c>
      <c r="B4" s="266" t="s">
        <v>127</v>
      </c>
      <c r="C4" s="195" t="s">
        <v>135</v>
      </c>
      <c r="D4" s="76">
        <v>300</v>
      </c>
      <c r="E4" s="95" t="s">
        <v>175</v>
      </c>
    </row>
    <row r="5" spans="1:5" x14ac:dyDescent="0.25">
      <c r="A5" s="72">
        <v>45679</v>
      </c>
      <c r="B5" s="266" t="s">
        <v>125</v>
      </c>
      <c r="C5" s="195" t="s">
        <v>135</v>
      </c>
      <c r="D5" s="76">
        <v>80</v>
      </c>
      <c r="E5" s="95" t="s">
        <v>176</v>
      </c>
    </row>
    <row r="6" spans="1:5" ht="30" x14ac:dyDescent="0.25">
      <c r="A6" s="72">
        <v>45680</v>
      </c>
      <c r="B6" s="94" t="s">
        <v>186</v>
      </c>
      <c r="C6" s="195" t="s">
        <v>135</v>
      </c>
      <c r="D6" s="76">
        <v>50</v>
      </c>
      <c r="E6" s="23" t="s">
        <v>187</v>
      </c>
    </row>
    <row r="7" spans="1:5" x14ac:dyDescent="0.25">
      <c r="A7" s="72">
        <v>45684</v>
      </c>
      <c r="B7" s="94" t="s">
        <v>125</v>
      </c>
      <c r="C7" s="195" t="s">
        <v>135</v>
      </c>
      <c r="D7" s="76">
        <v>60</v>
      </c>
      <c r="E7" s="95" t="s">
        <v>221</v>
      </c>
    </row>
    <row r="8" spans="1:5" x14ac:dyDescent="0.25">
      <c r="A8" s="196"/>
      <c r="B8" s="96"/>
      <c r="C8" s="12"/>
      <c r="D8" s="55"/>
      <c r="E8" s="97"/>
    </row>
    <row r="9" spans="1:5" x14ac:dyDescent="0.25">
      <c r="A9" s="196"/>
      <c r="B9" s="97"/>
      <c r="C9" s="12"/>
      <c r="D9" s="97"/>
      <c r="E9" s="97"/>
    </row>
    <row r="10" spans="1:5" x14ac:dyDescent="0.25">
      <c r="A10" s="196"/>
      <c r="B10" s="97"/>
      <c r="C10" s="12"/>
      <c r="D10" s="97"/>
      <c r="E10" s="97"/>
    </row>
    <row r="11" spans="1:5" x14ac:dyDescent="0.25">
      <c r="A11" s="196"/>
      <c r="B11" s="97"/>
      <c r="C11" s="12"/>
      <c r="D11" s="97"/>
      <c r="E11" s="97"/>
    </row>
    <row r="12" spans="1:5" x14ac:dyDescent="0.25">
      <c r="A12" s="196"/>
      <c r="B12" s="97"/>
      <c r="C12" s="12"/>
      <c r="D12" s="97"/>
      <c r="E12" s="97"/>
    </row>
    <row r="13" spans="1:5" x14ac:dyDescent="0.25">
      <c r="A13" s="196"/>
      <c r="B13" s="97"/>
      <c r="C13" s="12" t="s">
        <v>147</v>
      </c>
      <c r="D13" s="97"/>
      <c r="E13" s="97"/>
    </row>
    <row r="14" spans="1:5" x14ac:dyDescent="0.25">
      <c r="A14" s="196"/>
      <c r="B14" s="97"/>
      <c r="C14" s="12"/>
      <c r="D14" s="97"/>
      <c r="E14" s="97"/>
    </row>
    <row r="15" spans="1:5" x14ac:dyDescent="0.25">
      <c r="A15" s="196"/>
      <c r="B15" s="97"/>
      <c r="C15" s="12"/>
      <c r="D15" s="97"/>
      <c r="E15" s="97"/>
    </row>
    <row r="16" spans="1:5" x14ac:dyDescent="0.25">
      <c r="A16" s="196"/>
      <c r="B16" s="97"/>
      <c r="C16" s="12"/>
      <c r="D16" s="97"/>
      <c r="E16" s="97"/>
    </row>
    <row r="17" spans="1:5" x14ac:dyDescent="0.25">
      <c r="A17" s="196"/>
      <c r="B17" s="97"/>
      <c r="C17" s="12"/>
      <c r="D17" s="97"/>
      <c r="E17" s="97"/>
    </row>
    <row r="18" spans="1:5" x14ac:dyDescent="0.25">
      <c r="A18" s="196"/>
      <c r="B18" s="97"/>
      <c r="C18" s="12"/>
      <c r="D18" s="97"/>
      <c r="E18" s="97"/>
    </row>
    <row r="19" spans="1:5" x14ac:dyDescent="0.25">
      <c r="A19" s="196"/>
      <c r="B19" s="97"/>
      <c r="C19" s="12"/>
      <c r="D19" s="97"/>
      <c r="E19" s="97"/>
    </row>
    <row r="20" spans="1:5" x14ac:dyDescent="0.25">
      <c r="A20" s="196"/>
      <c r="B20" s="97"/>
      <c r="C20" s="12"/>
      <c r="D20" s="97"/>
      <c r="E20" s="97"/>
    </row>
    <row r="21" spans="1:5" x14ac:dyDescent="0.25">
      <c r="A21" s="196"/>
      <c r="B21" s="97"/>
      <c r="C21" s="12"/>
      <c r="D21" s="97"/>
      <c r="E21" s="97"/>
    </row>
    <row r="22" spans="1:5" x14ac:dyDescent="0.25">
      <c r="A22" s="196"/>
      <c r="B22" s="97"/>
      <c r="C22" s="12"/>
      <c r="D22" s="97"/>
      <c r="E22" s="97"/>
    </row>
    <row r="23" spans="1:5" x14ac:dyDescent="0.25">
      <c r="A23" s="196"/>
      <c r="B23" s="97"/>
      <c r="C23" s="12"/>
      <c r="D23" s="97"/>
      <c r="E23" s="97"/>
    </row>
    <row r="24" spans="1:5" x14ac:dyDescent="0.25">
      <c r="A24" s="196"/>
      <c r="B24" s="97"/>
      <c r="C24" s="12"/>
      <c r="D24" s="97"/>
      <c r="E24" s="97"/>
    </row>
    <row r="25" spans="1:5" x14ac:dyDescent="0.25">
      <c r="A25" s="196"/>
      <c r="B25" s="97"/>
      <c r="C25" s="12"/>
      <c r="D25" s="97"/>
      <c r="E25" s="97"/>
    </row>
    <row r="26" spans="1:5" x14ac:dyDescent="0.25">
      <c r="A26" s="196"/>
      <c r="B26" s="97"/>
      <c r="C26" s="12"/>
      <c r="D26" s="97"/>
      <c r="E26" s="97"/>
    </row>
    <row r="27" spans="1:5" x14ac:dyDescent="0.25">
      <c r="A27" s="196"/>
      <c r="B27" s="97"/>
      <c r="C27" s="12"/>
      <c r="D27" s="97"/>
      <c r="E27" s="97"/>
    </row>
    <row r="28" spans="1:5" x14ac:dyDescent="0.25">
      <c r="A28" s="196"/>
      <c r="B28" s="97"/>
      <c r="C28" s="12"/>
      <c r="D28" s="97"/>
      <c r="E28" s="97"/>
    </row>
    <row r="29" spans="1:5" x14ac:dyDescent="0.25">
      <c r="A29" s="196"/>
      <c r="B29" s="97"/>
      <c r="C29" s="12"/>
      <c r="D29" s="97"/>
      <c r="E29" s="97"/>
    </row>
    <row r="30" spans="1:5" x14ac:dyDescent="0.25">
      <c r="A30" s="196"/>
      <c r="B30" s="97"/>
      <c r="C30" s="12"/>
      <c r="D30" s="97"/>
      <c r="E30" s="97"/>
    </row>
    <row r="31" spans="1:5" x14ac:dyDescent="0.25">
      <c r="A31" s="196"/>
      <c r="B31" s="97"/>
      <c r="C31" s="12"/>
      <c r="D31" s="97"/>
      <c r="E31" s="97"/>
    </row>
    <row r="32" spans="1:5" x14ac:dyDescent="0.25">
      <c r="A32" s="196"/>
      <c r="B32" s="97"/>
      <c r="C32" s="12"/>
      <c r="D32" s="97"/>
      <c r="E32" s="97"/>
    </row>
    <row r="33" spans="1:5" x14ac:dyDescent="0.25">
      <c r="A33" s="196"/>
      <c r="B33" s="97"/>
      <c r="C33" s="12"/>
      <c r="D33" s="97"/>
      <c r="E33" s="97"/>
    </row>
    <row r="34" spans="1:5" x14ac:dyDescent="0.25">
      <c r="A34" s="196"/>
      <c r="B34" s="97"/>
      <c r="C34" s="12"/>
      <c r="D34" s="97"/>
      <c r="E34" s="97"/>
    </row>
    <row r="35" spans="1:5" x14ac:dyDescent="0.25">
      <c r="A35" s="196"/>
      <c r="B35" s="97"/>
      <c r="C35" s="12"/>
      <c r="D35" s="97"/>
      <c r="E35" s="97"/>
    </row>
    <row r="36" spans="1:5" x14ac:dyDescent="0.25">
      <c r="A36" s="196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97" t="s">
        <v>70</v>
      </c>
      <c r="B1" s="397"/>
      <c r="C1" s="397"/>
      <c r="D1" s="397"/>
      <c r="E1" s="397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9"/>
      <c r="B4" s="73"/>
      <c r="C4" s="73"/>
      <c r="D4" s="73"/>
      <c r="E4" s="73"/>
    </row>
    <row r="5" spans="1:5" x14ac:dyDescent="0.25">
      <c r="A5" s="219"/>
      <c r="B5" s="73"/>
      <c r="C5" s="73"/>
      <c r="D5" s="73"/>
      <c r="E5" s="73"/>
    </row>
    <row r="6" spans="1:5" x14ac:dyDescent="0.25">
      <c r="A6" s="219"/>
      <c r="B6" s="73"/>
      <c r="C6" s="73"/>
      <c r="D6" s="73"/>
      <c r="E6" s="73"/>
    </row>
    <row r="7" spans="1:5" x14ac:dyDescent="0.25">
      <c r="A7" s="219"/>
      <c r="B7" s="73"/>
      <c r="C7" s="73"/>
      <c r="D7" s="73"/>
      <c r="E7" s="73"/>
    </row>
    <row r="8" spans="1:5" x14ac:dyDescent="0.25">
      <c r="A8" s="219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04" t="s">
        <v>0</v>
      </c>
      <c r="B1" s="405"/>
      <c r="C1" s="405"/>
      <c r="D1" s="405"/>
      <c r="E1" s="406"/>
      <c r="G1" s="404" t="s">
        <v>0</v>
      </c>
      <c r="H1" s="405"/>
      <c r="I1" s="405"/>
      <c r="J1" s="405"/>
      <c r="K1" s="406"/>
    </row>
    <row r="2" spans="1:11" x14ac:dyDescent="0.25">
      <c r="A2" s="375"/>
      <c r="B2" s="361"/>
      <c r="C2" s="361"/>
      <c r="D2" s="361"/>
      <c r="E2" s="376"/>
      <c r="G2" s="375"/>
      <c r="H2" s="361"/>
      <c r="I2" s="361"/>
      <c r="J2" s="361"/>
      <c r="K2" s="376"/>
    </row>
    <row r="3" spans="1:11" ht="15.75" x14ac:dyDescent="0.25">
      <c r="A3" s="399" t="s">
        <v>76</v>
      </c>
      <c r="B3" s="400"/>
      <c r="C3" s="103" t="s">
        <v>114</v>
      </c>
      <c r="D3" s="103"/>
      <c r="E3" s="104"/>
      <c r="G3" s="226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5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07" t="s">
        <v>23</v>
      </c>
      <c r="H8" s="408"/>
      <c r="I8" s="408"/>
      <c r="J8" s="409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07" t="s">
        <v>23</v>
      </c>
      <c r="B12" s="408"/>
      <c r="C12" s="408"/>
      <c r="D12" s="409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404" t="s">
        <v>0</v>
      </c>
      <c r="H15" s="405"/>
      <c r="I15" s="405"/>
      <c r="J15" s="405"/>
      <c r="K15" s="406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75"/>
      <c r="H16" s="361"/>
      <c r="I16" s="361"/>
      <c r="J16" s="361"/>
      <c r="K16" s="376"/>
    </row>
    <row r="17" spans="1:11" ht="15.75" x14ac:dyDescent="0.25">
      <c r="G17" s="399" t="s">
        <v>76</v>
      </c>
      <c r="H17" s="400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404" t="s">
        <v>0</v>
      </c>
      <c r="B19" s="405"/>
      <c r="C19" s="405"/>
      <c r="D19" s="405"/>
      <c r="E19" s="406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75"/>
      <c r="B20" s="361"/>
      <c r="C20" s="361"/>
      <c r="D20" s="361"/>
      <c r="E20" s="376"/>
      <c r="G20" s="110">
        <v>1</v>
      </c>
      <c r="H20" s="111"/>
      <c r="I20" s="111"/>
      <c r="J20" s="111"/>
      <c r="K20" s="112"/>
    </row>
    <row r="21" spans="1:11" ht="15.75" x14ac:dyDescent="0.25">
      <c r="A21" s="399" t="s">
        <v>76</v>
      </c>
      <c r="B21" s="400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401" t="s">
        <v>23</v>
      </c>
      <c r="H26" s="402"/>
      <c r="I26" s="402"/>
      <c r="J26" s="403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401" t="s">
        <v>23</v>
      </c>
      <c r="B30" s="402"/>
      <c r="C30" s="402"/>
      <c r="D30" s="403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45" t="s">
        <v>34</v>
      </c>
      <c r="D1" s="346"/>
      <c r="E1" s="347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48" t="s">
        <v>35</v>
      </c>
      <c r="I2" s="348"/>
      <c r="J2" s="348"/>
      <c r="K2" s="348"/>
      <c r="L2" s="348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H1" sqref="H1:M9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60" t="s">
        <v>0</v>
      </c>
      <c r="B1" s="360"/>
      <c r="C1" s="360"/>
      <c r="D1" s="360"/>
      <c r="E1" s="360"/>
      <c r="F1" s="360"/>
      <c r="H1" s="360" t="s">
        <v>0</v>
      </c>
      <c r="I1" s="360"/>
      <c r="J1" s="360"/>
      <c r="K1" s="360"/>
      <c r="L1" s="360"/>
      <c r="M1" s="360"/>
    </row>
    <row r="2" spans="1:13" ht="18.75" x14ac:dyDescent="0.25">
      <c r="A2" s="414"/>
      <c r="B2" s="414"/>
      <c r="C2" s="415" t="s">
        <v>89</v>
      </c>
      <c r="D2" s="415"/>
      <c r="E2" s="415"/>
      <c r="F2" s="139"/>
      <c r="H2" s="414"/>
      <c r="I2" s="414"/>
      <c r="J2" s="415" t="s">
        <v>123</v>
      </c>
      <c r="K2" s="415"/>
      <c r="L2" s="415"/>
      <c r="M2" s="139"/>
    </row>
    <row r="3" spans="1:13" x14ac:dyDescent="0.25">
      <c r="A3" s="108" t="s">
        <v>77</v>
      </c>
      <c r="B3" s="178" t="s">
        <v>36</v>
      </c>
      <c r="C3" s="188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45327</v>
      </c>
      <c r="C4" s="32"/>
      <c r="D4" s="108" t="s">
        <v>149</v>
      </c>
      <c r="E4" s="108"/>
      <c r="F4" s="108"/>
      <c r="H4" s="135">
        <v>1</v>
      </c>
      <c r="I4" s="202" t="s">
        <v>258</v>
      </c>
      <c r="J4" s="188" t="s">
        <v>136</v>
      </c>
      <c r="K4" s="108" t="s">
        <v>135</v>
      </c>
      <c r="L4" s="108">
        <v>200</v>
      </c>
      <c r="M4" s="108" t="s">
        <v>165</v>
      </c>
    </row>
    <row r="5" spans="1:13" x14ac:dyDescent="0.25">
      <c r="A5" s="124"/>
      <c r="B5" s="187"/>
      <c r="C5" s="189"/>
      <c r="D5" s="291" t="s">
        <v>23</v>
      </c>
      <c r="E5" s="292">
        <f>SUM(E4:E4)</f>
        <v>0</v>
      </c>
      <c r="F5" s="108"/>
      <c r="H5" s="124"/>
      <c r="I5" s="187"/>
      <c r="J5" s="189"/>
      <c r="K5" s="291" t="s">
        <v>23</v>
      </c>
      <c r="L5" s="48">
        <f>SUM(L4:L4)</f>
        <v>200</v>
      </c>
      <c r="M5" s="108"/>
    </row>
    <row r="6" spans="1:13" x14ac:dyDescent="0.25">
      <c r="I6" s="143"/>
      <c r="J6" s="151"/>
      <c r="L6" s="186"/>
    </row>
    <row r="7" spans="1:13" x14ac:dyDescent="0.25">
      <c r="A7" s="114"/>
      <c r="B7" s="179"/>
      <c r="C7" s="190"/>
      <c r="D7" s="114"/>
      <c r="E7" s="185"/>
      <c r="F7" s="114"/>
      <c r="H7" s="114"/>
      <c r="I7" s="179" t="s">
        <v>128</v>
      </c>
      <c r="J7" s="190"/>
      <c r="K7" s="114"/>
      <c r="L7" s="185"/>
      <c r="M7" s="114"/>
    </row>
    <row r="8" spans="1:13" x14ac:dyDescent="0.25">
      <c r="A8" s="137" t="s">
        <v>78</v>
      </c>
      <c r="B8" s="180"/>
      <c r="C8" s="191"/>
      <c r="D8" s="47" t="s">
        <v>79</v>
      </c>
      <c r="F8" s="47" t="s">
        <v>80</v>
      </c>
      <c r="H8" s="137" t="s">
        <v>78</v>
      </c>
      <c r="I8" s="180"/>
      <c r="J8" s="191"/>
      <c r="K8" s="47" t="s">
        <v>79</v>
      </c>
      <c r="L8" s="186"/>
      <c r="M8" s="47" t="s">
        <v>80</v>
      </c>
    </row>
    <row r="9" spans="1:13" x14ac:dyDescent="0.25">
      <c r="A9" s="138" t="s">
        <v>30</v>
      </c>
      <c r="B9" s="179"/>
      <c r="C9" s="190"/>
      <c r="D9" s="114" t="s">
        <v>81</v>
      </c>
      <c r="F9" s="114" t="s">
        <v>82</v>
      </c>
      <c r="H9" s="138" t="s">
        <v>30</v>
      </c>
      <c r="I9" s="179"/>
      <c r="J9" s="190"/>
      <c r="K9" s="114" t="s">
        <v>81</v>
      </c>
      <c r="L9" s="186"/>
      <c r="M9" s="114" t="s">
        <v>82</v>
      </c>
    </row>
    <row r="10" spans="1:13" x14ac:dyDescent="0.25">
      <c r="I10" s="143"/>
      <c r="J10" s="151"/>
      <c r="L10" s="186"/>
    </row>
    <row r="11" spans="1:13" ht="28.5" x14ac:dyDescent="0.45">
      <c r="A11" s="410"/>
      <c r="B11" s="410"/>
      <c r="C11" s="410"/>
      <c r="D11" s="410"/>
      <c r="E11" s="410"/>
      <c r="F11" s="410"/>
      <c r="G11" s="108"/>
      <c r="H11" s="413" t="s">
        <v>0</v>
      </c>
      <c r="I11" s="413"/>
      <c r="J11" s="413"/>
      <c r="K11" s="413"/>
      <c r="L11" s="413"/>
    </row>
    <row r="12" spans="1:13" ht="21" x14ac:dyDescent="0.25">
      <c r="A12" s="360" t="s">
        <v>0</v>
      </c>
      <c r="B12" s="360"/>
      <c r="C12" s="360"/>
      <c r="D12" s="360"/>
      <c r="E12" s="360"/>
      <c r="F12" s="360"/>
      <c r="J12" t="s">
        <v>70</v>
      </c>
    </row>
    <row r="13" spans="1:13" ht="18.75" x14ac:dyDescent="0.25">
      <c r="A13" s="414"/>
      <c r="B13" s="414"/>
      <c r="C13" s="415" t="s">
        <v>123</v>
      </c>
      <c r="D13" s="415"/>
      <c r="E13" s="415"/>
      <c r="F13" s="139"/>
    </row>
    <row r="14" spans="1:13" x14ac:dyDescent="0.25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124</v>
      </c>
      <c r="H14" s="384" t="s">
        <v>36</v>
      </c>
      <c r="I14" s="386"/>
      <c r="J14" s="102" t="s">
        <v>68</v>
      </c>
      <c r="K14" s="102" t="s">
        <v>131</v>
      </c>
      <c r="L14" s="102" t="s">
        <v>56</v>
      </c>
    </row>
    <row r="15" spans="1:13" ht="27.95" customHeight="1" x14ac:dyDescent="0.25">
      <c r="A15" s="135">
        <v>1</v>
      </c>
      <c r="B15" s="202">
        <v>45327</v>
      </c>
      <c r="C15" s="188" t="s">
        <v>150</v>
      </c>
      <c r="D15" s="108" t="s">
        <v>135</v>
      </c>
      <c r="E15" s="108"/>
      <c r="F15" s="108" t="s">
        <v>164</v>
      </c>
      <c r="H15" s="411"/>
      <c r="I15" s="412"/>
      <c r="J15" s="102"/>
      <c r="K15" s="102"/>
      <c r="L15" s="102"/>
    </row>
    <row r="16" spans="1:13" x14ac:dyDescent="0.25">
      <c r="B16"/>
      <c r="C16"/>
      <c r="E16"/>
      <c r="L16" s="102"/>
    </row>
    <row r="17" spans="1:12" x14ac:dyDescent="0.25">
      <c r="A17" s="124"/>
      <c r="B17" s="187"/>
      <c r="C17" s="189"/>
      <c r="D17" s="108" t="s">
        <v>23</v>
      </c>
      <c r="E17" s="48">
        <f>SUM(E15:E15)</f>
        <v>0</v>
      </c>
      <c r="F17" s="108"/>
      <c r="K17" s="102" t="s">
        <v>23</v>
      </c>
      <c r="L17" s="102">
        <v>500</v>
      </c>
    </row>
    <row r="19" spans="1:12" x14ac:dyDescent="0.25">
      <c r="A19" s="114"/>
      <c r="B19" s="179" t="s">
        <v>128</v>
      </c>
      <c r="C19" s="190"/>
      <c r="D19" s="114"/>
      <c r="E19" s="185"/>
      <c r="F19" s="114"/>
      <c r="H19" s="137"/>
      <c r="I19" s="180"/>
      <c r="J19" s="47"/>
      <c r="L19" s="47"/>
    </row>
    <row r="20" spans="1:12" x14ac:dyDescent="0.25">
      <c r="A20" s="137" t="s">
        <v>78</v>
      </c>
      <c r="B20" s="180"/>
      <c r="C20" s="191"/>
      <c r="D20" s="47" t="s">
        <v>79</v>
      </c>
      <c r="F20" s="47" t="s">
        <v>80</v>
      </c>
      <c r="H20" s="138"/>
      <c r="I20" s="179"/>
      <c r="J20" s="114"/>
      <c r="L20" s="114"/>
    </row>
    <row r="21" spans="1:12" x14ac:dyDescent="0.25">
      <c r="A21" s="138" t="s">
        <v>30</v>
      </c>
      <c r="B21" s="179"/>
      <c r="C21" s="190"/>
      <c r="D21" s="114" t="s">
        <v>81</v>
      </c>
      <c r="F21" s="114" t="s">
        <v>82</v>
      </c>
      <c r="H21" s="137" t="s">
        <v>78</v>
      </c>
      <c r="I21" s="180"/>
      <c r="J21" s="47" t="s">
        <v>79</v>
      </c>
      <c r="L21" s="47" t="s">
        <v>80</v>
      </c>
    </row>
    <row r="22" spans="1:12" x14ac:dyDescent="0.25"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26" t="s">
        <v>91</v>
      </c>
      <c r="B1" s="427"/>
      <c r="C1" s="427"/>
      <c r="D1" s="428"/>
      <c r="F1" s="418" t="s">
        <v>106</v>
      </c>
      <c r="G1" s="419"/>
      <c r="H1" s="419"/>
      <c r="I1" s="420"/>
    </row>
    <row r="2" spans="1:9" ht="18.75" x14ac:dyDescent="0.3">
      <c r="A2" s="429" t="s">
        <v>92</v>
      </c>
      <c r="B2" s="422"/>
      <c r="C2" s="422"/>
      <c r="D2" s="430"/>
      <c r="F2" s="421" t="s">
        <v>92</v>
      </c>
      <c r="G2" s="422"/>
      <c r="H2" s="422"/>
      <c r="I2" s="423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24" t="s">
        <v>23</v>
      </c>
      <c r="G12" s="425"/>
      <c r="H12" s="425"/>
      <c r="I12" s="112"/>
    </row>
    <row r="13" spans="1:9" ht="21" x14ac:dyDescent="0.25">
      <c r="A13" s="431" t="s">
        <v>23</v>
      </c>
      <c r="B13" s="425"/>
      <c r="C13" s="425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18" t="s">
        <v>91</v>
      </c>
      <c r="B23" s="419"/>
      <c r="C23" s="419"/>
      <c r="D23" s="420"/>
      <c r="F23" s="162"/>
      <c r="G23" s="129"/>
      <c r="H23" s="129"/>
      <c r="I23" s="130"/>
    </row>
    <row r="24" spans="1:9" ht="18.75" x14ac:dyDescent="0.3">
      <c r="A24" s="421" t="s">
        <v>92</v>
      </c>
      <c r="B24" s="422"/>
      <c r="C24" s="422"/>
      <c r="D24" s="423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24" t="s">
        <v>23</v>
      </c>
      <c r="B34" s="425"/>
      <c r="C34" s="425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16"/>
      <c r="B36" s="363"/>
      <c r="C36" s="363"/>
      <c r="D36" s="417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1" sqref="E11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18" t="s">
        <v>109</v>
      </c>
      <c r="B1" s="419"/>
      <c r="C1" s="419"/>
      <c r="D1" s="419"/>
      <c r="E1" s="419"/>
      <c r="F1" s="420"/>
      <c r="H1" s="418" t="s">
        <v>113</v>
      </c>
      <c r="I1" s="419"/>
      <c r="J1" s="419"/>
      <c r="K1" s="419"/>
      <c r="L1" s="419"/>
      <c r="M1" s="420"/>
    </row>
    <row r="2" spans="1:13" ht="18.75" x14ac:dyDescent="0.3">
      <c r="A2" s="421" t="s">
        <v>92</v>
      </c>
      <c r="B2" s="422"/>
      <c r="C2" s="422"/>
      <c r="D2" s="422"/>
      <c r="E2" s="422"/>
      <c r="F2" s="423"/>
      <c r="H2" s="421" t="s">
        <v>92</v>
      </c>
      <c r="I2" s="422"/>
      <c r="J2" s="422"/>
      <c r="K2" s="422"/>
      <c r="L2" s="422"/>
      <c r="M2" s="423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>
        <v>100</v>
      </c>
      <c r="F7" s="112"/>
      <c r="H7" s="424" t="s">
        <v>23</v>
      </c>
      <c r="I7" s="425"/>
      <c r="J7" s="425"/>
      <c r="K7" s="425"/>
      <c r="L7" s="432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24" t="s">
        <v>23</v>
      </c>
      <c r="B9" s="425"/>
      <c r="C9" s="425"/>
      <c r="D9" s="425"/>
      <c r="E9" s="432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F43" sqref="F43"/>
    </sheetView>
  </sheetViews>
  <sheetFormatPr defaultRowHeight="15" x14ac:dyDescent="0.25"/>
  <cols>
    <col min="1" max="1" width="24.42578125" style="251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1" customWidth="1"/>
  </cols>
  <sheetData>
    <row r="1" spans="1:12" s="124" customFormat="1" ht="20.25" x14ac:dyDescent="0.25">
      <c r="A1" s="359" t="s">
        <v>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</row>
    <row r="2" spans="1:12" s="124" customFormat="1" ht="20.25" x14ac:dyDescent="0.25">
      <c r="A2" s="284"/>
      <c r="B2" s="1"/>
      <c r="C2" s="285"/>
      <c r="D2" s="285"/>
      <c r="E2" s="285"/>
      <c r="F2" s="285"/>
      <c r="G2" s="359" t="s">
        <v>35</v>
      </c>
      <c r="H2" s="359"/>
      <c r="I2" s="359"/>
      <c r="J2" s="359"/>
      <c r="K2" s="359"/>
      <c r="L2" s="7"/>
    </row>
    <row r="3" spans="1:12" s="124" customFormat="1" ht="40.5" x14ac:dyDescent="0.25">
      <c r="A3" s="286" t="s">
        <v>36</v>
      </c>
      <c r="B3" s="231" t="s">
        <v>37</v>
      </c>
      <c r="C3" s="231" t="s">
        <v>38</v>
      </c>
      <c r="D3" s="231" t="s">
        <v>39</v>
      </c>
      <c r="E3" s="231" t="s">
        <v>48</v>
      </c>
      <c r="F3" s="231" t="s">
        <v>49</v>
      </c>
      <c r="G3" s="231" t="s">
        <v>116</v>
      </c>
      <c r="H3" s="231" t="s">
        <v>50</v>
      </c>
      <c r="I3" s="231" t="s">
        <v>45</v>
      </c>
      <c r="J3" s="231" t="s">
        <v>46</v>
      </c>
      <c r="K3" s="231" t="s">
        <v>47</v>
      </c>
      <c r="L3" s="8" t="s">
        <v>23</v>
      </c>
    </row>
    <row r="4" spans="1:12" s="124" customFormat="1" ht="20.25" x14ac:dyDescent="0.25">
      <c r="A4" s="287"/>
      <c r="B4" s="288"/>
      <c r="C4" s="288"/>
      <c r="D4" s="288">
        <f>SUM(D5:D98)</f>
        <v>1870</v>
      </c>
      <c r="E4" s="288">
        <f>SUM(E6:E12)</f>
        <v>0</v>
      </c>
      <c r="F4" s="288">
        <f>SUM(F5:F98)</f>
        <v>11270</v>
      </c>
      <c r="G4" s="288"/>
      <c r="H4" s="288">
        <f>SUM(H5:H98)</f>
        <v>2500</v>
      </c>
      <c r="I4" s="288">
        <f>SUM(I6:I12)</f>
        <v>0</v>
      </c>
      <c r="J4" s="288">
        <f>SUM(J6:J111)</f>
        <v>0</v>
      </c>
      <c r="K4" s="288">
        <f>SUM(K6:K12)</f>
        <v>0</v>
      </c>
      <c r="L4" s="289">
        <f>SUM(E4,F4,H4,I4,J4,)</f>
        <v>13770</v>
      </c>
    </row>
    <row r="5" spans="1:12" s="306" customFormat="1" ht="21" x14ac:dyDescent="0.25">
      <c r="A5" s="309">
        <v>45678</v>
      </c>
      <c r="B5" s="308" t="s">
        <v>166</v>
      </c>
      <c r="C5" s="307" t="s">
        <v>168</v>
      </c>
      <c r="D5" s="308">
        <v>415</v>
      </c>
      <c r="E5" s="305"/>
      <c r="F5" s="305">
        <v>500</v>
      </c>
      <c r="G5" s="305" t="s">
        <v>171</v>
      </c>
      <c r="H5" s="305"/>
      <c r="I5" s="305"/>
      <c r="J5" s="305"/>
      <c r="K5" s="305"/>
      <c r="L5" s="290">
        <f>SUM(F5:H5)</f>
        <v>500</v>
      </c>
    </row>
    <row r="6" spans="1:12" s="198" customFormat="1" ht="25.5" customHeight="1" x14ac:dyDescent="0.25">
      <c r="A6" s="310">
        <v>45678</v>
      </c>
      <c r="B6" s="311" t="s">
        <v>167</v>
      </c>
      <c r="C6" s="307" t="s">
        <v>169</v>
      </c>
      <c r="D6" s="311">
        <v>13</v>
      </c>
      <c r="E6" s="290"/>
      <c r="F6" s="355">
        <v>840</v>
      </c>
      <c r="G6" s="355" t="s">
        <v>127</v>
      </c>
      <c r="H6" s="357">
        <v>180</v>
      </c>
      <c r="I6" s="7"/>
      <c r="J6" s="7"/>
      <c r="K6" s="7"/>
      <c r="L6" s="290">
        <f t="shared" ref="L6:L36" si="0">SUM(F6:H6)</f>
        <v>1020</v>
      </c>
    </row>
    <row r="7" spans="1:12" s="198" customFormat="1" ht="28.5" customHeight="1" x14ac:dyDescent="0.25">
      <c r="A7" s="310">
        <v>45678</v>
      </c>
      <c r="B7" s="312">
        <v>80031</v>
      </c>
      <c r="C7" s="312" t="s">
        <v>170</v>
      </c>
      <c r="D7" s="311">
        <v>39</v>
      </c>
      <c r="E7" s="290"/>
      <c r="F7" s="356"/>
      <c r="G7" s="356"/>
      <c r="H7" s="358"/>
      <c r="I7" s="7"/>
      <c r="J7" s="7"/>
      <c r="K7" s="7"/>
      <c r="L7" s="290">
        <f t="shared" si="0"/>
        <v>0</v>
      </c>
    </row>
    <row r="8" spans="1:12" s="198" customFormat="1" ht="46.5" customHeight="1" x14ac:dyDescent="0.35">
      <c r="A8" s="310">
        <v>45679</v>
      </c>
      <c r="B8" s="313" t="s">
        <v>183</v>
      </c>
      <c r="C8" s="314" t="s">
        <v>184</v>
      </c>
      <c r="D8" s="314">
        <v>13</v>
      </c>
      <c r="E8" s="290"/>
      <c r="F8" s="290">
        <v>100</v>
      </c>
      <c r="G8" s="290" t="s">
        <v>171</v>
      </c>
      <c r="H8" s="7">
        <v>100</v>
      </c>
      <c r="I8" s="7"/>
      <c r="J8" s="7"/>
      <c r="K8" s="7"/>
      <c r="L8" s="290">
        <f t="shared" si="0"/>
        <v>200</v>
      </c>
    </row>
    <row r="9" spans="1:12" s="327" customFormat="1" ht="30" x14ac:dyDescent="0.25">
      <c r="A9" s="309">
        <v>45682</v>
      </c>
      <c r="B9" s="308" t="s">
        <v>188</v>
      </c>
      <c r="C9" s="317" t="s">
        <v>192</v>
      </c>
      <c r="D9" s="308">
        <v>2</v>
      </c>
      <c r="E9" s="325"/>
      <c r="F9" s="325">
        <v>60</v>
      </c>
      <c r="G9" s="325" t="s">
        <v>186</v>
      </c>
      <c r="H9" s="326">
        <v>60</v>
      </c>
      <c r="I9" s="326"/>
      <c r="J9" s="326"/>
      <c r="K9" s="326"/>
      <c r="L9" s="325">
        <f t="shared" si="0"/>
        <v>120</v>
      </c>
    </row>
    <row r="10" spans="1:12" s="198" customFormat="1" ht="20.25" x14ac:dyDescent="0.25">
      <c r="A10" s="318">
        <v>45682</v>
      </c>
      <c r="B10" s="311" t="s">
        <v>189</v>
      </c>
      <c r="C10" s="307" t="s">
        <v>193</v>
      </c>
      <c r="D10" s="215">
        <v>28</v>
      </c>
      <c r="E10" s="290"/>
      <c r="F10" s="355">
        <v>450</v>
      </c>
      <c r="G10" s="355" t="s">
        <v>127</v>
      </c>
      <c r="H10" s="357">
        <v>160</v>
      </c>
      <c r="I10" s="7"/>
      <c r="J10" s="7"/>
      <c r="K10" s="7"/>
      <c r="L10" s="290">
        <f t="shared" si="0"/>
        <v>610</v>
      </c>
    </row>
    <row r="11" spans="1:12" s="198" customFormat="1" ht="28.5" customHeight="1" x14ac:dyDescent="0.25">
      <c r="A11" s="318">
        <v>45682</v>
      </c>
      <c r="B11" s="307" t="s">
        <v>190</v>
      </c>
      <c r="C11" s="312" t="s">
        <v>194</v>
      </c>
      <c r="D11" s="215">
        <v>30</v>
      </c>
      <c r="E11" s="290"/>
      <c r="F11" s="356"/>
      <c r="G11" s="356"/>
      <c r="H11" s="358"/>
      <c r="I11" s="7"/>
      <c r="J11" s="7"/>
      <c r="K11" s="7"/>
      <c r="L11" s="290">
        <f t="shared" si="0"/>
        <v>0</v>
      </c>
    </row>
    <row r="12" spans="1:12" s="198" customFormat="1" ht="25.5" customHeight="1" x14ac:dyDescent="0.25">
      <c r="A12" s="310">
        <v>45682</v>
      </c>
      <c r="B12" s="311" t="s">
        <v>191</v>
      </c>
      <c r="C12" s="307" t="s">
        <v>195</v>
      </c>
      <c r="D12" s="311">
        <v>79</v>
      </c>
      <c r="E12" s="290"/>
      <c r="F12" s="290">
        <v>590</v>
      </c>
      <c r="G12" s="290" t="s">
        <v>171</v>
      </c>
      <c r="H12" s="7">
        <v>190</v>
      </c>
      <c r="I12" s="7"/>
      <c r="J12" s="7"/>
      <c r="K12" s="7"/>
      <c r="L12" s="290">
        <f t="shared" si="0"/>
        <v>780</v>
      </c>
    </row>
    <row r="13" spans="1:12" s="327" customFormat="1" ht="39.75" customHeight="1" x14ac:dyDescent="0.25">
      <c r="A13" s="330">
        <v>45683</v>
      </c>
      <c r="B13" s="308" t="s">
        <v>205</v>
      </c>
      <c r="C13" s="317" t="s">
        <v>200</v>
      </c>
      <c r="D13" s="308">
        <v>51</v>
      </c>
      <c r="E13" s="325"/>
      <c r="F13" s="355">
        <v>630</v>
      </c>
      <c r="G13" s="355" t="s">
        <v>127</v>
      </c>
      <c r="H13" s="357">
        <v>280</v>
      </c>
      <c r="I13" s="326"/>
      <c r="J13" s="326"/>
      <c r="K13" s="326"/>
      <c r="L13" s="325">
        <f t="shared" si="0"/>
        <v>910</v>
      </c>
    </row>
    <row r="14" spans="1:12" s="198" customFormat="1" ht="27.75" customHeight="1" x14ac:dyDescent="0.25">
      <c r="A14" s="310">
        <v>45683</v>
      </c>
      <c r="B14" s="307" t="s">
        <v>206</v>
      </c>
      <c r="C14" s="312" t="s">
        <v>201</v>
      </c>
      <c r="D14" s="215">
        <v>14</v>
      </c>
      <c r="E14" s="290"/>
      <c r="F14" s="356"/>
      <c r="G14" s="356"/>
      <c r="H14" s="358"/>
      <c r="I14" s="7"/>
      <c r="J14" s="7"/>
      <c r="K14" s="7"/>
      <c r="L14" s="290">
        <f t="shared" si="0"/>
        <v>0</v>
      </c>
    </row>
    <row r="15" spans="1:12" s="198" customFormat="1" ht="32.25" customHeight="1" x14ac:dyDescent="0.25">
      <c r="A15" s="310">
        <v>45683</v>
      </c>
      <c r="B15" s="311" t="s">
        <v>207</v>
      </c>
      <c r="C15" s="307" t="s">
        <v>202</v>
      </c>
      <c r="D15" s="311">
        <v>54</v>
      </c>
      <c r="E15" s="290"/>
      <c r="F15" s="355">
        <v>610</v>
      </c>
      <c r="G15" s="355" t="s">
        <v>171</v>
      </c>
      <c r="H15" s="357">
        <v>190</v>
      </c>
      <c r="I15" s="7"/>
      <c r="J15" s="7"/>
      <c r="K15" s="7"/>
      <c r="L15" s="290">
        <f t="shared" si="0"/>
        <v>800</v>
      </c>
    </row>
    <row r="16" spans="1:12" s="198" customFormat="1" ht="36" customHeight="1" x14ac:dyDescent="0.25">
      <c r="A16" s="310">
        <v>45683</v>
      </c>
      <c r="B16" s="329" t="s">
        <v>208</v>
      </c>
      <c r="C16" s="328" t="s">
        <v>203</v>
      </c>
      <c r="D16" s="311">
        <v>24</v>
      </c>
      <c r="E16" s="290"/>
      <c r="F16" s="356"/>
      <c r="G16" s="356"/>
      <c r="H16" s="358"/>
      <c r="I16" s="7"/>
      <c r="J16" s="7"/>
      <c r="K16" s="7"/>
      <c r="L16" s="290">
        <f t="shared" si="0"/>
        <v>0</v>
      </c>
    </row>
    <row r="17" spans="1:12" s="198" customFormat="1" ht="48.75" customHeight="1" x14ac:dyDescent="0.25">
      <c r="A17" s="310">
        <v>45683</v>
      </c>
      <c r="B17" s="215" t="s">
        <v>209</v>
      </c>
      <c r="C17" s="307" t="s">
        <v>204</v>
      </c>
      <c r="D17" s="215">
        <v>13</v>
      </c>
      <c r="E17" s="290"/>
      <c r="F17" s="290">
        <v>60</v>
      </c>
      <c r="G17" s="290" t="s">
        <v>125</v>
      </c>
      <c r="H17" s="7">
        <v>60</v>
      </c>
      <c r="I17" s="7"/>
      <c r="J17" s="7"/>
      <c r="K17" s="7"/>
      <c r="L17" s="290">
        <f t="shared" si="0"/>
        <v>120</v>
      </c>
    </row>
    <row r="18" spans="1:12" s="327" customFormat="1" ht="51" customHeight="1" x14ac:dyDescent="0.35">
      <c r="A18" s="330">
        <v>45684</v>
      </c>
      <c r="B18" s="331" t="s">
        <v>210</v>
      </c>
      <c r="C18" s="331" t="s">
        <v>211</v>
      </c>
      <c r="D18" s="332">
        <v>16</v>
      </c>
      <c r="E18" s="325"/>
      <c r="F18" s="325">
        <v>100</v>
      </c>
      <c r="G18" s="325" t="s">
        <v>127</v>
      </c>
      <c r="H18" s="326">
        <v>100</v>
      </c>
      <c r="I18" s="326"/>
      <c r="J18" s="326"/>
      <c r="K18" s="326"/>
      <c r="L18" s="325">
        <f t="shared" si="0"/>
        <v>200</v>
      </c>
    </row>
    <row r="19" spans="1:12" s="198" customFormat="1" ht="27.75" customHeight="1" x14ac:dyDescent="0.25">
      <c r="A19" s="310">
        <v>45684</v>
      </c>
      <c r="B19" s="311" t="s">
        <v>215</v>
      </c>
      <c r="C19" s="307" t="s">
        <v>217</v>
      </c>
      <c r="D19" s="215">
        <v>26</v>
      </c>
      <c r="E19" s="290"/>
      <c r="F19" s="290">
        <v>140</v>
      </c>
      <c r="G19" s="290" t="s">
        <v>127</v>
      </c>
      <c r="H19" s="7">
        <v>120</v>
      </c>
      <c r="I19" s="7"/>
      <c r="J19" s="7"/>
      <c r="K19" s="7"/>
      <c r="L19" s="325">
        <f t="shared" si="0"/>
        <v>260</v>
      </c>
    </row>
    <row r="20" spans="1:12" s="198" customFormat="1" ht="26.25" customHeight="1" x14ac:dyDescent="0.25">
      <c r="A20" s="310">
        <v>45684</v>
      </c>
      <c r="B20" s="307" t="s">
        <v>216</v>
      </c>
      <c r="C20" s="312" t="s">
        <v>218</v>
      </c>
      <c r="D20" s="215">
        <v>13</v>
      </c>
      <c r="E20" s="290"/>
      <c r="F20" s="290">
        <v>40</v>
      </c>
      <c r="G20" s="290" t="s">
        <v>127</v>
      </c>
      <c r="H20" s="7">
        <v>40</v>
      </c>
      <c r="I20" s="7"/>
      <c r="J20" s="7"/>
      <c r="K20" s="7"/>
      <c r="L20" s="325">
        <f t="shared" si="0"/>
        <v>80</v>
      </c>
    </row>
    <row r="21" spans="1:12" s="327" customFormat="1" ht="28.5" customHeight="1" x14ac:dyDescent="0.25">
      <c r="A21" s="330">
        <v>45685</v>
      </c>
      <c r="B21" s="308" t="s">
        <v>222</v>
      </c>
      <c r="C21" s="317" t="s">
        <v>225</v>
      </c>
      <c r="D21" s="308">
        <v>603</v>
      </c>
      <c r="E21" s="325"/>
      <c r="F21" s="325">
        <v>4000</v>
      </c>
      <c r="G21" s="325" t="s">
        <v>171</v>
      </c>
      <c r="H21" s="326"/>
      <c r="I21" s="326"/>
      <c r="J21" s="326"/>
      <c r="K21" s="326"/>
      <c r="L21" s="325">
        <f t="shared" si="0"/>
        <v>4000</v>
      </c>
    </row>
    <row r="22" spans="1:12" s="198" customFormat="1" ht="20.25" x14ac:dyDescent="0.3">
      <c r="A22" s="310">
        <v>45685</v>
      </c>
      <c r="B22" s="311" t="s">
        <v>223</v>
      </c>
      <c r="C22" s="307" t="s">
        <v>226</v>
      </c>
      <c r="D22" s="215">
        <v>24</v>
      </c>
      <c r="E22" s="290"/>
      <c r="F22" s="355">
        <v>830</v>
      </c>
      <c r="G22" s="355" t="s">
        <v>127</v>
      </c>
      <c r="H22" s="357">
        <v>220</v>
      </c>
      <c r="I22" s="319"/>
      <c r="J22" s="7"/>
      <c r="K22" s="320"/>
      <c r="L22" s="325">
        <f t="shared" si="0"/>
        <v>1050</v>
      </c>
    </row>
    <row r="23" spans="1:12" s="198" customFormat="1" ht="20.25" x14ac:dyDescent="0.3">
      <c r="A23" s="310">
        <v>45685</v>
      </c>
      <c r="B23" s="307" t="s">
        <v>224</v>
      </c>
      <c r="C23" s="312" t="s">
        <v>227</v>
      </c>
      <c r="D23" s="215">
        <v>65</v>
      </c>
      <c r="E23" s="290"/>
      <c r="F23" s="356"/>
      <c r="G23" s="356"/>
      <c r="H23" s="358"/>
      <c r="I23" s="320"/>
      <c r="J23" s="7"/>
      <c r="K23" s="320"/>
      <c r="L23" s="325">
        <f t="shared" si="0"/>
        <v>0</v>
      </c>
    </row>
    <row r="24" spans="1:12" s="327" customFormat="1" ht="43.5" customHeight="1" x14ac:dyDescent="0.3">
      <c r="A24" s="330">
        <v>45686</v>
      </c>
      <c r="B24" s="308" t="s">
        <v>231</v>
      </c>
      <c r="C24" s="317" t="s">
        <v>234</v>
      </c>
      <c r="D24" s="308">
        <v>80</v>
      </c>
      <c r="E24" s="325"/>
      <c r="F24" s="325">
        <v>810</v>
      </c>
      <c r="G24" s="325" t="s">
        <v>127</v>
      </c>
      <c r="H24" s="326">
        <v>280</v>
      </c>
      <c r="I24" s="333"/>
      <c r="J24" s="326"/>
      <c r="K24" s="333"/>
      <c r="L24" s="325">
        <f t="shared" si="0"/>
        <v>1090</v>
      </c>
    </row>
    <row r="25" spans="1:12" s="198" customFormat="1" ht="51.75" customHeight="1" x14ac:dyDescent="0.3">
      <c r="A25" s="310">
        <v>45686</v>
      </c>
      <c r="B25" s="311" t="s">
        <v>232</v>
      </c>
      <c r="C25" s="307" t="s">
        <v>218</v>
      </c>
      <c r="D25" s="215">
        <v>12</v>
      </c>
      <c r="E25" s="290"/>
      <c r="F25" s="290">
        <v>40</v>
      </c>
      <c r="G25" s="290" t="s">
        <v>125</v>
      </c>
      <c r="H25" s="7">
        <v>40</v>
      </c>
      <c r="I25" s="320"/>
      <c r="J25" s="320"/>
      <c r="K25" s="320"/>
      <c r="L25" s="325">
        <f t="shared" si="0"/>
        <v>80</v>
      </c>
    </row>
    <row r="26" spans="1:12" s="198" customFormat="1" ht="53.25" customHeight="1" x14ac:dyDescent="0.3">
      <c r="A26" s="310">
        <v>45686</v>
      </c>
      <c r="B26" s="307" t="s">
        <v>233</v>
      </c>
      <c r="C26" s="312" t="s">
        <v>235</v>
      </c>
      <c r="D26" s="215">
        <v>46</v>
      </c>
      <c r="E26" s="290"/>
      <c r="F26" s="290"/>
      <c r="G26" s="290" t="s">
        <v>171</v>
      </c>
      <c r="H26" s="7"/>
      <c r="I26" s="320"/>
      <c r="J26" s="320"/>
      <c r="K26" s="320"/>
      <c r="L26" s="325">
        <f t="shared" si="0"/>
        <v>0</v>
      </c>
    </row>
    <row r="27" spans="1:12" s="327" customFormat="1" ht="55.5" customHeight="1" x14ac:dyDescent="0.3">
      <c r="A27" s="310">
        <v>45687</v>
      </c>
      <c r="B27" s="308" t="s">
        <v>236</v>
      </c>
      <c r="C27" s="317" t="s">
        <v>240</v>
      </c>
      <c r="D27" s="308">
        <v>13</v>
      </c>
      <c r="E27" s="265"/>
      <c r="F27" s="349">
        <v>1370</v>
      </c>
      <c r="G27" s="349" t="s">
        <v>243</v>
      </c>
      <c r="H27" s="352">
        <v>380</v>
      </c>
      <c r="I27" s="336"/>
      <c r="J27" s="336"/>
      <c r="K27" s="336"/>
      <c r="L27" s="325">
        <f t="shared" si="0"/>
        <v>1750</v>
      </c>
    </row>
    <row r="28" spans="1:12" s="198" customFormat="1" ht="51.75" customHeight="1" x14ac:dyDescent="0.3">
      <c r="A28" s="310">
        <v>45687</v>
      </c>
      <c r="B28" s="311" t="s">
        <v>237</v>
      </c>
      <c r="C28" s="307" t="s">
        <v>241</v>
      </c>
      <c r="D28" s="215">
        <v>13</v>
      </c>
      <c r="E28" s="322"/>
      <c r="F28" s="350"/>
      <c r="G28" s="350"/>
      <c r="H28" s="353"/>
      <c r="I28" s="324"/>
      <c r="J28" s="324"/>
      <c r="K28" s="324"/>
      <c r="L28" s="325">
        <f t="shared" si="0"/>
        <v>0</v>
      </c>
    </row>
    <row r="29" spans="1:12" s="198" customFormat="1" ht="33" customHeight="1" x14ac:dyDescent="0.3">
      <c r="A29" s="310">
        <v>45687</v>
      </c>
      <c r="B29" s="307" t="s">
        <v>238</v>
      </c>
      <c r="C29" s="312" t="s">
        <v>242</v>
      </c>
      <c r="D29" s="215">
        <v>171</v>
      </c>
      <c r="E29" s="322"/>
      <c r="F29" s="351"/>
      <c r="G29" s="351"/>
      <c r="H29" s="354"/>
      <c r="I29" s="324"/>
      <c r="J29" s="324"/>
      <c r="K29" s="324"/>
      <c r="L29" s="325">
        <f t="shared" si="0"/>
        <v>0</v>
      </c>
    </row>
    <row r="30" spans="1:12" s="198" customFormat="1" ht="52.5" customHeight="1" x14ac:dyDescent="0.3">
      <c r="A30" s="310">
        <v>45687</v>
      </c>
      <c r="B30" s="311" t="s">
        <v>239</v>
      </c>
      <c r="C30" s="307" t="s">
        <v>184</v>
      </c>
      <c r="D30" s="311">
        <v>13</v>
      </c>
      <c r="E30" s="322"/>
      <c r="F30" s="322">
        <v>100</v>
      </c>
      <c r="G30" s="323" t="s">
        <v>127</v>
      </c>
      <c r="H30" s="323">
        <v>100</v>
      </c>
      <c r="I30" s="324"/>
      <c r="J30" s="324"/>
      <c r="K30" s="324"/>
      <c r="L30" s="325">
        <f t="shared" si="0"/>
        <v>200</v>
      </c>
    </row>
    <row r="31" spans="1:12" s="198" customFormat="1" ht="20.25" x14ac:dyDescent="0.25">
      <c r="A31" s="321"/>
      <c r="B31" s="311"/>
      <c r="C31" s="311"/>
      <c r="D31" s="273"/>
      <c r="E31" s="274"/>
      <c r="F31" s="274"/>
      <c r="G31" s="274"/>
      <c r="H31" s="275"/>
      <c r="I31" s="276"/>
      <c r="J31" s="277"/>
      <c r="K31" s="277"/>
      <c r="L31" s="325">
        <f t="shared" si="0"/>
        <v>0</v>
      </c>
    </row>
    <row r="32" spans="1:12" s="198" customFormat="1" ht="20.25" x14ac:dyDescent="0.25">
      <c r="A32" s="264"/>
      <c r="B32" s="273"/>
      <c r="C32" s="278"/>
      <c r="D32" s="273"/>
      <c r="E32" s="274"/>
      <c r="F32" s="274"/>
      <c r="G32" s="274"/>
      <c r="H32" s="275"/>
      <c r="I32" s="276"/>
      <c r="J32" s="277"/>
      <c r="K32" s="277"/>
      <c r="L32" s="325">
        <f t="shared" si="0"/>
        <v>0</v>
      </c>
    </row>
    <row r="33" spans="1:12" s="198" customFormat="1" ht="20.25" x14ac:dyDescent="0.25">
      <c r="A33" s="264"/>
      <c r="B33" s="273"/>
      <c r="C33" s="278"/>
      <c r="D33" s="273"/>
      <c r="E33" s="274"/>
      <c r="F33" s="274"/>
      <c r="G33" s="274"/>
      <c r="H33" s="275"/>
      <c r="I33" s="276"/>
      <c r="J33" s="277"/>
      <c r="K33" s="277"/>
      <c r="L33" s="325">
        <f t="shared" si="0"/>
        <v>0</v>
      </c>
    </row>
    <row r="34" spans="1:12" s="295" customFormat="1" ht="20.25" x14ac:dyDescent="0.25">
      <c r="A34" s="302"/>
      <c r="B34" s="297"/>
      <c r="C34" s="303"/>
      <c r="D34" s="297"/>
      <c r="E34" s="298"/>
      <c r="F34" s="298"/>
      <c r="G34" s="298"/>
      <c r="H34" s="299"/>
      <c r="I34" s="300"/>
      <c r="J34" s="301"/>
      <c r="K34" s="301"/>
      <c r="L34" s="325">
        <f t="shared" si="0"/>
        <v>0</v>
      </c>
    </row>
    <row r="35" spans="1:12" s="295" customFormat="1" ht="20.25" x14ac:dyDescent="0.25">
      <c r="A35" s="302"/>
      <c r="B35" s="297"/>
      <c r="C35" s="303"/>
      <c r="D35" s="297"/>
      <c r="E35" s="298"/>
      <c r="F35" s="298"/>
      <c r="G35" s="298"/>
      <c r="H35" s="299"/>
      <c r="I35" s="300"/>
      <c r="J35" s="301"/>
      <c r="K35" s="301"/>
      <c r="L35" s="325">
        <f t="shared" si="0"/>
        <v>0</v>
      </c>
    </row>
    <row r="36" spans="1:12" s="295" customFormat="1" ht="20.25" x14ac:dyDescent="0.25">
      <c r="A36" s="302"/>
      <c r="B36" s="297"/>
      <c r="C36" s="303"/>
      <c r="D36" s="297"/>
      <c r="E36" s="298"/>
      <c r="F36" s="298"/>
      <c r="G36" s="298"/>
      <c r="H36" s="304"/>
      <c r="I36" s="300"/>
      <c r="J36" s="301"/>
      <c r="K36" s="301"/>
      <c r="L36" s="325">
        <f t="shared" si="0"/>
        <v>0</v>
      </c>
    </row>
    <row r="37" spans="1:12" s="295" customFormat="1" ht="18" x14ac:dyDescent="0.25">
      <c r="A37" s="302"/>
      <c r="B37" s="297"/>
      <c r="C37" s="303"/>
      <c r="D37" s="297"/>
      <c r="E37" s="298"/>
      <c r="F37" s="298"/>
      <c r="G37" s="298"/>
      <c r="H37" s="299"/>
      <c r="I37" s="300"/>
      <c r="J37" s="301"/>
      <c r="K37" s="301"/>
      <c r="L37" s="296"/>
    </row>
    <row r="38" spans="1:12" s="295" customFormat="1" ht="18" x14ac:dyDescent="0.25">
      <c r="A38" s="302"/>
      <c r="B38" s="297"/>
      <c r="C38" s="303"/>
      <c r="D38" s="297"/>
      <c r="E38" s="298"/>
      <c r="F38" s="298"/>
      <c r="G38" s="298"/>
      <c r="H38" s="304"/>
      <c r="I38" s="300"/>
      <c r="J38" s="301"/>
      <c r="K38" s="301"/>
      <c r="L38" s="296"/>
    </row>
    <row r="39" spans="1:12" s="295" customFormat="1" ht="18" x14ac:dyDescent="0.25">
      <c r="A39" s="302"/>
      <c r="B39" s="297"/>
      <c r="C39" s="303"/>
      <c r="D39" s="297"/>
      <c r="E39" s="298"/>
      <c r="F39" s="298"/>
      <c r="G39" s="298"/>
      <c r="H39" s="299"/>
      <c r="I39" s="300"/>
      <c r="J39" s="301"/>
      <c r="K39" s="301"/>
      <c r="L39" s="296"/>
    </row>
    <row r="40" spans="1:12" s="295" customFormat="1" ht="18" x14ac:dyDescent="0.25">
      <c r="A40" s="302"/>
      <c r="B40" s="297"/>
      <c r="C40" s="303"/>
      <c r="D40" s="297"/>
      <c r="E40" s="298"/>
      <c r="F40" s="298"/>
      <c r="G40" s="298"/>
      <c r="H40" s="299"/>
      <c r="I40" s="300"/>
      <c r="J40" s="301"/>
      <c r="K40" s="301"/>
      <c r="L40" s="296"/>
    </row>
    <row r="41" spans="1:12" s="295" customFormat="1" ht="18" x14ac:dyDescent="0.25">
      <c r="A41" s="302"/>
      <c r="B41" s="297"/>
      <c r="C41" s="303"/>
      <c r="D41" s="297"/>
      <c r="E41" s="298"/>
      <c r="F41" s="298"/>
      <c r="G41" s="298"/>
      <c r="H41" s="299"/>
      <c r="I41" s="300"/>
      <c r="J41" s="301"/>
      <c r="K41" s="301"/>
      <c r="L41" s="296"/>
    </row>
    <row r="42" spans="1:12" s="295" customFormat="1" ht="18" x14ac:dyDescent="0.25">
      <c r="A42" s="302"/>
      <c r="B42" s="297"/>
      <c r="C42" s="303"/>
      <c r="D42" s="297"/>
      <c r="E42" s="298"/>
      <c r="F42" s="298"/>
      <c r="G42" s="298"/>
      <c r="H42" s="299"/>
      <c r="I42" s="300"/>
      <c r="J42" s="301"/>
      <c r="K42" s="301"/>
      <c r="L42" s="296"/>
    </row>
    <row r="43" spans="1:12" s="295" customFormat="1" ht="18" x14ac:dyDescent="0.25">
      <c r="A43" s="302"/>
      <c r="B43" s="297"/>
      <c r="C43" s="303"/>
      <c r="D43" s="297"/>
      <c r="E43" s="298"/>
      <c r="F43" s="298"/>
      <c r="G43" s="298"/>
      <c r="H43" s="304"/>
      <c r="I43" s="300"/>
      <c r="J43" s="301"/>
      <c r="K43" s="301"/>
      <c r="L43" s="296"/>
    </row>
    <row r="44" spans="1:12" s="295" customFormat="1" ht="18" x14ac:dyDescent="0.25">
      <c r="A44" s="302"/>
      <c r="B44" s="297"/>
      <c r="C44" s="303"/>
      <c r="D44" s="297"/>
      <c r="E44" s="298"/>
      <c r="F44" s="298"/>
      <c r="G44" s="298"/>
      <c r="H44" s="299"/>
      <c r="I44" s="300"/>
      <c r="J44" s="301"/>
      <c r="K44" s="301"/>
      <c r="L44" s="296"/>
    </row>
    <row r="45" spans="1:12" s="198" customFormat="1" ht="18" x14ac:dyDescent="0.25">
      <c r="A45" s="264"/>
      <c r="B45" s="273"/>
      <c r="C45" s="278"/>
      <c r="D45" s="273"/>
      <c r="E45" s="274"/>
      <c r="F45" s="274"/>
      <c r="G45" s="274"/>
      <c r="H45" s="275"/>
      <c r="I45" s="276"/>
      <c r="J45" s="277"/>
      <c r="K45" s="277"/>
      <c r="L45" s="265">
        <f t="shared" ref="L45:L53" si="1">SUM(F45+H45)</f>
        <v>0</v>
      </c>
    </row>
    <row r="46" spans="1:12" s="198" customFormat="1" ht="18" x14ac:dyDescent="0.25">
      <c r="A46" s="264"/>
      <c r="B46" s="273"/>
      <c r="C46" s="278"/>
      <c r="D46" s="273"/>
      <c r="E46" s="274"/>
      <c r="F46" s="274"/>
      <c r="G46" s="274"/>
      <c r="H46" s="275"/>
      <c r="I46" s="276"/>
      <c r="J46" s="277"/>
      <c r="K46" s="277"/>
      <c r="L46" s="265">
        <f t="shared" si="1"/>
        <v>0</v>
      </c>
    </row>
    <row r="47" spans="1:12" s="198" customFormat="1" ht="18" x14ac:dyDescent="0.25">
      <c r="A47" s="264"/>
      <c r="B47" s="273"/>
      <c r="C47" s="278"/>
      <c r="D47" s="273"/>
      <c r="E47" s="274"/>
      <c r="F47" s="274"/>
      <c r="G47" s="274"/>
      <c r="H47" s="275"/>
      <c r="I47" s="276"/>
      <c r="J47" s="277"/>
      <c r="K47" s="277"/>
      <c r="L47" s="265">
        <f t="shared" si="1"/>
        <v>0</v>
      </c>
    </row>
    <row r="48" spans="1:12" s="198" customFormat="1" ht="18" x14ac:dyDescent="0.25">
      <c r="A48" s="264"/>
      <c r="B48" s="273"/>
      <c r="C48" s="278"/>
      <c r="D48" s="273"/>
      <c r="E48" s="274"/>
      <c r="F48" s="274"/>
      <c r="G48" s="274"/>
      <c r="H48" s="279"/>
      <c r="I48" s="280"/>
      <c r="J48" s="279"/>
      <c r="K48" s="279"/>
      <c r="L48" s="265">
        <f t="shared" si="1"/>
        <v>0</v>
      </c>
    </row>
    <row r="49" spans="1:12" s="198" customFormat="1" ht="18" x14ac:dyDescent="0.25">
      <c r="A49" s="264"/>
      <c r="B49" s="273"/>
      <c r="C49" s="278"/>
      <c r="D49" s="273"/>
      <c r="E49" s="274"/>
      <c r="F49" s="274"/>
      <c r="G49" s="274"/>
      <c r="H49" s="279"/>
      <c r="I49" s="280"/>
      <c r="J49" s="279"/>
      <c r="K49" s="279"/>
      <c r="L49" s="265">
        <f t="shared" si="1"/>
        <v>0</v>
      </c>
    </row>
    <row r="50" spans="1:12" s="198" customFormat="1" ht="18" x14ac:dyDescent="0.25">
      <c r="A50" s="264"/>
      <c r="B50" s="273"/>
      <c r="C50" s="278"/>
      <c r="D50" s="273"/>
      <c r="E50" s="274"/>
      <c r="F50" s="274"/>
      <c r="G50" s="274"/>
      <c r="H50" s="279"/>
      <c r="I50" s="280"/>
      <c r="J50" s="279"/>
      <c r="K50" s="279"/>
      <c r="L50" s="265">
        <f t="shared" si="1"/>
        <v>0</v>
      </c>
    </row>
    <row r="51" spans="1:12" s="198" customFormat="1" ht="18" x14ac:dyDescent="0.25">
      <c r="A51" s="264"/>
      <c r="B51" s="273"/>
      <c r="C51" s="278"/>
      <c r="D51" s="273"/>
      <c r="E51" s="274"/>
      <c r="F51" s="274"/>
      <c r="G51" s="274"/>
      <c r="H51" s="279"/>
      <c r="I51" s="280"/>
      <c r="J51" s="279"/>
      <c r="K51" s="279"/>
      <c r="L51" s="265">
        <f t="shared" si="1"/>
        <v>0</v>
      </c>
    </row>
    <row r="52" spans="1:12" ht="18" x14ac:dyDescent="0.25">
      <c r="A52" s="267"/>
      <c r="B52" s="268"/>
      <c r="C52" s="269"/>
      <c r="D52" s="268"/>
      <c r="E52" s="270"/>
      <c r="F52" s="270"/>
      <c r="G52" s="270"/>
      <c r="H52" s="271"/>
      <c r="I52" s="272"/>
      <c r="J52" s="271"/>
      <c r="K52" s="271"/>
      <c r="L52" s="265">
        <f t="shared" si="1"/>
        <v>0</v>
      </c>
    </row>
    <row r="53" spans="1:12" ht="18" x14ac:dyDescent="0.25">
      <c r="A53" s="264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65">
        <f t="shared" si="1"/>
        <v>0</v>
      </c>
    </row>
    <row r="54" spans="1:12" ht="15.75" x14ac:dyDescent="0.25">
      <c r="A54" s="264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0"/>
    </row>
    <row r="55" spans="1:12" ht="15.75" x14ac:dyDescent="0.25">
      <c r="A55" s="264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0"/>
    </row>
    <row r="56" spans="1:12" ht="15.75" x14ac:dyDescent="0.25">
      <c r="A56" s="264"/>
      <c r="B56" s="33"/>
      <c r="C56" s="32"/>
      <c r="D56" s="33"/>
      <c r="E56" s="184"/>
      <c r="F56" s="184"/>
      <c r="G56" s="184"/>
      <c r="H56" s="36"/>
      <c r="I56" s="37"/>
      <c r="J56" s="36"/>
      <c r="K56" s="36"/>
      <c r="L56" s="200"/>
    </row>
    <row r="57" spans="1:12" ht="15.75" x14ac:dyDescent="0.25">
      <c r="A57" s="264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0"/>
    </row>
    <row r="58" spans="1:12" ht="15.75" x14ac:dyDescent="0.25">
      <c r="A58" s="264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0"/>
    </row>
    <row r="59" spans="1:12" ht="15.75" x14ac:dyDescent="0.25">
      <c r="A59" s="264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0"/>
    </row>
    <row r="60" spans="1:12" ht="15.75" x14ac:dyDescent="0.25">
      <c r="A60" s="264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0"/>
    </row>
    <row r="61" spans="1:12" ht="15.75" x14ac:dyDescent="0.25">
      <c r="A61" s="264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0"/>
    </row>
    <row r="62" spans="1:12" ht="15.75" x14ac:dyDescent="0.25">
      <c r="A62" s="264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0"/>
    </row>
    <row r="63" spans="1:12" ht="15.75" x14ac:dyDescent="0.25">
      <c r="A63" s="264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0"/>
    </row>
    <row r="64" spans="1:12" ht="15.75" x14ac:dyDescent="0.25">
      <c r="A64" s="264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0"/>
    </row>
    <row r="65" spans="1:12" ht="15.75" x14ac:dyDescent="0.25">
      <c r="A65" s="264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0"/>
    </row>
    <row r="66" spans="1:12" ht="15.75" x14ac:dyDescent="0.25">
      <c r="A66" s="264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0"/>
    </row>
    <row r="67" spans="1:12" ht="15.75" x14ac:dyDescent="0.25">
      <c r="A67" s="264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0"/>
    </row>
    <row r="68" spans="1:12" ht="15.75" x14ac:dyDescent="0.25">
      <c r="A68" s="264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0"/>
    </row>
    <row r="69" spans="1:12" ht="15.75" x14ac:dyDescent="0.25">
      <c r="A69" s="264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0"/>
    </row>
    <row r="70" spans="1:12" ht="15.75" x14ac:dyDescent="0.25">
      <c r="A70" s="264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0"/>
    </row>
    <row r="71" spans="1:12" ht="15.75" x14ac:dyDescent="0.25">
      <c r="A71" s="264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0"/>
    </row>
    <row r="72" spans="1:12" ht="15.75" x14ac:dyDescent="0.25">
      <c r="A72" s="264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0"/>
    </row>
    <row r="73" spans="1:12" ht="15.75" x14ac:dyDescent="0.25">
      <c r="A73" s="264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0"/>
    </row>
    <row r="74" spans="1:12" ht="15.75" x14ac:dyDescent="0.25">
      <c r="A74" s="264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0"/>
    </row>
    <row r="75" spans="1:12" ht="15.75" x14ac:dyDescent="0.25">
      <c r="A75" s="264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0"/>
    </row>
    <row r="76" spans="1:12" ht="15.75" x14ac:dyDescent="0.25">
      <c r="A76" s="264"/>
      <c r="B76" s="33"/>
      <c r="C76" s="32"/>
      <c r="D76" s="33"/>
      <c r="E76" s="184"/>
      <c r="F76" s="184"/>
      <c r="G76" s="184"/>
      <c r="H76" s="36"/>
      <c r="I76" s="37"/>
      <c r="J76" s="37"/>
      <c r="K76" s="37"/>
      <c r="L76" s="200"/>
    </row>
  </sheetData>
  <autoFilter ref="A3:L4" xr:uid="{00000000-0009-0000-0000-000002000000}"/>
  <mergeCells count="20">
    <mergeCell ref="A1:L1"/>
    <mergeCell ref="G2:K2"/>
    <mergeCell ref="G6:G7"/>
    <mergeCell ref="F6:F7"/>
    <mergeCell ref="H6:H7"/>
    <mergeCell ref="G27:G29"/>
    <mergeCell ref="F27:F29"/>
    <mergeCell ref="H27:H29"/>
    <mergeCell ref="G10:G11"/>
    <mergeCell ref="F10:F11"/>
    <mergeCell ref="H10:H11"/>
    <mergeCell ref="G22:G23"/>
    <mergeCell ref="F22:F23"/>
    <mergeCell ref="H22:H23"/>
    <mergeCell ref="G13:G14"/>
    <mergeCell ref="G15:G16"/>
    <mergeCell ref="F13:F14"/>
    <mergeCell ref="H13:H14"/>
    <mergeCell ref="H15:H16"/>
    <mergeCell ref="F15:F16"/>
  </mergeCells>
  <dataValidations count="1">
    <dataValidation type="whole" allowBlank="1" showInputMessage="1" showErrorMessage="1" sqref="E6:E65 F31:F65 F22 F25:F27 D31:D65 F15 F17 F19:F20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2"/>
  <sheetViews>
    <sheetView topLeftCell="A10" zoomScale="89" zoomScaleNormal="89" workbookViewId="0">
      <selection activeCell="H10" sqref="H10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60" t="s">
        <v>0</v>
      </c>
      <c r="B1" s="360"/>
      <c r="C1" s="360"/>
      <c r="D1" s="360"/>
      <c r="E1" s="360"/>
      <c r="F1" s="360"/>
      <c r="G1" s="360"/>
      <c r="I1" s="360" t="s">
        <v>0</v>
      </c>
      <c r="J1" s="360"/>
      <c r="K1" s="360"/>
      <c r="L1" s="360"/>
      <c r="M1" s="360"/>
      <c r="N1" s="360"/>
      <c r="O1" s="360"/>
    </row>
    <row r="2" spans="1:15" x14ac:dyDescent="0.25">
      <c r="A2" s="361"/>
      <c r="B2" s="361"/>
      <c r="C2" s="361"/>
      <c r="D2" s="361"/>
      <c r="E2" s="361"/>
      <c r="F2" s="361"/>
      <c r="G2" s="361"/>
      <c r="I2" s="361"/>
      <c r="J2" s="361"/>
      <c r="K2" s="361"/>
      <c r="L2" s="361"/>
      <c r="M2" s="361"/>
      <c r="N2" s="361"/>
      <c r="O2" s="361"/>
    </row>
    <row r="3" spans="1:15" ht="18.75" x14ac:dyDescent="0.3">
      <c r="A3" s="362" t="s">
        <v>83</v>
      </c>
      <c r="B3" s="362"/>
      <c r="C3" s="131" t="s">
        <v>178</v>
      </c>
      <c r="D3" s="131"/>
      <c r="E3" s="132"/>
      <c r="F3" s="133" t="s">
        <v>84</v>
      </c>
      <c r="G3" s="132" t="s">
        <v>121</v>
      </c>
      <c r="I3" s="362" t="s">
        <v>83</v>
      </c>
      <c r="J3" s="362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 x14ac:dyDescent="0.25">
      <c r="A6" s="135">
        <v>1</v>
      </c>
      <c r="B6" s="228">
        <v>45678</v>
      </c>
      <c r="C6" s="108" t="s">
        <v>135</v>
      </c>
      <c r="D6" s="145" t="s">
        <v>177</v>
      </c>
      <c r="E6" s="108" t="s">
        <v>136</v>
      </c>
      <c r="F6" s="108" t="s">
        <v>139</v>
      </c>
      <c r="G6" s="108">
        <v>500</v>
      </c>
      <c r="I6" s="135"/>
      <c r="J6" s="178"/>
      <c r="K6" s="108"/>
      <c r="L6" s="145"/>
      <c r="M6" s="108"/>
      <c r="N6" s="108"/>
      <c r="O6" s="108"/>
    </row>
    <row r="7" spans="1:15" ht="45" x14ac:dyDescent="0.25">
      <c r="A7" s="135">
        <f>SUM(A6+1)</f>
        <v>2</v>
      </c>
      <c r="B7" s="228">
        <v>45678</v>
      </c>
      <c r="C7" s="108" t="s">
        <v>135</v>
      </c>
      <c r="D7" s="145" t="s">
        <v>179</v>
      </c>
      <c r="E7" s="108" t="s">
        <v>136</v>
      </c>
      <c r="F7" s="108" t="s">
        <v>137</v>
      </c>
      <c r="G7" s="108">
        <v>840</v>
      </c>
      <c r="I7" s="135"/>
      <c r="J7" s="178"/>
      <c r="K7" s="108"/>
      <c r="L7" s="108"/>
      <c r="M7" s="108"/>
      <c r="N7" s="108"/>
      <c r="O7" s="108"/>
    </row>
    <row r="8" spans="1:15" ht="30" x14ac:dyDescent="0.25">
      <c r="A8" s="135">
        <f t="shared" ref="A8:A15" si="0">SUM(A7+1)</f>
        <v>3</v>
      </c>
      <c r="B8" s="228">
        <v>45679</v>
      </c>
      <c r="C8" s="108" t="s">
        <v>135</v>
      </c>
      <c r="D8" s="145" t="s">
        <v>185</v>
      </c>
      <c r="E8" s="108" t="s">
        <v>136</v>
      </c>
      <c r="F8" s="108" t="s">
        <v>137</v>
      </c>
      <c r="G8" s="108">
        <v>100</v>
      </c>
      <c r="I8" s="135"/>
      <c r="J8" s="178"/>
      <c r="K8" s="108"/>
      <c r="L8" s="145"/>
      <c r="M8" s="108"/>
      <c r="N8" s="108"/>
      <c r="O8" s="108"/>
    </row>
    <row r="9" spans="1:15" ht="45" x14ac:dyDescent="0.25">
      <c r="A9" s="135">
        <f t="shared" si="0"/>
        <v>4</v>
      </c>
      <c r="B9" s="228">
        <v>45682</v>
      </c>
      <c r="C9" s="108" t="s">
        <v>135</v>
      </c>
      <c r="D9" s="145" t="s">
        <v>196</v>
      </c>
      <c r="E9" s="108" t="s">
        <v>136</v>
      </c>
      <c r="F9" s="108" t="s">
        <v>137</v>
      </c>
      <c r="G9" s="108">
        <v>60</v>
      </c>
      <c r="I9" s="135"/>
      <c r="J9" s="178"/>
      <c r="K9" s="108"/>
      <c r="L9" s="108"/>
      <c r="M9" s="108"/>
      <c r="N9" s="108"/>
      <c r="O9" s="108"/>
    </row>
    <row r="10" spans="1:15" ht="50.25" customHeight="1" x14ac:dyDescent="0.25">
      <c r="A10" s="135">
        <f t="shared" si="0"/>
        <v>5</v>
      </c>
      <c r="B10" s="228">
        <v>45682</v>
      </c>
      <c r="C10" s="108" t="s">
        <v>135</v>
      </c>
      <c r="D10" s="145" t="s">
        <v>197</v>
      </c>
      <c r="E10" s="108" t="s">
        <v>136</v>
      </c>
      <c r="F10" s="108" t="s">
        <v>137</v>
      </c>
      <c r="G10" s="108">
        <v>450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28">
        <v>45682</v>
      </c>
      <c r="C11" s="108" t="s">
        <v>135</v>
      </c>
      <c r="D11" s="145" t="s">
        <v>199</v>
      </c>
      <c r="E11" s="108" t="s">
        <v>136</v>
      </c>
      <c r="F11" s="108" t="s">
        <v>137</v>
      </c>
      <c r="G11" s="108">
        <v>590</v>
      </c>
      <c r="I11" s="135"/>
      <c r="J11" s="178"/>
      <c r="K11" s="108"/>
      <c r="L11" s="108"/>
      <c r="M11" s="108"/>
      <c r="N11" s="108"/>
      <c r="O11" s="108"/>
    </row>
    <row r="12" spans="1:15" ht="42" customHeight="1" x14ac:dyDescent="0.25">
      <c r="A12" s="135">
        <f t="shared" si="0"/>
        <v>7</v>
      </c>
      <c r="B12" s="228">
        <v>45683</v>
      </c>
      <c r="C12" s="108" t="s">
        <v>135</v>
      </c>
      <c r="D12" s="145" t="s">
        <v>212</v>
      </c>
      <c r="E12" s="108" t="s">
        <v>136</v>
      </c>
      <c r="F12" s="108" t="s">
        <v>137</v>
      </c>
      <c r="G12" s="108">
        <v>630</v>
      </c>
      <c r="I12" s="135"/>
      <c r="J12" s="178"/>
      <c r="K12" s="108"/>
      <c r="L12" s="108"/>
      <c r="M12" s="108"/>
      <c r="N12" s="108"/>
      <c r="O12" s="108"/>
    </row>
    <row r="13" spans="1:15" ht="37.5" customHeight="1" x14ac:dyDescent="0.25">
      <c r="A13" s="135">
        <f t="shared" si="0"/>
        <v>8</v>
      </c>
      <c r="B13" s="228">
        <v>45683</v>
      </c>
      <c r="C13" s="108" t="s">
        <v>135</v>
      </c>
      <c r="D13" s="145" t="s">
        <v>213</v>
      </c>
      <c r="E13" s="108" t="s">
        <v>136</v>
      </c>
      <c r="F13" s="108" t="s">
        <v>137</v>
      </c>
      <c r="G13" s="108">
        <v>610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28">
        <v>45683</v>
      </c>
      <c r="C14" s="108" t="s">
        <v>135</v>
      </c>
      <c r="D14" s="145" t="s">
        <v>214</v>
      </c>
      <c r="E14" s="108" t="s">
        <v>136</v>
      </c>
      <c r="F14" s="108" t="s">
        <v>137</v>
      </c>
      <c r="G14" s="108">
        <v>60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28">
        <v>45684</v>
      </c>
      <c r="C15" s="108" t="s">
        <v>135</v>
      </c>
      <c r="D15" s="145" t="s">
        <v>185</v>
      </c>
      <c r="E15" s="108" t="s">
        <v>136</v>
      </c>
      <c r="F15" s="108" t="s">
        <v>137</v>
      </c>
      <c r="G15" s="108">
        <v>100</v>
      </c>
      <c r="I15" s="252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28">
        <v>45684</v>
      </c>
      <c r="C16" s="108" t="s">
        <v>135</v>
      </c>
      <c r="D16" s="293" t="s">
        <v>220</v>
      </c>
      <c r="E16" s="108" t="s">
        <v>136</v>
      </c>
      <c r="F16" s="108" t="s">
        <v>137</v>
      </c>
      <c r="G16" s="294">
        <v>140</v>
      </c>
      <c r="I16" s="252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f>SUM(A15+1)</f>
        <v>11</v>
      </c>
      <c r="B17" s="228">
        <v>45684</v>
      </c>
      <c r="C17" s="108" t="s">
        <v>135</v>
      </c>
      <c r="D17" s="145" t="s">
        <v>219</v>
      </c>
      <c r="E17" s="108" t="s">
        <v>136</v>
      </c>
      <c r="F17" s="108" t="s">
        <v>137</v>
      </c>
      <c r="G17" s="108">
        <v>40</v>
      </c>
      <c r="I17" s="135"/>
      <c r="J17" s="178"/>
      <c r="K17" s="108"/>
      <c r="L17" s="108"/>
      <c r="M17" s="108"/>
      <c r="N17" s="108"/>
      <c r="O17" s="108"/>
    </row>
    <row r="18" spans="1:15" ht="29.25" customHeight="1" x14ac:dyDescent="0.25">
      <c r="A18" s="135">
        <v>12</v>
      </c>
      <c r="B18" s="228">
        <v>45685</v>
      </c>
      <c r="C18" s="108" t="s">
        <v>135</v>
      </c>
      <c r="D18" s="145" t="s">
        <v>228</v>
      </c>
      <c r="E18" s="108" t="s">
        <v>136</v>
      </c>
      <c r="F18" s="108" t="s">
        <v>229</v>
      </c>
      <c r="G18" s="108">
        <v>4000</v>
      </c>
      <c r="I18" s="135"/>
      <c r="J18" s="178"/>
      <c r="K18" s="108"/>
      <c r="L18" s="108"/>
      <c r="M18" s="108"/>
      <c r="N18" s="108"/>
      <c r="O18" s="108"/>
    </row>
    <row r="19" spans="1:15" ht="35.25" customHeight="1" x14ac:dyDescent="0.25">
      <c r="A19" s="135">
        <v>13</v>
      </c>
      <c r="B19" s="228">
        <v>45685</v>
      </c>
      <c r="C19" s="108" t="s">
        <v>135</v>
      </c>
      <c r="D19" s="145" t="s">
        <v>230</v>
      </c>
      <c r="E19" s="108" t="s">
        <v>136</v>
      </c>
      <c r="F19" s="108" t="s">
        <v>137</v>
      </c>
      <c r="G19" s="108">
        <v>830</v>
      </c>
      <c r="I19" s="135"/>
      <c r="J19" s="178"/>
      <c r="K19" s="108"/>
      <c r="L19" s="108"/>
      <c r="M19" s="108"/>
      <c r="N19" s="108"/>
      <c r="O19" s="108"/>
    </row>
    <row r="20" spans="1:15" ht="35.25" customHeight="1" x14ac:dyDescent="0.25">
      <c r="A20" s="135">
        <v>14</v>
      </c>
      <c r="B20" s="228">
        <v>45686</v>
      </c>
      <c r="C20" s="108" t="s">
        <v>135</v>
      </c>
      <c r="D20" s="145" t="s">
        <v>246</v>
      </c>
      <c r="E20" s="108" t="s">
        <v>136</v>
      </c>
      <c r="F20" s="108" t="s">
        <v>137</v>
      </c>
      <c r="G20" s="108">
        <v>810</v>
      </c>
      <c r="I20" s="135"/>
      <c r="J20" s="178"/>
      <c r="K20" s="108"/>
      <c r="L20" s="108"/>
      <c r="M20" s="108"/>
      <c r="N20" s="108"/>
      <c r="O20" s="108"/>
    </row>
    <row r="21" spans="1:15" ht="35.25" customHeight="1" x14ac:dyDescent="0.25">
      <c r="A21" s="135">
        <v>15</v>
      </c>
      <c r="B21" s="228">
        <v>45686</v>
      </c>
      <c r="C21" s="108" t="s">
        <v>135</v>
      </c>
      <c r="D21" s="145" t="s">
        <v>219</v>
      </c>
      <c r="E21" s="108" t="s">
        <v>136</v>
      </c>
      <c r="F21" s="108" t="s">
        <v>137</v>
      </c>
      <c r="G21" s="108">
        <v>40</v>
      </c>
      <c r="I21" s="135"/>
      <c r="J21" s="178"/>
      <c r="K21" s="108"/>
      <c r="L21" s="108"/>
      <c r="M21" s="108"/>
      <c r="N21" s="108"/>
      <c r="O21" s="108"/>
    </row>
    <row r="22" spans="1:15" ht="51.75" customHeight="1" x14ac:dyDescent="0.25">
      <c r="A22" s="135">
        <v>16</v>
      </c>
      <c r="B22" s="228">
        <v>45687</v>
      </c>
      <c r="C22" s="108" t="s">
        <v>135</v>
      </c>
      <c r="D22" s="145" t="s">
        <v>245</v>
      </c>
      <c r="E22" s="108" t="s">
        <v>136</v>
      </c>
      <c r="F22" s="108" t="s">
        <v>137</v>
      </c>
      <c r="G22" s="108">
        <v>1370</v>
      </c>
      <c r="I22" s="135"/>
      <c r="J22" s="178"/>
      <c r="K22" s="108"/>
      <c r="L22" s="108"/>
      <c r="M22" s="108"/>
      <c r="N22" s="108"/>
      <c r="O22" s="108"/>
    </row>
    <row r="23" spans="1:15" ht="35.25" customHeight="1" x14ac:dyDescent="0.25">
      <c r="A23" s="135">
        <v>17</v>
      </c>
      <c r="B23" s="228">
        <v>45687</v>
      </c>
      <c r="C23" s="108" t="s">
        <v>135</v>
      </c>
      <c r="D23" s="145" t="s">
        <v>185</v>
      </c>
      <c r="E23" s="108" t="s">
        <v>136</v>
      </c>
      <c r="F23" s="108" t="s">
        <v>137</v>
      </c>
      <c r="G23" s="108">
        <v>100</v>
      </c>
      <c r="I23" s="135"/>
      <c r="J23" s="178"/>
      <c r="K23" s="108"/>
      <c r="L23" s="108"/>
      <c r="M23" s="108"/>
      <c r="N23" s="108"/>
      <c r="O23" s="108"/>
    </row>
    <row r="24" spans="1:15" ht="18.75" x14ac:dyDescent="0.25">
      <c r="A24" s="135"/>
      <c r="B24" s="218"/>
      <c r="C24" s="102"/>
      <c r="D24" s="102"/>
      <c r="E24" s="102"/>
      <c r="F24" s="102"/>
      <c r="G24" s="102"/>
      <c r="I24" s="135"/>
      <c r="J24" s="178"/>
      <c r="K24" s="108"/>
      <c r="L24" s="108"/>
      <c r="M24" s="108"/>
      <c r="N24" s="108"/>
      <c r="O24" s="108"/>
    </row>
    <row r="25" spans="1:15" x14ac:dyDescent="0.25">
      <c r="C25" s="363"/>
      <c r="D25" s="363"/>
      <c r="E25" s="363"/>
      <c r="G25" s="229"/>
      <c r="I25" s="124"/>
      <c r="J25" s="187"/>
      <c r="K25" s="124"/>
      <c r="L25" s="124"/>
      <c r="M25" s="124"/>
      <c r="N25" s="108"/>
      <c r="O25" s="134"/>
    </row>
    <row r="26" spans="1:15" x14ac:dyDescent="0.25">
      <c r="C26" s="363"/>
      <c r="D26" s="363"/>
      <c r="E26" s="363"/>
      <c r="F26" s="108" t="s">
        <v>23</v>
      </c>
      <c r="G26" s="108">
        <f>SUM(G6:G23)</f>
        <v>11270</v>
      </c>
    </row>
    <row r="27" spans="1:15" x14ac:dyDescent="0.25">
      <c r="B27" s="187"/>
      <c r="C27" s="363"/>
      <c r="D27" s="363"/>
      <c r="E27" s="363"/>
      <c r="F27" s="364"/>
      <c r="G27" s="364"/>
      <c r="I27" s="114"/>
      <c r="J27" s="179"/>
      <c r="K27" s="114"/>
      <c r="L27" s="114"/>
      <c r="M27" s="114"/>
      <c r="N27" s="114"/>
      <c r="O27" s="114"/>
    </row>
    <row r="28" spans="1:15" x14ac:dyDescent="0.25">
      <c r="F28" s="361"/>
      <c r="G28" s="361"/>
      <c r="I28" s="137" t="s">
        <v>78</v>
      </c>
      <c r="J28" s="180"/>
      <c r="K28" s="47"/>
      <c r="L28" s="47" t="s">
        <v>79</v>
      </c>
      <c r="M28" s="47"/>
      <c r="N28" s="47" t="s">
        <v>80</v>
      </c>
      <c r="O28" s="47"/>
    </row>
    <row r="29" spans="1:15" x14ac:dyDescent="0.25">
      <c r="A29" s="137"/>
      <c r="B29" s="179"/>
      <c r="C29" s="114"/>
      <c r="D29" s="114"/>
      <c r="E29" s="114"/>
      <c r="F29" s="361"/>
      <c r="G29" s="361"/>
      <c r="I29" s="138" t="s">
        <v>30</v>
      </c>
      <c r="J29" s="179"/>
      <c r="K29" s="114"/>
      <c r="L29" s="114" t="s">
        <v>81</v>
      </c>
      <c r="N29" s="114" t="s">
        <v>82</v>
      </c>
    </row>
    <row r="30" spans="1:15" x14ac:dyDescent="0.25">
      <c r="A30" s="137" t="s">
        <v>78</v>
      </c>
      <c r="B30" s="179"/>
      <c r="C30" s="47"/>
      <c r="D30" s="47" t="s">
        <v>79</v>
      </c>
      <c r="E30" s="47"/>
      <c r="F30" s="47" t="s">
        <v>80</v>
      </c>
      <c r="G30" s="47"/>
    </row>
    <row r="31" spans="1:15" x14ac:dyDescent="0.25">
      <c r="A31" s="138" t="s">
        <v>30</v>
      </c>
      <c r="C31" s="224"/>
      <c r="D31" s="114" t="s">
        <v>81</v>
      </c>
      <c r="F31" s="114" t="s">
        <v>82</v>
      </c>
    </row>
    <row r="32" spans="1:15" x14ac:dyDescent="0.25">
      <c r="B32" s="224"/>
      <c r="C32" s="224"/>
    </row>
  </sheetData>
  <mergeCells count="8">
    <mergeCell ref="I1:O1"/>
    <mergeCell ref="I2:O2"/>
    <mergeCell ref="I3:J3"/>
    <mergeCell ref="C25:E27"/>
    <mergeCell ref="F27:G2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65" t="s">
        <v>52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</row>
    <row r="2" spans="1:12" x14ac:dyDescent="0.25">
      <c r="A2" s="25"/>
      <c r="B2" s="26"/>
      <c r="C2" s="26"/>
      <c r="D2" s="26"/>
      <c r="E2" s="27"/>
      <c r="F2" s="27"/>
      <c r="G2" s="366" t="s">
        <v>35</v>
      </c>
      <c r="H2" s="367"/>
      <c r="I2" s="367"/>
      <c r="J2" s="367"/>
      <c r="K2" s="368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65" t="s">
        <v>51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</row>
    <row r="2" spans="1:12" x14ac:dyDescent="0.25">
      <c r="A2" s="25"/>
      <c r="B2" s="26"/>
      <c r="C2" s="26"/>
      <c r="D2" s="26"/>
      <c r="E2" s="27"/>
      <c r="F2" s="27"/>
      <c r="G2" s="366" t="s">
        <v>35</v>
      </c>
      <c r="H2" s="367"/>
      <c r="I2" s="367"/>
      <c r="J2" s="367"/>
      <c r="K2" s="368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4"/>
  <sheetViews>
    <sheetView topLeftCell="A77" workbookViewId="0">
      <selection activeCell="J87" sqref="J87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72" t="s">
        <v>0</v>
      </c>
      <c r="B1" s="373"/>
      <c r="C1" s="373"/>
      <c r="D1" s="373"/>
      <c r="E1" s="373"/>
      <c r="F1" s="373"/>
      <c r="G1" s="374"/>
      <c r="I1" s="372" t="s">
        <v>0</v>
      </c>
      <c r="J1" s="373"/>
      <c r="K1" s="373"/>
      <c r="L1" s="373"/>
      <c r="M1" s="373"/>
      <c r="N1" s="373"/>
      <c r="O1" s="374"/>
    </row>
    <row r="2" spans="1:15" x14ac:dyDescent="0.25">
      <c r="A2" s="375"/>
      <c r="B2" s="361"/>
      <c r="C2" s="361"/>
      <c r="D2" s="361"/>
      <c r="E2" s="361"/>
      <c r="F2" s="361"/>
      <c r="G2" s="376"/>
      <c r="I2" s="375"/>
      <c r="J2" s="361"/>
      <c r="K2" s="361"/>
      <c r="L2" s="361"/>
      <c r="M2" s="361"/>
      <c r="N2" s="361"/>
      <c r="O2" s="376"/>
    </row>
    <row r="3" spans="1:15" x14ac:dyDescent="0.25">
      <c r="A3" s="377" t="s">
        <v>83</v>
      </c>
      <c r="B3" s="378"/>
      <c r="C3" s="123" t="s">
        <v>247</v>
      </c>
      <c r="D3" s="123"/>
      <c r="E3" s="124"/>
      <c r="F3" s="125" t="s">
        <v>84</v>
      </c>
      <c r="G3" s="126" t="s">
        <v>118</v>
      </c>
      <c r="I3" s="377" t="s">
        <v>83</v>
      </c>
      <c r="J3" s="378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 x14ac:dyDescent="0.25">
      <c r="A6" s="110">
        <v>1</v>
      </c>
      <c r="B6" s="178">
        <v>45687</v>
      </c>
      <c r="C6" s="145" t="s">
        <v>254</v>
      </c>
      <c r="D6" s="111" t="s">
        <v>135</v>
      </c>
      <c r="E6" s="167" t="s">
        <v>136</v>
      </c>
      <c r="F6" s="108" t="s">
        <v>137</v>
      </c>
      <c r="G6" s="112">
        <v>380</v>
      </c>
      <c r="I6" s="107">
        <v>1</v>
      </c>
      <c r="J6" s="228">
        <v>44964</v>
      </c>
      <c r="K6" s="145" t="s">
        <v>163</v>
      </c>
      <c r="L6" s="111" t="s">
        <v>135</v>
      </c>
      <c r="M6" s="197" t="s">
        <v>136</v>
      </c>
      <c r="N6" s="108" t="s">
        <v>146</v>
      </c>
      <c r="O6" s="112">
        <v>60</v>
      </c>
    </row>
    <row r="7" spans="1:15" x14ac:dyDescent="0.25">
      <c r="A7" s="110"/>
      <c r="F7" s="111"/>
      <c r="G7" s="112"/>
      <c r="I7" s="116" t="s">
        <v>78</v>
      </c>
      <c r="J7" s="180"/>
      <c r="K7" s="47"/>
      <c r="L7" s="47" t="s">
        <v>79</v>
      </c>
      <c r="M7" s="47"/>
      <c r="N7" s="47" t="s">
        <v>80</v>
      </c>
      <c r="O7" s="117"/>
    </row>
    <row r="8" spans="1:15" ht="15.75" thickBot="1" x14ac:dyDescent="0.3">
      <c r="A8" s="105"/>
      <c r="F8" s="111" t="s">
        <v>23</v>
      </c>
      <c r="G8" s="112">
        <f>SUM(G6:G6)</f>
        <v>380</v>
      </c>
      <c r="I8" s="127" t="s">
        <v>30</v>
      </c>
      <c r="J8" s="192"/>
      <c r="K8" s="128"/>
      <c r="L8" s="128" t="s">
        <v>81</v>
      </c>
      <c r="M8" s="129"/>
      <c r="N8" s="128" t="s">
        <v>82</v>
      </c>
      <c r="O8" s="130"/>
    </row>
    <row r="9" spans="1:15" ht="15.75" thickBot="1" x14ac:dyDescent="0.3">
      <c r="A9" s="113"/>
      <c r="B9" s="179"/>
      <c r="C9" s="114"/>
      <c r="D9" s="114"/>
      <c r="E9" s="114"/>
      <c r="F9" s="114"/>
      <c r="G9" s="115"/>
    </row>
    <row r="10" spans="1:15" x14ac:dyDescent="0.25">
      <c r="A10" s="116" t="s">
        <v>78</v>
      </c>
      <c r="B10" s="180"/>
      <c r="C10" s="47"/>
      <c r="D10" s="47" t="s">
        <v>79</v>
      </c>
      <c r="E10" s="47"/>
      <c r="F10" s="47" t="s">
        <v>80</v>
      </c>
      <c r="G10" s="117"/>
      <c r="I10" s="372" t="s">
        <v>0</v>
      </c>
      <c r="J10" s="373"/>
      <c r="K10" s="373"/>
      <c r="L10" s="373"/>
      <c r="M10" s="373"/>
      <c r="N10" s="373"/>
      <c r="O10" s="374"/>
    </row>
    <row r="11" spans="1:15" ht="15.75" thickBot="1" x14ac:dyDescent="0.3">
      <c r="A11" s="127" t="s">
        <v>30</v>
      </c>
      <c r="B11" s="192"/>
      <c r="C11" s="128"/>
      <c r="D11" s="128" t="s">
        <v>81</v>
      </c>
      <c r="E11" s="129"/>
      <c r="F11" s="128" t="s">
        <v>82</v>
      </c>
      <c r="G11" s="130"/>
      <c r="I11" s="375"/>
      <c r="J11" s="361"/>
      <c r="K11" s="361"/>
      <c r="L11" s="361"/>
      <c r="M11" s="361"/>
      <c r="N11" s="361"/>
      <c r="O11" s="376"/>
    </row>
    <row r="12" spans="1:15" ht="15.75" thickBot="1" x14ac:dyDescent="0.3">
      <c r="I12" s="377" t="s">
        <v>83</v>
      </c>
      <c r="J12" s="378"/>
      <c r="K12" s="123" t="s">
        <v>126</v>
      </c>
      <c r="L12" s="123"/>
      <c r="M12" s="124"/>
      <c r="N12" s="125" t="s">
        <v>84</v>
      </c>
      <c r="O12" s="126" t="s">
        <v>118</v>
      </c>
    </row>
    <row r="13" spans="1:15" x14ac:dyDescent="0.25">
      <c r="A13" s="372" t="s">
        <v>0</v>
      </c>
      <c r="B13" s="373"/>
      <c r="C13" s="373"/>
      <c r="D13" s="373"/>
      <c r="E13" s="373"/>
      <c r="F13" s="373"/>
      <c r="G13" s="374"/>
      <c r="I13" s="105"/>
      <c r="O13" s="106"/>
    </row>
    <row r="14" spans="1:15" x14ac:dyDescent="0.25">
      <c r="A14" s="375"/>
      <c r="B14" s="361"/>
      <c r="C14" s="361"/>
      <c r="D14" s="361"/>
      <c r="E14" s="361"/>
      <c r="F14" s="361"/>
      <c r="G14" s="376"/>
      <c r="I14" s="107" t="s">
        <v>77</v>
      </c>
      <c r="J14" s="178" t="s">
        <v>36</v>
      </c>
      <c r="K14" s="108" t="s">
        <v>85</v>
      </c>
      <c r="L14" s="108" t="s">
        <v>86</v>
      </c>
      <c r="M14" s="108" t="s">
        <v>5</v>
      </c>
      <c r="N14" s="108" t="s">
        <v>87</v>
      </c>
      <c r="O14" s="109" t="s">
        <v>56</v>
      </c>
    </row>
    <row r="15" spans="1:15" x14ac:dyDescent="0.25">
      <c r="A15" s="377" t="s">
        <v>83</v>
      </c>
      <c r="B15" s="378"/>
      <c r="C15" s="123" t="s">
        <v>171</v>
      </c>
      <c r="D15" s="123"/>
      <c r="E15" s="124"/>
      <c r="F15" s="125" t="s">
        <v>84</v>
      </c>
      <c r="G15" s="126" t="s">
        <v>145</v>
      </c>
      <c r="I15" s="110">
        <v>1</v>
      </c>
      <c r="J15" s="228">
        <v>45202</v>
      </c>
      <c r="K15" s="145" t="s">
        <v>141</v>
      </c>
      <c r="L15" s="111" t="s">
        <v>135</v>
      </c>
      <c r="M15" s="167" t="s">
        <v>136</v>
      </c>
      <c r="N15" s="108" t="s">
        <v>137</v>
      </c>
      <c r="O15" s="112"/>
    </row>
    <row r="16" spans="1:15" x14ac:dyDescent="0.25">
      <c r="A16" s="105"/>
      <c r="G16" s="106"/>
      <c r="I16" s="110">
        <v>2</v>
      </c>
      <c r="J16" s="228">
        <v>45203</v>
      </c>
      <c r="K16" s="108" t="s">
        <v>140</v>
      </c>
      <c r="L16" s="111" t="s">
        <v>135</v>
      </c>
      <c r="M16" s="167" t="s">
        <v>136</v>
      </c>
      <c r="N16" s="108" t="s">
        <v>138</v>
      </c>
      <c r="O16" s="112"/>
    </row>
    <row r="17" spans="1:15" x14ac:dyDescent="0.25">
      <c r="A17" s="107" t="s">
        <v>77</v>
      </c>
      <c r="B17" s="178" t="s">
        <v>36</v>
      </c>
      <c r="C17" s="108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11"/>
      <c r="J17" s="218"/>
      <c r="K17" s="102"/>
      <c r="L17" s="102"/>
      <c r="M17" s="102"/>
      <c r="N17" s="102"/>
      <c r="O17" s="102"/>
    </row>
    <row r="18" spans="1:15" ht="30" x14ac:dyDescent="0.25">
      <c r="A18" s="107">
        <v>1</v>
      </c>
      <c r="B18" s="228">
        <v>45679</v>
      </c>
      <c r="C18" s="145" t="s">
        <v>185</v>
      </c>
      <c r="D18" s="111" t="s">
        <v>135</v>
      </c>
      <c r="E18" s="222" t="s">
        <v>136</v>
      </c>
      <c r="F18" s="108" t="s">
        <v>146</v>
      </c>
      <c r="G18" s="109">
        <v>100</v>
      </c>
      <c r="I18" s="369"/>
      <c r="J18" s="370"/>
      <c r="K18" s="370"/>
      <c r="L18" s="370"/>
      <c r="M18" s="371"/>
      <c r="N18" s="216" t="s">
        <v>23</v>
      </c>
      <c r="O18" s="217"/>
    </row>
    <row r="19" spans="1:15" x14ac:dyDescent="0.25">
      <c r="A19" s="107">
        <v>2</v>
      </c>
      <c r="B19" s="228">
        <v>45682</v>
      </c>
      <c r="C19" s="145" t="s">
        <v>199</v>
      </c>
      <c r="D19" s="108" t="s">
        <v>135</v>
      </c>
      <c r="E19" s="220" t="s">
        <v>136</v>
      </c>
      <c r="F19" s="108" t="s">
        <v>146</v>
      </c>
      <c r="G19" s="109">
        <v>190</v>
      </c>
      <c r="I19" s="105"/>
      <c r="O19" s="106"/>
    </row>
    <row r="20" spans="1:15" ht="30" x14ac:dyDescent="0.25">
      <c r="A20" s="107">
        <v>3</v>
      </c>
      <c r="B20" s="228">
        <v>45683</v>
      </c>
      <c r="C20" s="145" t="s">
        <v>252</v>
      </c>
      <c r="D20" s="108" t="s">
        <v>135</v>
      </c>
      <c r="E20" s="220" t="s">
        <v>136</v>
      </c>
      <c r="F20" s="108" t="s">
        <v>146</v>
      </c>
      <c r="G20" s="109">
        <v>190</v>
      </c>
      <c r="I20" s="113"/>
      <c r="J20" s="179"/>
      <c r="K20" s="114"/>
      <c r="L20" s="114"/>
      <c r="M20" s="114"/>
      <c r="N20" s="114"/>
      <c r="O20" s="115"/>
    </row>
    <row r="21" spans="1:15" x14ac:dyDescent="0.25">
      <c r="A21" s="337"/>
      <c r="B21" s="338"/>
      <c r="C21" s="339"/>
      <c r="D21" s="334"/>
      <c r="E21" s="334"/>
      <c r="F21" s="108"/>
      <c r="G21" s="109"/>
      <c r="I21" s="114"/>
      <c r="J21" s="179"/>
      <c r="K21" s="114"/>
      <c r="L21" s="114"/>
      <c r="M21" s="114"/>
      <c r="N21" s="114"/>
      <c r="O21" s="114"/>
    </row>
    <row r="22" spans="1:15" x14ac:dyDescent="0.25">
      <c r="A22" s="379"/>
      <c r="B22" s="380"/>
      <c r="C22" s="380"/>
      <c r="D22" s="380"/>
      <c r="E22" s="380"/>
      <c r="F22" s="111" t="s">
        <v>23</v>
      </c>
      <c r="G22" s="112">
        <f>SUM(G18:G20)</f>
        <v>480</v>
      </c>
    </row>
    <row r="23" spans="1:15" ht="15.75" thickBot="1" x14ac:dyDescent="0.3">
      <c r="A23" s="369"/>
      <c r="B23" s="370"/>
      <c r="C23" s="370"/>
      <c r="D23" s="370"/>
      <c r="E23" s="370"/>
      <c r="G23" s="106"/>
    </row>
    <row r="24" spans="1:15" x14ac:dyDescent="0.25">
      <c r="A24" s="113"/>
      <c r="B24" s="179"/>
      <c r="C24" s="114"/>
      <c r="D24" s="114"/>
      <c r="E24" s="114"/>
      <c r="F24" s="114"/>
      <c r="G24" s="115"/>
      <c r="I24" s="372" t="s">
        <v>0</v>
      </c>
      <c r="J24" s="373"/>
      <c r="K24" s="373"/>
      <c r="L24" s="373"/>
      <c r="M24" s="373"/>
      <c r="N24" s="373"/>
      <c r="O24" s="374"/>
    </row>
    <row r="25" spans="1:15" x14ac:dyDescent="0.25">
      <c r="A25" s="116" t="s">
        <v>78</v>
      </c>
      <c r="B25" s="180"/>
      <c r="C25" s="47"/>
      <c r="D25" s="47" t="s">
        <v>79</v>
      </c>
      <c r="E25" s="47"/>
      <c r="F25" s="47" t="s">
        <v>80</v>
      </c>
      <c r="G25" s="117"/>
      <c r="I25" s="375" t="s">
        <v>129</v>
      </c>
      <c r="J25" s="361"/>
      <c r="K25" s="361"/>
      <c r="L25" s="361"/>
      <c r="M25" s="361"/>
      <c r="N25" s="361"/>
      <c r="O25" s="376"/>
    </row>
    <row r="26" spans="1:15" ht="15.75" thickBot="1" x14ac:dyDescent="0.3">
      <c r="A26" s="127" t="s">
        <v>30</v>
      </c>
      <c r="B26" s="192"/>
      <c r="C26" s="128"/>
      <c r="D26" s="128" t="s">
        <v>81</v>
      </c>
      <c r="E26" s="129"/>
      <c r="F26" s="128" t="s">
        <v>82</v>
      </c>
      <c r="G26" s="130"/>
      <c r="I26" s="377" t="s">
        <v>83</v>
      </c>
      <c r="J26" s="378"/>
      <c r="K26" s="123" t="s">
        <v>125</v>
      </c>
      <c r="L26" s="123"/>
      <c r="M26" s="124"/>
      <c r="N26" s="125" t="s">
        <v>84</v>
      </c>
      <c r="O26" s="126" t="s">
        <v>122</v>
      </c>
    </row>
    <row r="27" spans="1:15" ht="15.75" thickBot="1" x14ac:dyDescent="0.3">
      <c r="I27" s="105"/>
      <c r="O27" s="106"/>
    </row>
    <row r="28" spans="1:15" x14ac:dyDescent="0.25">
      <c r="A28" s="372" t="s">
        <v>0</v>
      </c>
      <c r="B28" s="373"/>
      <c r="C28" s="373"/>
      <c r="D28" s="373"/>
      <c r="E28" s="373"/>
      <c r="F28" s="373"/>
      <c r="G28" s="374"/>
      <c r="H28" s="199" t="s">
        <v>128</v>
      </c>
      <c r="I28" s="107" t="s">
        <v>77</v>
      </c>
      <c r="J28" s="178" t="s">
        <v>36</v>
      </c>
      <c r="K28" s="108" t="s">
        <v>85</v>
      </c>
      <c r="L28" s="108" t="s">
        <v>86</v>
      </c>
      <c r="M28" s="108" t="s">
        <v>5</v>
      </c>
      <c r="N28" s="108" t="s">
        <v>87</v>
      </c>
      <c r="O28" s="109" t="s">
        <v>56</v>
      </c>
    </row>
    <row r="29" spans="1:15" x14ac:dyDescent="0.25">
      <c r="A29" s="375"/>
      <c r="B29" s="361"/>
      <c r="C29" s="361"/>
      <c r="D29" s="361"/>
      <c r="E29" s="361"/>
      <c r="F29" s="361"/>
      <c r="G29" s="376"/>
      <c r="I29" s="110">
        <v>1</v>
      </c>
      <c r="J29" s="147"/>
      <c r="K29" s="145"/>
      <c r="L29" s="111"/>
      <c r="M29" s="197"/>
      <c r="N29" s="108"/>
      <c r="O29" s="112"/>
    </row>
    <row r="30" spans="1:15" x14ac:dyDescent="0.25">
      <c r="A30" s="377" t="s">
        <v>83</v>
      </c>
      <c r="B30" s="378"/>
      <c r="C30" s="123" t="s">
        <v>127</v>
      </c>
      <c r="D30" s="123"/>
      <c r="E30" s="124"/>
      <c r="F30" s="125" t="s">
        <v>84</v>
      </c>
      <c r="G30" s="126" t="s">
        <v>118</v>
      </c>
      <c r="I30" s="110">
        <v>2</v>
      </c>
      <c r="J30" s="147"/>
      <c r="K30" s="108"/>
      <c r="L30" s="111"/>
      <c r="M30" s="197"/>
      <c r="N30" s="108"/>
      <c r="O30" s="112"/>
    </row>
    <row r="31" spans="1:15" x14ac:dyDescent="0.25">
      <c r="A31" s="105"/>
      <c r="G31" s="106"/>
      <c r="I31" s="110"/>
      <c r="J31" s="147"/>
      <c r="K31" s="145"/>
      <c r="L31" s="111"/>
      <c r="M31" s="197"/>
      <c r="N31" s="108"/>
      <c r="O31" s="112"/>
    </row>
    <row r="32" spans="1:15" x14ac:dyDescent="0.25">
      <c r="A32" s="107" t="s">
        <v>77</v>
      </c>
      <c r="B32" s="178" t="s">
        <v>36</v>
      </c>
      <c r="C32" s="108" t="s">
        <v>85</v>
      </c>
      <c r="D32" s="108" t="s">
        <v>86</v>
      </c>
      <c r="E32" s="108" t="s">
        <v>5</v>
      </c>
      <c r="F32" s="108" t="s">
        <v>87</v>
      </c>
      <c r="G32" s="109" t="s">
        <v>56</v>
      </c>
      <c r="I32" s="110"/>
      <c r="J32" s="221"/>
      <c r="K32" s="222"/>
      <c r="L32" s="222"/>
      <c r="M32" s="197"/>
      <c r="N32" s="220"/>
      <c r="O32" s="223"/>
    </row>
    <row r="33" spans="1:15" x14ac:dyDescent="0.25">
      <c r="A33" s="107">
        <v>1</v>
      </c>
      <c r="B33" s="228">
        <v>45678</v>
      </c>
      <c r="C33" s="145" t="s">
        <v>248</v>
      </c>
      <c r="D33" s="108" t="s">
        <v>135</v>
      </c>
      <c r="E33" s="108" t="s">
        <v>136</v>
      </c>
      <c r="F33" s="108" t="s">
        <v>137</v>
      </c>
      <c r="G33" s="109">
        <v>180</v>
      </c>
      <c r="I33" s="110"/>
      <c r="J33" s="218"/>
      <c r="K33" s="102"/>
      <c r="L33" s="102"/>
      <c r="M33" s="102"/>
      <c r="N33" s="102"/>
      <c r="O33" s="102"/>
    </row>
    <row r="34" spans="1:15" x14ac:dyDescent="0.25">
      <c r="A34" s="110">
        <v>2</v>
      </c>
      <c r="B34" s="228">
        <v>45682</v>
      </c>
      <c r="C34" s="145" t="s">
        <v>250</v>
      </c>
      <c r="D34" s="111" t="s">
        <v>135</v>
      </c>
      <c r="E34" s="167" t="s">
        <v>136</v>
      </c>
      <c r="F34" s="108" t="s">
        <v>139</v>
      </c>
      <c r="G34" s="112">
        <v>160</v>
      </c>
      <c r="I34" s="110"/>
      <c r="J34" s="147"/>
      <c r="K34" s="111"/>
      <c r="L34" s="111"/>
      <c r="M34" s="111"/>
      <c r="N34" s="111" t="s">
        <v>23</v>
      </c>
      <c r="O34" s="112">
        <f>SUM(O29:O32)</f>
        <v>0</v>
      </c>
    </row>
    <row r="35" spans="1:15" ht="30" x14ac:dyDescent="0.25">
      <c r="A35" s="110">
        <v>3</v>
      </c>
      <c r="B35" s="228">
        <v>45683</v>
      </c>
      <c r="C35" s="145" t="s">
        <v>251</v>
      </c>
      <c r="D35" s="111" t="s">
        <v>135</v>
      </c>
      <c r="E35" s="167" t="s">
        <v>136</v>
      </c>
      <c r="F35" s="108" t="s">
        <v>137</v>
      </c>
      <c r="G35" s="112">
        <v>280</v>
      </c>
      <c r="I35" s="105"/>
      <c r="O35" s="106"/>
    </row>
    <row r="36" spans="1:15" ht="30" x14ac:dyDescent="0.25">
      <c r="A36" s="110">
        <v>4</v>
      </c>
      <c r="B36" s="228">
        <v>45684</v>
      </c>
      <c r="C36" s="145" t="s">
        <v>185</v>
      </c>
      <c r="D36" s="111" t="s">
        <v>135</v>
      </c>
      <c r="E36" s="167" t="s">
        <v>136</v>
      </c>
      <c r="F36" s="108" t="s">
        <v>137</v>
      </c>
      <c r="G36" s="112">
        <v>100</v>
      </c>
      <c r="I36" s="105"/>
      <c r="O36" s="106"/>
    </row>
    <row r="37" spans="1:15" x14ac:dyDescent="0.25">
      <c r="A37" s="110">
        <v>5</v>
      </c>
      <c r="B37" s="228">
        <v>45684</v>
      </c>
      <c r="C37" s="145" t="s">
        <v>220</v>
      </c>
      <c r="D37" s="111" t="s">
        <v>135</v>
      </c>
      <c r="E37" s="167" t="s">
        <v>136</v>
      </c>
      <c r="F37" s="108" t="s">
        <v>137</v>
      </c>
      <c r="G37" s="112">
        <v>120</v>
      </c>
      <c r="I37" s="105"/>
      <c r="O37" s="106"/>
    </row>
    <row r="38" spans="1:15" ht="30" x14ac:dyDescent="0.25">
      <c r="A38" s="110">
        <v>7</v>
      </c>
      <c r="B38" s="228">
        <v>45684</v>
      </c>
      <c r="C38" s="145" t="s">
        <v>219</v>
      </c>
      <c r="D38" s="111" t="s">
        <v>135</v>
      </c>
      <c r="E38" s="167" t="s">
        <v>136</v>
      </c>
      <c r="F38" s="108" t="s">
        <v>137</v>
      </c>
      <c r="G38" s="112">
        <v>40</v>
      </c>
      <c r="I38" s="105"/>
      <c r="O38" s="106"/>
    </row>
    <row r="39" spans="1:15" ht="30" x14ac:dyDescent="0.25">
      <c r="A39" s="110">
        <v>8</v>
      </c>
      <c r="B39" s="228">
        <v>45685</v>
      </c>
      <c r="C39" s="145" t="s">
        <v>253</v>
      </c>
      <c r="D39" s="111" t="s">
        <v>135</v>
      </c>
      <c r="E39" s="167" t="s">
        <v>136</v>
      </c>
      <c r="F39" s="108" t="s">
        <v>137</v>
      </c>
      <c r="G39" s="112">
        <v>220</v>
      </c>
      <c r="I39" s="105"/>
      <c r="O39" s="106"/>
    </row>
    <row r="40" spans="1:15" ht="30" x14ac:dyDescent="0.25">
      <c r="A40" s="110"/>
      <c r="B40" s="228">
        <v>45686</v>
      </c>
      <c r="C40" s="145" t="s">
        <v>246</v>
      </c>
      <c r="D40" s="111" t="s">
        <v>135</v>
      </c>
      <c r="E40" s="167" t="s">
        <v>136</v>
      </c>
      <c r="F40" s="108" t="s">
        <v>137</v>
      </c>
      <c r="G40" s="112">
        <v>280</v>
      </c>
      <c r="I40" s="105"/>
      <c r="O40" s="106"/>
    </row>
    <row r="41" spans="1:15" ht="30" x14ac:dyDescent="0.25">
      <c r="A41" s="110"/>
      <c r="B41" s="228">
        <v>45687</v>
      </c>
      <c r="C41" s="145" t="s">
        <v>185</v>
      </c>
      <c r="D41" s="111" t="s">
        <v>135</v>
      </c>
      <c r="E41" s="167" t="s">
        <v>136</v>
      </c>
      <c r="F41" s="108" t="s">
        <v>137</v>
      </c>
      <c r="G41" s="112">
        <v>100</v>
      </c>
      <c r="I41" s="105"/>
      <c r="O41" s="106"/>
    </row>
    <row r="42" spans="1:15" x14ac:dyDescent="0.25">
      <c r="A42" s="381"/>
      <c r="B42" s="382"/>
      <c r="C42" s="382"/>
      <c r="D42" s="382"/>
      <c r="E42" s="383"/>
      <c r="F42" s="111" t="s">
        <v>23</v>
      </c>
      <c r="G42" s="112">
        <f>SUM(G33:G41)</f>
        <v>1480</v>
      </c>
      <c r="I42" s="116" t="s">
        <v>78</v>
      </c>
      <c r="J42" s="180"/>
      <c r="K42" s="47"/>
      <c r="L42" s="47" t="s">
        <v>79</v>
      </c>
      <c r="M42" s="47"/>
      <c r="N42" s="47" t="s">
        <v>80</v>
      </c>
      <c r="O42" s="117"/>
    </row>
    <row r="43" spans="1:15" ht="15.75" thickBot="1" x14ac:dyDescent="0.3">
      <c r="A43" s="105"/>
      <c r="G43" s="106"/>
      <c r="I43" s="127" t="s">
        <v>30</v>
      </c>
      <c r="J43" s="192"/>
      <c r="K43" s="128"/>
      <c r="L43" s="128" t="s">
        <v>81</v>
      </c>
      <c r="M43" s="129"/>
      <c r="N43" s="128" t="s">
        <v>82</v>
      </c>
      <c r="O43" s="130"/>
    </row>
    <row r="44" spans="1:15" x14ac:dyDescent="0.25">
      <c r="A44" s="113"/>
      <c r="B44" s="179"/>
      <c r="D44" s="114"/>
      <c r="E44" s="114"/>
      <c r="F44" s="114"/>
      <c r="G44" s="115"/>
    </row>
    <row r="45" spans="1:15" x14ac:dyDescent="0.25">
      <c r="A45" s="116" t="s">
        <v>78</v>
      </c>
      <c r="B45" s="180"/>
      <c r="C45" s="47"/>
      <c r="D45" s="47" t="s">
        <v>79</v>
      </c>
      <c r="E45" s="47"/>
      <c r="F45" s="47" t="s">
        <v>80</v>
      </c>
      <c r="G45" s="117"/>
    </row>
    <row r="46" spans="1:15" ht="15.75" thickBot="1" x14ac:dyDescent="0.3">
      <c r="A46" s="127" t="s">
        <v>30</v>
      </c>
      <c r="B46" s="192"/>
      <c r="C46" s="128"/>
      <c r="D46" s="128" t="s">
        <v>81</v>
      </c>
      <c r="E46" s="129"/>
      <c r="F46" s="128" t="s">
        <v>82</v>
      </c>
      <c r="G46" s="130"/>
    </row>
    <row r="47" spans="1:15" ht="15.75" thickBot="1" x14ac:dyDescent="0.3"/>
    <row r="48" spans="1:15" x14ac:dyDescent="0.25">
      <c r="A48" s="372" t="s">
        <v>0</v>
      </c>
      <c r="B48" s="373"/>
      <c r="C48" s="373"/>
      <c r="D48" s="373"/>
      <c r="E48" s="373"/>
      <c r="F48" s="373"/>
      <c r="G48" s="374"/>
    </row>
    <row r="49" spans="1:7" x14ac:dyDescent="0.25">
      <c r="A49" s="375"/>
      <c r="B49" s="361"/>
      <c r="C49" s="361"/>
      <c r="D49" s="361"/>
      <c r="E49" s="361"/>
      <c r="F49" s="361"/>
      <c r="G49" s="376"/>
    </row>
    <row r="50" spans="1:7" x14ac:dyDescent="0.25">
      <c r="A50" s="377" t="s">
        <v>83</v>
      </c>
      <c r="B50" s="378"/>
      <c r="C50" s="123" t="s">
        <v>249</v>
      </c>
      <c r="D50" s="123"/>
      <c r="E50" s="124"/>
      <c r="F50" s="125" t="s">
        <v>84</v>
      </c>
      <c r="G50" s="126" t="s">
        <v>122</v>
      </c>
    </row>
    <row r="51" spans="1:7" x14ac:dyDescent="0.25">
      <c r="A51" s="105"/>
      <c r="G51" s="106"/>
    </row>
    <row r="52" spans="1:7" x14ac:dyDescent="0.25">
      <c r="A52" s="107" t="s">
        <v>77</v>
      </c>
      <c r="B52" s="178" t="s">
        <v>36</v>
      </c>
      <c r="C52" s="108" t="s">
        <v>85</v>
      </c>
      <c r="D52" s="108" t="s">
        <v>86</v>
      </c>
      <c r="E52" s="108" t="s">
        <v>5</v>
      </c>
      <c r="F52" s="108" t="s">
        <v>87</v>
      </c>
      <c r="G52" s="109" t="s">
        <v>56</v>
      </c>
    </row>
    <row r="53" spans="1:7" ht="45" x14ac:dyDescent="0.25">
      <c r="A53" s="107">
        <v>1</v>
      </c>
      <c r="B53" s="228">
        <v>45682</v>
      </c>
      <c r="C53" s="145" t="s">
        <v>196</v>
      </c>
      <c r="D53" s="111" t="s">
        <v>135</v>
      </c>
      <c r="E53" s="197" t="s">
        <v>136</v>
      </c>
      <c r="F53" s="108" t="s">
        <v>146</v>
      </c>
      <c r="G53" s="112">
        <v>60</v>
      </c>
    </row>
    <row r="54" spans="1:7" ht="33.75" customHeight="1" x14ac:dyDescent="0.25">
      <c r="A54" s="110">
        <v>2</v>
      </c>
      <c r="B54" s="228">
        <v>45683</v>
      </c>
      <c r="C54" s="145" t="s">
        <v>214</v>
      </c>
      <c r="D54" s="111" t="s">
        <v>135</v>
      </c>
      <c r="E54" s="167" t="s">
        <v>136</v>
      </c>
      <c r="F54" s="108" t="s">
        <v>146</v>
      </c>
      <c r="G54" s="112">
        <v>60</v>
      </c>
    </row>
    <row r="55" spans="1:7" ht="33.75" customHeight="1" x14ac:dyDescent="0.25">
      <c r="A55" s="335">
        <v>3</v>
      </c>
      <c r="B55" s="228">
        <v>45686</v>
      </c>
      <c r="C55" s="145" t="s">
        <v>219</v>
      </c>
      <c r="D55" s="111" t="s">
        <v>135</v>
      </c>
      <c r="E55" s="167" t="s">
        <v>136</v>
      </c>
      <c r="F55" s="108" t="s">
        <v>146</v>
      </c>
      <c r="G55" s="136">
        <v>40</v>
      </c>
    </row>
    <row r="56" spans="1:7" x14ac:dyDescent="0.25">
      <c r="A56" s="111"/>
      <c r="B56" s="218"/>
      <c r="C56" s="102"/>
      <c r="D56" s="102"/>
      <c r="E56" s="102"/>
      <c r="F56" s="102"/>
      <c r="G56" s="102"/>
    </row>
    <row r="57" spans="1:7" x14ac:dyDescent="0.25">
      <c r="A57" s="369"/>
      <c r="B57" s="370"/>
      <c r="C57" s="370"/>
      <c r="D57" s="370"/>
      <c r="E57" s="371"/>
      <c r="F57" s="216" t="s">
        <v>23</v>
      </c>
      <c r="G57" s="217">
        <f>SUM(G53:G55)</f>
        <v>160</v>
      </c>
    </row>
    <row r="58" spans="1:7" x14ac:dyDescent="0.25">
      <c r="A58" s="105"/>
      <c r="G58" s="106"/>
    </row>
    <row r="59" spans="1:7" x14ac:dyDescent="0.25">
      <c r="A59" s="113"/>
      <c r="B59" s="179"/>
      <c r="C59" s="114"/>
      <c r="D59" s="114"/>
      <c r="E59" s="114"/>
      <c r="F59" s="114"/>
      <c r="G59" s="115"/>
    </row>
    <row r="60" spans="1:7" x14ac:dyDescent="0.25">
      <c r="A60" s="116" t="s">
        <v>78</v>
      </c>
      <c r="B60" s="180"/>
      <c r="C60" s="47"/>
      <c r="D60" s="47" t="s">
        <v>79</v>
      </c>
      <c r="E60" s="47"/>
      <c r="F60" s="47" t="s">
        <v>80</v>
      </c>
      <c r="G60" s="117"/>
    </row>
    <row r="61" spans="1:7" ht="15.75" thickBot="1" x14ac:dyDescent="0.3">
      <c r="A61" s="127" t="s">
        <v>30</v>
      </c>
      <c r="B61" s="192"/>
      <c r="C61" s="128"/>
      <c r="D61" s="128" t="s">
        <v>81</v>
      </c>
      <c r="E61" s="129"/>
      <c r="F61" s="128" t="s">
        <v>82</v>
      </c>
      <c r="G61" s="130"/>
    </row>
    <row r="62" spans="1:7" ht="15.75" thickBot="1" x14ac:dyDescent="0.3"/>
    <row r="63" spans="1:7" x14ac:dyDescent="0.25">
      <c r="A63" s="372" t="s">
        <v>0</v>
      </c>
      <c r="B63" s="373"/>
      <c r="C63" s="373"/>
      <c r="D63" s="373"/>
      <c r="E63" s="373"/>
      <c r="F63" s="373"/>
      <c r="G63" s="374"/>
    </row>
    <row r="64" spans="1:7" x14ac:dyDescent="0.25">
      <c r="A64" s="375" t="s">
        <v>53</v>
      </c>
      <c r="B64" s="361"/>
      <c r="C64" s="361"/>
      <c r="D64" s="361"/>
      <c r="E64" s="361"/>
      <c r="F64" s="361"/>
      <c r="G64" s="376"/>
    </row>
    <row r="65" spans="1:11" x14ac:dyDescent="0.25">
      <c r="A65" s="377" t="s">
        <v>83</v>
      </c>
      <c r="B65" s="378"/>
      <c r="C65" s="123" t="s">
        <v>127</v>
      </c>
      <c r="D65" s="123"/>
      <c r="E65" s="124"/>
      <c r="F65" s="125" t="s">
        <v>84</v>
      </c>
      <c r="G65" s="126" t="s">
        <v>118</v>
      </c>
    </row>
    <row r="66" spans="1:11" x14ac:dyDescent="0.25">
      <c r="A66" s="105"/>
      <c r="G66" s="106"/>
    </row>
    <row r="67" spans="1:11" x14ac:dyDescent="0.25">
      <c r="A67" s="107" t="s">
        <v>77</v>
      </c>
      <c r="B67" s="178" t="s">
        <v>36</v>
      </c>
      <c r="C67" s="108" t="s">
        <v>85</v>
      </c>
      <c r="D67" s="108" t="s">
        <v>86</v>
      </c>
      <c r="E67" s="108" t="s">
        <v>5</v>
      </c>
      <c r="F67" s="108" t="s">
        <v>87</v>
      </c>
      <c r="G67" s="109" t="s">
        <v>56</v>
      </c>
    </row>
    <row r="68" spans="1:11" ht="15.75" x14ac:dyDescent="0.25">
      <c r="A68" s="107">
        <v>1</v>
      </c>
      <c r="B68" s="31">
        <v>45332</v>
      </c>
      <c r="C68" s="145" t="s">
        <v>135</v>
      </c>
      <c r="D68" s="111" t="s">
        <v>142</v>
      </c>
      <c r="E68" s="167" t="s">
        <v>148</v>
      </c>
      <c r="F68" s="108" t="s">
        <v>138</v>
      </c>
      <c r="G68" s="112">
        <v>40</v>
      </c>
    </row>
    <row r="69" spans="1:11" ht="15.75" x14ac:dyDescent="0.25">
      <c r="A69" s="110">
        <v>2</v>
      </c>
      <c r="B69" s="31">
        <v>45332</v>
      </c>
      <c r="C69" s="111" t="s">
        <v>142</v>
      </c>
      <c r="D69" s="215" t="s">
        <v>135</v>
      </c>
      <c r="E69" s="102" t="s">
        <v>148</v>
      </c>
      <c r="F69" s="215" t="s">
        <v>138</v>
      </c>
      <c r="G69" s="215">
        <v>200</v>
      </c>
    </row>
    <row r="70" spans="1:11" x14ac:dyDescent="0.25">
      <c r="A70" s="110"/>
      <c r="B70" s="147"/>
      <c r="C70" s="111"/>
      <c r="D70" s="111"/>
      <c r="E70" s="111"/>
      <c r="F70" s="111" t="s">
        <v>23</v>
      </c>
      <c r="G70" s="112">
        <f>SUM(G68:G69)</f>
        <v>240</v>
      </c>
    </row>
    <row r="71" spans="1:11" x14ac:dyDescent="0.25">
      <c r="A71" s="105"/>
      <c r="G71" s="106"/>
    </row>
    <row r="72" spans="1:11" x14ac:dyDescent="0.25">
      <c r="A72" s="113"/>
      <c r="B72" s="179"/>
      <c r="C72" s="114"/>
      <c r="D72" s="114"/>
      <c r="E72" s="114"/>
      <c r="F72" s="114"/>
      <c r="G72" s="115"/>
    </row>
    <row r="73" spans="1:11" x14ac:dyDescent="0.25">
      <c r="A73" s="116" t="s">
        <v>78</v>
      </c>
      <c r="B73" s="180"/>
      <c r="C73" s="47"/>
      <c r="D73" s="47" t="s">
        <v>79</v>
      </c>
      <c r="E73" s="47"/>
      <c r="F73" s="47" t="s">
        <v>80</v>
      </c>
      <c r="G73" s="117"/>
    </row>
    <row r="74" spans="1:11" ht="15.75" thickBot="1" x14ac:dyDescent="0.3">
      <c r="A74" s="127" t="s">
        <v>30</v>
      </c>
      <c r="B74" s="192"/>
      <c r="C74" s="128"/>
      <c r="D74" s="128" t="s">
        <v>81</v>
      </c>
      <c r="E74" s="129"/>
      <c r="F74" s="128" t="s">
        <v>82</v>
      </c>
      <c r="G74" s="130"/>
    </row>
    <row r="75" spans="1:11" ht="15.75" thickBot="1" x14ac:dyDescent="0.3"/>
    <row r="76" spans="1:11" x14ac:dyDescent="0.25">
      <c r="A76" s="372" t="s">
        <v>0</v>
      </c>
      <c r="B76" s="373"/>
      <c r="C76" s="373"/>
      <c r="D76" s="373"/>
      <c r="E76" s="373"/>
      <c r="F76" s="373"/>
      <c r="G76" s="374"/>
    </row>
    <row r="77" spans="1:11" x14ac:dyDescent="0.25">
      <c r="A77" s="375" t="s">
        <v>129</v>
      </c>
      <c r="B77" s="361"/>
      <c r="C77" s="361"/>
      <c r="D77" s="361"/>
      <c r="E77" s="361"/>
      <c r="F77" s="361"/>
      <c r="G77" s="376"/>
    </row>
    <row r="78" spans="1:11" x14ac:dyDescent="0.25">
      <c r="A78" s="377" t="s">
        <v>83</v>
      </c>
      <c r="B78" s="378"/>
      <c r="C78" s="123" t="s">
        <v>153</v>
      </c>
      <c r="D78" s="123"/>
      <c r="E78" s="124"/>
      <c r="F78" s="125" t="s">
        <v>84</v>
      </c>
      <c r="G78" s="126" t="s">
        <v>154</v>
      </c>
      <c r="K78" s="143"/>
    </row>
    <row r="79" spans="1:11" x14ac:dyDescent="0.25">
      <c r="A79" s="105"/>
      <c r="G79" s="106"/>
    </row>
    <row r="80" spans="1:11" x14ac:dyDescent="0.25">
      <c r="A80" s="107" t="s">
        <v>77</v>
      </c>
      <c r="B80" s="178" t="s">
        <v>36</v>
      </c>
      <c r="C80" s="108" t="s">
        <v>85</v>
      </c>
      <c r="D80" s="108" t="s">
        <v>86</v>
      </c>
      <c r="E80" s="108" t="s">
        <v>5</v>
      </c>
      <c r="F80" s="108" t="s">
        <v>87</v>
      </c>
      <c r="G80" s="109" t="s">
        <v>56</v>
      </c>
    </row>
    <row r="81" spans="1:7" ht="30" x14ac:dyDescent="0.25">
      <c r="A81" s="110">
        <v>1</v>
      </c>
      <c r="B81" s="147">
        <v>45678</v>
      </c>
      <c r="C81" s="145" t="s">
        <v>135</v>
      </c>
      <c r="D81" s="160" t="s">
        <v>255</v>
      </c>
      <c r="E81" s="197" t="s">
        <v>135</v>
      </c>
      <c r="F81" s="108" t="s">
        <v>138</v>
      </c>
      <c r="G81" s="112">
        <v>150</v>
      </c>
    </row>
    <row r="82" spans="1:7" x14ac:dyDescent="0.25">
      <c r="A82" s="110">
        <v>2</v>
      </c>
      <c r="B82" s="147">
        <v>45678</v>
      </c>
      <c r="C82" s="145" t="s">
        <v>255</v>
      </c>
      <c r="D82" s="111" t="s">
        <v>135</v>
      </c>
      <c r="E82" s="197" t="s">
        <v>135</v>
      </c>
      <c r="F82" s="108" t="s">
        <v>138</v>
      </c>
      <c r="G82" s="112">
        <v>150</v>
      </c>
    </row>
    <row r="83" spans="1:7" x14ac:dyDescent="0.25">
      <c r="A83" s="110">
        <v>3</v>
      </c>
      <c r="B83" s="147">
        <v>45679</v>
      </c>
      <c r="C83" s="145" t="s">
        <v>135</v>
      </c>
      <c r="D83" s="111" t="s">
        <v>142</v>
      </c>
      <c r="E83" s="197" t="s">
        <v>135</v>
      </c>
      <c r="F83" s="108" t="s">
        <v>138</v>
      </c>
      <c r="G83" s="112">
        <v>40</v>
      </c>
    </row>
    <row r="84" spans="1:7" x14ac:dyDescent="0.25">
      <c r="A84" s="110">
        <v>4</v>
      </c>
      <c r="B84" s="147">
        <v>45679</v>
      </c>
      <c r="C84" s="145" t="s">
        <v>142</v>
      </c>
      <c r="D84" s="111" t="s">
        <v>135</v>
      </c>
      <c r="E84" s="197" t="s">
        <v>135</v>
      </c>
      <c r="F84" s="108" t="s">
        <v>138</v>
      </c>
      <c r="G84" s="112">
        <v>40</v>
      </c>
    </row>
    <row r="85" spans="1:7" x14ac:dyDescent="0.25">
      <c r="A85" s="111">
        <v>5</v>
      </c>
      <c r="B85" s="147">
        <v>45680</v>
      </c>
      <c r="C85" s="145" t="s">
        <v>135</v>
      </c>
      <c r="D85" s="111" t="s">
        <v>142</v>
      </c>
      <c r="E85" s="167" t="s">
        <v>135</v>
      </c>
      <c r="F85" s="108" t="s">
        <v>138</v>
      </c>
      <c r="G85" s="111">
        <v>50</v>
      </c>
    </row>
    <row r="86" spans="1:7" x14ac:dyDescent="0.25">
      <c r="A86" s="111">
        <v>7</v>
      </c>
      <c r="B86" s="147">
        <v>45684</v>
      </c>
      <c r="C86" s="145" t="s">
        <v>135</v>
      </c>
      <c r="D86" s="111" t="s">
        <v>142</v>
      </c>
      <c r="E86" s="167"/>
      <c r="F86" s="108" t="s">
        <v>138</v>
      </c>
      <c r="G86" s="111">
        <v>60</v>
      </c>
    </row>
    <row r="87" spans="1:7" x14ac:dyDescent="0.25">
      <c r="A87" s="384"/>
      <c r="B87" s="385"/>
      <c r="C87" s="385"/>
      <c r="D87" s="385"/>
      <c r="E87" s="385"/>
      <c r="F87" s="386"/>
      <c r="G87" s="102"/>
    </row>
    <row r="88" spans="1:7" x14ac:dyDescent="0.25">
      <c r="A88" s="105"/>
      <c r="C88" s="185"/>
      <c r="D88" s="114"/>
      <c r="E88" s="165"/>
      <c r="F88" s="199" t="s">
        <v>144</v>
      </c>
      <c r="G88" s="117">
        <f>SUM(G81:G86)</f>
        <v>490</v>
      </c>
    </row>
    <row r="89" spans="1:7" x14ac:dyDescent="0.25">
      <c r="A89" s="105"/>
      <c r="C89" s="185"/>
      <c r="D89" s="114"/>
      <c r="E89" s="165"/>
      <c r="G89" s="106"/>
    </row>
    <row r="90" spans="1:7" x14ac:dyDescent="0.25">
      <c r="A90" s="105"/>
      <c r="C90" s="185"/>
      <c r="D90" s="114"/>
      <c r="E90" s="165"/>
      <c r="G90" s="106"/>
    </row>
    <row r="91" spans="1:7" x14ac:dyDescent="0.25">
      <c r="A91" s="105"/>
      <c r="C91" s="185"/>
      <c r="D91" s="114"/>
      <c r="E91" s="165"/>
      <c r="G91" s="106"/>
    </row>
    <row r="92" spans="1:7" x14ac:dyDescent="0.25">
      <c r="A92" s="113"/>
      <c r="B92" s="179"/>
      <c r="C92" s="114"/>
      <c r="D92" s="114"/>
      <c r="E92" s="114"/>
      <c r="F92" s="114"/>
      <c r="G92" s="115"/>
    </row>
    <row r="93" spans="1:7" x14ac:dyDescent="0.25">
      <c r="A93" s="116" t="s">
        <v>78</v>
      </c>
      <c r="B93" s="180"/>
      <c r="C93" s="47"/>
      <c r="D93" s="47" t="s">
        <v>79</v>
      </c>
      <c r="E93" s="47"/>
      <c r="F93" s="47" t="s">
        <v>80</v>
      </c>
      <c r="G93" s="117"/>
    </row>
    <row r="94" spans="1:7" ht="15.75" thickBot="1" x14ac:dyDescent="0.3">
      <c r="A94" s="127" t="s">
        <v>30</v>
      </c>
      <c r="B94" s="192"/>
      <c r="C94" s="128"/>
      <c r="D94" s="128" t="s">
        <v>81</v>
      </c>
      <c r="E94" s="129"/>
      <c r="F94" s="128" t="s">
        <v>82</v>
      </c>
      <c r="G94" s="130"/>
    </row>
  </sheetData>
  <mergeCells count="32">
    <mergeCell ref="A42:E42"/>
    <mergeCell ref="A87:F87"/>
    <mergeCell ref="A78:B78"/>
    <mergeCell ref="A77:G77"/>
    <mergeCell ref="A48:G48"/>
    <mergeCell ref="A49:G49"/>
    <mergeCell ref="A50:B50"/>
    <mergeCell ref="A57:E57"/>
    <mergeCell ref="A76:G76"/>
    <mergeCell ref="A65:B65"/>
    <mergeCell ref="A64:G64"/>
    <mergeCell ref="A63:G63"/>
    <mergeCell ref="I12:J12"/>
    <mergeCell ref="I1:O1"/>
    <mergeCell ref="I2:O2"/>
    <mergeCell ref="I3:J3"/>
    <mergeCell ref="A13:G13"/>
    <mergeCell ref="I10:O10"/>
    <mergeCell ref="I11:O11"/>
    <mergeCell ref="A30:B30"/>
    <mergeCell ref="A29:G29"/>
    <mergeCell ref="A28:G28"/>
    <mergeCell ref="A1:G1"/>
    <mergeCell ref="A2:G2"/>
    <mergeCell ref="A3:B3"/>
    <mergeCell ref="A15:B15"/>
    <mergeCell ref="A14:G14"/>
    <mergeCell ref="I18:M18"/>
    <mergeCell ref="I24:O24"/>
    <mergeCell ref="I25:O25"/>
    <mergeCell ref="I26:J26"/>
    <mergeCell ref="A22:E23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C8" sqref="C8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65" t="s">
        <v>53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</row>
    <row r="2" spans="1:12" x14ac:dyDescent="0.25">
      <c r="A2" s="25"/>
      <c r="B2" s="26"/>
      <c r="C2" s="26"/>
      <c r="D2" s="26"/>
      <c r="E2" s="27"/>
      <c r="F2" s="27"/>
      <c r="G2" s="366" t="s">
        <v>35</v>
      </c>
      <c r="H2" s="367"/>
      <c r="I2" s="367"/>
      <c r="J2" s="367"/>
      <c r="K2" s="368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0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0</v>
      </c>
      <c r="K4" s="30">
        <f>SUM(K6:K101)</f>
        <v>0</v>
      </c>
      <c r="L4" s="30">
        <f>SUM(E4,F4,H4,I4,J4,K4)</f>
        <v>0</v>
      </c>
    </row>
    <row r="5" spans="1:12" s="251" customFormat="1" ht="26.25" customHeight="1" x14ac:dyDescent="0.25">
      <c r="A5" s="256"/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</row>
    <row r="6" spans="1:12" x14ac:dyDescent="0.25">
      <c r="A6" s="256"/>
      <c r="B6" s="257"/>
      <c r="C6" s="258"/>
      <c r="D6" s="257"/>
      <c r="E6" s="257"/>
      <c r="F6" s="257"/>
      <c r="G6" s="257"/>
      <c r="H6" s="259"/>
      <c r="I6" s="259"/>
      <c r="J6" s="259"/>
      <c r="K6" s="259"/>
      <c r="L6" s="260"/>
    </row>
    <row r="7" spans="1:12" x14ac:dyDescent="0.25">
      <c r="A7" s="256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8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87" t="s">
        <v>54</v>
      </c>
      <c r="C1" s="387"/>
      <c r="D1" s="387"/>
      <c r="E1" s="46"/>
    </row>
    <row r="2" spans="1:6" x14ac:dyDescent="0.25">
      <c r="A2" s="45"/>
      <c r="B2" s="387"/>
      <c r="C2" s="387"/>
      <c r="D2" s="387"/>
      <c r="E2" s="46"/>
    </row>
    <row r="3" spans="1:6" x14ac:dyDescent="0.25">
      <c r="A3" s="47"/>
      <c r="B3" s="47"/>
      <c r="C3" s="48" t="s">
        <v>23</v>
      </c>
      <c r="D3" s="48">
        <f>SUM(D5:D38)</f>
        <v>1327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1" customFormat="1" x14ac:dyDescent="0.25">
      <c r="A5" s="316">
        <v>45678</v>
      </c>
      <c r="B5" s="253" t="s">
        <v>174</v>
      </c>
      <c r="C5" s="262" t="s">
        <v>135</v>
      </c>
      <c r="D5" s="253">
        <v>80</v>
      </c>
      <c r="E5" s="254"/>
    </row>
    <row r="6" spans="1:6" s="251" customFormat="1" x14ac:dyDescent="0.25">
      <c r="A6" s="261">
        <v>45679</v>
      </c>
      <c r="B6" s="262" t="s">
        <v>172</v>
      </c>
      <c r="C6" s="262" t="s">
        <v>135</v>
      </c>
      <c r="D6" s="262">
        <v>175</v>
      </c>
      <c r="E6" s="254"/>
    </row>
    <row r="7" spans="1:6" ht="32.25" customHeight="1" x14ac:dyDescent="0.25">
      <c r="A7" s="261">
        <v>45679</v>
      </c>
      <c r="B7" s="315" t="s">
        <v>173</v>
      </c>
      <c r="C7" s="262" t="s">
        <v>135</v>
      </c>
      <c r="D7" s="262">
        <v>132</v>
      </c>
      <c r="E7" s="254"/>
    </row>
    <row r="8" spans="1:6" x14ac:dyDescent="0.25">
      <c r="A8" s="261">
        <v>45679</v>
      </c>
      <c r="B8" s="262" t="s">
        <v>151</v>
      </c>
      <c r="C8" s="262" t="s">
        <v>135</v>
      </c>
      <c r="D8" s="262">
        <v>40</v>
      </c>
      <c r="E8" s="263"/>
    </row>
    <row r="9" spans="1:6" x14ac:dyDescent="0.25">
      <c r="A9" s="261">
        <v>45679</v>
      </c>
      <c r="B9" s="262" t="s">
        <v>151</v>
      </c>
      <c r="C9" s="262" t="s">
        <v>135</v>
      </c>
      <c r="D9" s="253">
        <v>40</v>
      </c>
      <c r="E9" s="254"/>
    </row>
    <row r="10" spans="1:6" x14ac:dyDescent="0.25">
      <c r="A10" s="261">
        <v>45683</v>
      </c>
      <c r="B10" s="102" t="s">
        <v>198</v>
      </c>
      <c r="C10" s="262" t="s">
        <v>135</v>
      </c>
      <c r="D10" s="215">
        <v>720</v>
      </c>
      <c r="E10" s="54"/>
    </row>
    <row r="11" spans="1:6" x14ac:dyDescent="0.25">
      <c r="A11" s="261">
        <v>45684</v>
      </c>
      <c r="B11" s="102" t="s">
        <v>151</v>
      </c>
      <c r="C11" s="102" t="s">
        <v>135</v>
      </c>
      <c r="D11" s="215">
        <v>140</v>
      </c>
      <c r="E11" s="76"/>
    </row>
    <row r="12" spans="1:6" x14ac:dyDescent="0.25">
      <c r="A12" s="227"/>
      <c r="B12" s="214"/>
      <c r="C12" s="212"/>
      <c r="D12" s="255"/>
      <c r="E12" s="75"/>
    </row>
    <row r="13" spans="1:6" x14ac:dyDescent="0.25">
      <c r="A13" s="227"/>
      <c r="B13" s="204"/>
      <c r="C13" s="205"/>
      <c r="D13" s="206"/>
      <c r="E13" s="54"/>
      <c r="F13" s="73"/>
    </row>
    <row r="14" spans="1:6" x14ac:dyDescent="0.25">
      <c r="A14" s="227"/>
      <c r="B14" s="204"/>
      <c r="C14" s="205"/>
      <c r="D14" s="206"/>
      <c r="E14" s="54"/>
      <c r="F14" s="73"/>
    </row>
    <row r="15" spans="1:6" x14ac:dyDescent="0.25">
      <c r="A15" s="203"/>
      <c r="B15" s="204"/>
      <c r="C15" s="205"/>
      <c r="D15" s="206"/>
      <c r="E15" s="54"/>
      <c r="F15" s="73"/>
    </row>
    <row r="16" spans="1:6" x14ac:dyDescent="0.25">
      <c r="A16" s="211"/>
      <c r="B16" s="212"/>
      <c r="C16" s="212"/>
      <c r="D16" s="213"/>
      <c r="E16" s="76"/>
    </row>
    <row r="17" spans="1:5" x14ac:dyDescent="0.25">
      <c r="A17" s="211"/>
      <c r="B17" s="212"/>
      <c r="C17" s="212"/>
      <c r="D17" s="213"/>
      <c r="E17" s="76"/>
    </row>
    <row r="18" spans="1:5" x14ac:dyDescent="0.25">
      <c r="A18" s="211"/>
      <c r="B18" s="212"/>
      <c r="C18" s="212"/>
      <c r="D18" s="213"/>
      <c r="E18" s="76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  <row r="38" spans="1:5" x14ac:dyDescent="0.25">
      <c r="A38" s="56"/>
      <c r="B38" s="54"/>
      <c r="C38" s="54"/>
      <c r="D38" s="54"/>
      <c r="E38" s="54"/>
    </row>
  </sheetData>
  <mergeCells count="1">
    <mergeCell ref="B1:D2"/>
  </mergeCells>
  <dataValidations count="1">
    <dataValidation type="whole" allowBlank="1" showInputMessage="1" showErrorMessage="1" sqref="E11:E12 E16:E18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4. Goods Sending Expense</vt:lpstr>
      <vt:lpstr>3. B2B-Non Power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2025-02-02T04:30:55Z</cp:lastPrinted>
  <dcterms:created xsi:type="dcterms:W3CDTF">2023-01-08T05:51:58Z</dcterms:created>
  <dcterms:modified xsi:type="dcterms:W3CDTF">2025-02-02T05:23:27Z</dcterms:modified>
</cp:coreProperties>
</file>