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2-2025 to 28-2-2025\21-2-2025 TO 28-2-2025\"/>
    </mc:Choice>
  </mc:AlternateContent>
  <xr:revisionPtr revIDLastSave="0" documentId="13_ncr:1_{3D2AFD2E-97B7-4840-AC0D-BE1D5D1C1331}" xr6:coauthVersionLast="47" xr6:coauthVersionMax="47" xr10:uidLastSave="{00000000-0000-0000-0000-000000000000}"/>
  <bookViews>
    <workbookView xWindow="-120" yWindow="-120" windowWidth="20730" windowHeight="11160" tabRatio="863" activeTab="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8" l="1"/>
  <c r="G101" i="18"/>
  <c r="L22" i="3"/>
  <c r="L23" i="3"/>
  <c r="L18" i="3"/>
  <c r="L19" i="3"/>
  <c r="L20" i="3"/>
  <c r="L21" i="3"/>
  <c r="H4" i="6"/>
  <c r="F4" i="6"/>
  <c r="L14" i="3"/>
  <c r="L15" i="3"/>
  <c r="L16" i="3"/>
  <c r="L17" i="3"/>
  <c r="L6" i="3"/>
  <c r="L7" i="3"/>
  <c r="L8" i="3"/>
  <c r="L9" i="3"/>
  <c r="L10" i="3"/>
  <c r="L11" i="3"/>
  <c r="L12" i="3"/>
  <c r="L13" i="3"/>
  <c r="L5" i="3"/>
  <c r="G81" i="18"/>
  <c r="D3" i="7"/>
  <c r="L6" i="20"/>
  <c r="E6" i="20"/>
  <c r="G8" i="18"/>
  <c r="G37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2" i="18"/>
  <c r="G17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G51" i="18" l="1"/>
  <c r="E2" i="10" l="1"/>
  <c r="C13" i="1" s="1"/>
  <c r="O34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<sst xmlns="http://schemas.openxmlformats.org/spreadsheetml/2006/main" count="825" uniqueCount="235">
  <si>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</si>
  <si>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</si>
  <si>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</si>
  <si>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</si>
  <si>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</si>
  <si>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</si>
  <si>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</si>
  <si>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</si>
  <si>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</si>
  <si>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</si>
  <si>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</si>
  <si>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</si>
  <si>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</si>
  <si>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</si>
  <si>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</si>
  <si>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</si>
  <si>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</si>
  <si>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</si>
  <si>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</si>
  <si>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</si>
  <si>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</si>
  <si>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</si>
  <si>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</si>
  <si>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</si>
  <si>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</si>
  <si>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</si>
  <si>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</si>
  <si>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</si>
  <si>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</si>
  <si>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</si>
  <si>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</si>
  <si>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</si>
  <si>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</si>
  <si>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</si>
  <si>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</si>
  <si>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</si>
  <si>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</si>
  <si>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</si>
  <si>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</si>
  <si>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</si>
  <si>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</si>
  <si>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</si>
  <si>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</si>
  <si>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</si>
  <si>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</si>
  <si>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</si>
  <si>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</si>
  <si>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</si>
  <si>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</si>
  <si>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</si>
  <si>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</si>
  <si>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</si>
  <si>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</si>
  <si>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</si>
  <si>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</si>
  <si>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</si>
  <si>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</si>
  <si>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</si>
  <si>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</si>
  <si>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</si>
  <si>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</si>
  <si>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</si>
  <si>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</si>
  <si>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</si>
  <si>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</si>
  <si>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</si>
  <si>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</si>
  <si>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</si>
  <si>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</si>
  <si>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</si>
  <si>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</si>
  <si>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</si>
  <si>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</si>
  <si>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</si>
  <si>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</si>
  <si>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</si>
  <si>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</si>
  <si>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</si>
  <si>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</si>
  <si>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</si>
  <si>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</si>
  <si>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</si>
  <si>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</si>
  <si>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</si>
  <si>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</si>
  <si>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</si>
  <si>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</si>
  <si>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</si>
  <si>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</si>
  <si>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</si>
  <si>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</si>
  <si>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</si>
  <si>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</si>
  <si>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</si>
  <si>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</si>
  <si>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</si>
  <si>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</si>
  <si>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</si>
  <si>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</si>
  <si>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</si>
  <si>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</si>
  <si>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</si>
  <si>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</si>
  <si>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</si>
  <si>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</si>
  <si>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</si>
  <si>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</si>
  <si>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</si>
  <si>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</si>
  <si>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</si>
  <si>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</si>
  <si>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</si>
  <si>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</si>
  <si>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</si>
  <si>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</si>
  <si>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</si>
  <si>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</si>
  <si>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</si>
  <si>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</si>
  <si>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</si>
  <si>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</si>
  <si>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</si>
  <si>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</si>
  <si>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</si>
  <si>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</si>
  <si>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</si>
  <si>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</si>
  <si>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</si>
  <si>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</si>
  <si>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</si>
  <si>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</si>
  <si>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</si>
  <si>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</si>
  <si>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</si>
  <si>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</si>
  <si>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</si>
  <si>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</si>
  <si>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</si>
  <si>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</si>
  <si>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</si>
  <si>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</si>
  <si>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</si>
  <si>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</si>
  <si>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</si>
  <si>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</si>
  <si>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</si>
  <si>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</si>
  <si>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</si>
  <si>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</si>
  <si>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</si>
  <si>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</si>
  <si>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</si>
  <si>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</si>
  <si>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</si>
  <si>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</si>
  <si>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</si>
  <si>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</si>
  <si>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</si>
  <si>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</si>
  <si>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</si>
  <si>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</si>
  <si>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</si>
  <si>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</si>
  <si>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</si>
  <si>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</si>
  <si>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</si>
  <si>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</si>
  <si>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Month:  February-2025</t>
  </si>
  <si>
    <t>21.2.2025- 28.2.2025</t>
  </si>
  <si>
    <t>Bill No: Cum/73/february'2025</t>
  </si>
  <si>
    <t>Sabbir,sohel,arif,shah alam</t>
  </si>
  <si>
    <t>mirpur warehouse</t>
  </si>
  <si>
    <t xml:space="preserve">081642	</t>
  </si>
  <si>
    <t>MOUSUMI LUBRICANT CENTER</t>
  </si>
  <si>
    <t>shah alam &amp; sabbir</t>
  </si>
  <si>
    <t xml:space="preserve">081651	</t>
  </si>
  <si>
    <t xml:space="preserve">081180	</t>
  </si>
  <si>
    <t xml:space="preserve">081654	</t>
  </si>
  <si>
    <t xml:space="preserve">081729	</t>
  </si>
  <si>
    <t xml:space="preserve">081668	</t>
  </si>
  <si>
    <t>Khan Motors Parts</t>
  </si>
  <si>
    <t xml:space="preserve">	
Ayesha Auto Mobiles</t>
  </si>
  <si>
    <t>M/S MA MOTORS</t>
  </si>
  <si>
    <t xml:space="preserve">Nasir Motors	</t>
  </si>
  <si>
    <t xml:space="preserve">SHAh alam </t>
  </si>
  <si>
    <t>sabbir</t>
  </si>
  <si>
    <t>sohel</t>
  </si>
  <si>
    <t>petty cash bill</t>
  </si>
  <si>
    <t>station,road cumilla</t>
  </si>
  <si>
    <t>Korikandi bazar, Titas, Cumilla,Banshgari Steel Bridge, Bancharampur, B-Baria</t>
  </si>
  <si>
    <t>MOZUMDER MARKET PODDAR BAZAR BISHO ROAD</t>
  </si>
  <si>
    <t>Nahar market, Near Bogdad bus counter, Jangaliya, cumilla</t>
  </si>
  <si>
    <t>mouse&amp; muse pape</t>
  </si>
  <si>
    <t xml:space="preserve">081735	</t>
  </si>
  <si>
    <t xml:space="preserve">081742	</t>
  </si>
  <si>
    <t xml:space="preserve">081751	</t>
  </si>
  <si>
    <t xml:space="preserve">081825	</t>
  </si>
  <si>
    <t xml:space="preserve">081870	</t>
  </si>
  <si>
    <t xml:space="preserve">Parts Gallery	</t>
  </si>
  <si>
    <t xml:space="preserve">Sikdar Motors	</t>
  </si>
  <si>
    <t>MS New Shwon Motors</t>
  </si>
  <si>
    <t>Alam Brothers</t>
  </si>
  <si>
    <t>Mayar Dowa Motors</t>
  </si>
  <si>
    <t>SHAH ALAM</t>
  </si>
  <si>
    <t>cumilla depot</t>
  </si>
  <si>
    <t>sohel/shah alam</t>
  </si>
  <si>
    <t>Beside howkers market,flat road maijdee,Noakhali</t>
  </si>
  <si>
    <t>Sujatpur bazar,Mathlab north,Chandpur</t>
  </si>
  <si>
    <t xml:space="preserve">Medda Bus Stand	</t>
  </si>
  <si>
    <t>Stadium market,Sadar,Chandpur,MOZUMDER MARKET PODDAR BAZAR BISHO ROAD</t>
  </si>
  <si>
    <t xml:space="preserve">Bus station, Raipur, Laximpur	</t>
  </si>
  <si>
    <t xml:space="preserve">081923	</t>
  </si>
  <si>
    <t xml:space="preserve">081915	</t>
  </si>
  <si>
    <t xml:space="preserve">081993	</t>
  </si>
  <si>
    <t xml:space="preserve">081808	</t>
  </si>
  <si>
    <t xml:space="preserve">081951	</t>
  </si>
  <si>
    <t xml:space="preserve">081828	</t>
  </si>
  <si>
    <t xml:space="preserve">Rubel Honda Servicing	</t>
  </si>
  <si>
    <t xml:space="preserve">Basar Traders	</t>
  </si>
  <si>
    <t xml:space="preserve">		
Jibon Honda Workshop</t>
  </si>
  <si>
    <t>M/s Mozumdar motors</t>
  </si>
  <si>
    <t>sabbir &amp; shah alam</t>
  </si>
  <si>
    <t>Yousuf Tower, mohipal, feni,	kadra old bord office, senbagBeside howkers market,flat road,Hospital Road,Maijdee,Raster Matha,Senbagh,Noakhali.</t>
  </si>
  <si>
    <t>the ACME Laboratories Ltd</t>
  </si>
  <si>
    <t>shah alam &amp; sohel&amp; sabbir</t>
  </si>
  <si>
    <t>Banshgari Steel Bridge, Bancharampur, B-Baria</t>
  </si>
  <si>
    <t>Goods Sending</t>
  </si>
  <si>
    <t>shah alamh&amp; SABBIR</t>
  </si>
  <si>
    <t>Sole Employment DOCUMENT</t>
  </si>
  <si>
    <t>work at 11pm</t>
  </si>
  <si>
    <t>2 person food</t>
  </si>
  <si>
    <t>creating DO &amp; processing product for next day delivery</t>
  </si>
  <si>
    <t>9162,9157</t>
  </si>
  <si>
    <t>Mouse &amp; mouse pad</t>
  </si>
  <si>
    <t>food bill after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</si>
</sst>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6"/>
      <name val="Dasans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45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1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/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 applyProtection="1"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8" fillId="9" borderId="3" xfId="0" applyNumberFormat="1" applyFont="1" applyFill="1" applyBorder="1"/>
    <xf numFmtId="0" fontId="8" fillId="9" borderId="3" xfId="0" applyFont="1" applyFill="1" applyBorder="1" applyAlignment="1">
      <alignment horizontal="center"/>
    </xf>
    <xf numFmtId="165" fontId="8" fillId="2" borderId="3" xfId="0" applyNumberFormat="1" applyFont="1" applyFill="1" applyBorder="1"/>
    <xf numFmtId="0" fontId="8" fillId="2" borderId="3" xfId="0" applyFont="1" applyFill="1" applyBorder="1"/>
    <xf numFmtId="0" fontId="48" fillId="9" borderId="3" xfId="2" applyFont="1" applyFill="1" applyBorder="1" applyAlignment="1">
      <alignment horizontal="center"/>
    </xf>
    <xf numFmtId="0" fontId="8" fillId="9" borderId="3" xfId="0" applyFont="1" applyFill="1" applyBorder="1"/>
    <xf numFmtId="0" fontId="48" fillId="0" borderId="3" xfId="2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49" fillId="0" borderId="3" xfId="0" applyFont="1" applyBorder="1" applyAlignment="1">
      <alignment horizontal="center"/>
    </xf>
    <xf numFmtId="0" fontId="50" fillId="0" borderId="3" xfId="0" applyFont="1" applyBorder="1" applyAlignment="1" applyProtection="1">
      <alignment vertical="center" wrapText="1"/>
      <protection locked="0"/>
    </xf>
    <xf numFmtId="0" fontId="50" fillId="0" borderId="3" xfId="0" applyFont="1" applyBorder="1" applyAlignment="1" applyProtection="1">
      <alignment horizontal="center" vertical="center" wrapText="1"/>
      <protection locked="0"/>
    </xf>
    <xf numFmtId="0" fontId="50" fillId="4" borderId="3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wrapText="1"/>
    </xf>
    <xf numFmtId="0" fontId="51" fillId="2" borderId="3" xfId="0" applyFont="1" applyFill="1" applyBorder="1" applyAlignment="1">
      <alignment horizontal="center" wrapText="1"/>
    </xf>
    <xf numFmtId="0" fontId="52" fillId="10" borderId="3" xfId="0" applyFont="1" applyFill="1" applyBorder="1" applyAlignment="1">
      <alignment horizontal="center" vertical="top" wrapText="1"/>
    </xf>
    <xf numFmtId="0" fontId="51" fillId="0" borderId="3" xfId="0" applyFont="1" applyBorder="1" applyAlignment="1">
      <alignment horizontal="center" wrapText="1"/>
    </xf>
    <xf numFmtId="0" fontId="52" fillId="9" borderId="0" xfId="0" applyFont="1" applyFill="1" applyAlignment="1">
      <alignment horizontal="center" wrapText="1"/>
    </xf>
    <xf numFmtId="0" fontId="53" fillId="2" borderId="3" xfId="0" applyFont="1" applyFill="1" applyBorder="1" applyAlignment="1">
      <alignment horizontal="center" wrapText="1"/>
    </xf>
    <xf numFmtId="0" fontId="54" fillId="2" borderId="3" xfId="0" applyFont="1" applyFill="1" applyBorder="1" applyAlignment="1">
      <alignment horizontal="center" wrapText="1"/>
    </xf>
    <xf numFmtId="0" fontId="55" fillId="2" borderId="3" xfId="0" applyFont="1" applyFill="1" applyBorder="1" applyAlignment="1" applyProtection="1">
      <alignment wrapText="1"/>
      <protection locked="0"/>
    </xf>
    <xf numFmtId="0" fontId="55" fillId="0" borderId="18" xfId="0" applyFont="1" applyBorder="1" applyAlignment="1" applyProtection="1">
      <alignment wrapText="1"/>
      <protection locked="0"/>
    </xf>
    <xf numFmtId="0" fontId="55" fillId="0" borderId="3" xfId="0" applyFont="1" applyBorder="1" applyAlignment="1" applyProtection="1">
      <alignment wrapText="1"/>
      <protection locked="0"/>
    </xf>
    <xf numFmtId="0" fontId="54" fillId="0" borderId="0" xfId="0" applyFont="1" applyAlignment="1">
      <alignment wrapText="1"/>
    </xf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 applyProtection="1">
      <alignment horizontal="right" vertical="center" wrapText="1"/>
      <protection locked="0"/>
    </xf>
    <xf numFmtId="49" fontId="2" fillId="0" borderId="3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21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3" zoomScale="112" zoomScaleNormal="112" zoomScaleSheetLayoutView="112" workbookViewId="0">
      <selection activeCell="D14" sqref="D1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52" t="s">
        <v>0</v>
      </c>
      <c r="B1" s="353"/>
      <c r="C1" s="353"/>
      <c r="D1" s="354"/>
    </row>
    <row r="2" spans="1:4" ht="23.25">
      <c r="A2" s="355" t="s">
        <v>1</v>
      </c>
      <c r="B2" s="356"/>
      <c r="C2" s="140" t="s">
        <v>2</v>
      </c>
      <c r="D2" s="229" t="s">
        <v>168</v>
      </c>
    </row>
    <row r="3" spans="1:4" ht="20.25">
      <c r="A3" s="4" t="s">
        <v>3</v>
      </c>
      <c r="B3" s="7" t="s">
        <v>119</v>
      </c>
      <c r="C3" s="8" t="s">
        <v>167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15310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2370</v>
      </c>
      <c r="D8" s="231" t="s">
        <v>154</v>
      </c>
    </row>
    <row r="9" spans="1:4" ht="20.25">
      <c r="A9" s="176">
        <v>5</v>
      </c>
      <c r="B9" s="3" t="s">
        <v>11</v>
      </c>
      <c r="C9" s="177">
        <f>'5. Goods Receiving Expense'!L4</f>
        <v>400</v>
      </c>
      <c r="D9" s="231" t="s">
        <v>154</v>
      </c>
    </row>
    <row r="10" spans="1:4" ht="20.25">
      <c r="A10" s="176">
        <v>6</v>
      </c>
      <c r="B10" s="3" t="s">
        <v>12</v>
      </c>
      <c r="C10" s="177">
        <f>'6.WH-Depot Maintenance'!D3</f>
        <v>80</v>
      </c>
      <c r="D10" s="231" t="s">
        <v>153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600</v>
      </c>
      <c r="D13" s="231" t="s">
        <v>233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100</v>
      </c>
      <c r="D17" s="231" t="s">
        <v>234</v>
      </c>
    </row>
    <row r="18" spans="1:7" ht="20.25">
      <c r="A18" s="176">
        <v>14</v>
      </c>
      <c r="B18" s="3" t="s">
        <v>20</v>
      </c>
      <c r="C18" s="177">
        <f>'14. Conveyance'!D2</f>
        <v>100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18960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2324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293</v>
      </c>
    </row>
    <row r="27" spans="1:7" ht="20.25">
      <c r="A27" s="233"/>
      <c r="B27" s="234"/>
      <c r="C27" s="176" t="s">
        <v>28</v>
      </c>
      <c r="D27" s="237">
        <f>'5. Goods Receiving Expense'!D4</f>
        <v>276</v>
      </c>
    </row>
    <row r="28" spans="1:7" ht="20.25">
      <c r="A28" s="233"/>
      <c r="B28" s="234"/>
      <c r="C28" s="1" t="s">
        <v>29</v>
      </c>
      <c r="D28" s="238">
        <f>SUM(D23:D27)</f>
        <v>2893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F12" sqref="F12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11" t="s">
        <v>58</v>
      </c>
      <c r="C1" s="411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81">
        <v>44957</v>
      </c>
      <c r="D4" s="282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1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12" t="s">
        <v>61</v>
      </c>
      <c r="B1" s="413"/>
      <c r="C1" s="413"/>
      <c r="D1" s="414"/>
      <c r="E1" s="414"/>
      <c r="F1" s="41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4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16" t="s">
        <v>63</v>
      </c>
      <c r="C1" s="417"/>
      <c r="D1" s="417"/>
      <c r="E1" s="417"/>
      <c r="F1" s="67"/>
    </row>
    <row r="2" spans="1:6" ht="21">
      <c r="A2" s="65"/>
      <c r="B2" s="66"/>
      <c r="C2" s="65"/>
      <c r="D2" s="68" t="s">
        <v>23</v>
      </c>
      <c r="E2" s="69">
        <f>SUM(E4:E23)</f>
        <v>600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>
        <v>45712</v>
      </c>
      <c r="B4" s="207" t="s">
        <v>192</v>
      </c>
      <c r="C4" s="208" t="s">
        <v>135</v>
      </c>
      <c r="D4" s="209">
        <v>1</v>
      </c>
      <c r="E4" s="76">
        <v>600</v>
      </c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18" t="s">
        <v>64</v>
      </c>
      <c r="B1" s="418"/>
      <c r="C1" s="418"/>
      <c r="D1" s="418"/>
      <c r="E1" s="41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18" t="s">
        <v>17</v>
      </c>
      <c r="B12" s="418"/>
      <c r="C12" s="418"/>
      <c r="D12" s="418"/>
      <c r="E12" s="41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19" t="s">
        <v>66</v>
      </c>
      <c r="B1" s="419"/>
      <c r="C1" s="420"/>
      <c r="D1" s="420"/>
      <c r="E1" s="419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4" sqref="H14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21" t="s">
        <v>19</v>
      </c>
      <c r="B1" s="421"/>
      <c r="C1" s="421"/>
      <c r="D1" s="421"/>
      <c r="E1" s="421"/>
    </row>
    <row r="2" spans="1:5">
      <c r="A2" s="88"/>
      <c r="B2" s="65"/>
      <c r="C2" s="89" t="s">
        <v>23</v>
      </c>
      <c r="D2" s="89">
        <f>SUM(D4:D30)</f>
        <v>100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ht="28.5" customHeight="1">
      <c r="A4" s="72">
        <v>45715</v>
      </c>
      <c r="B4" s="73" t="s">
        <v>186</v>
      </c>
      <c r="C4" s="73">
        <v>1</v>
      </c>
      <c r="D4" s="73">
        <v>100</v>
      </c>
      <c r="E4" s="73" t="s">
        <v>229</v>
      </c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C14" sqref="C1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22" t="s">
        <v>20</v>
      </c>
      <c r="B1" s="422"/>
      <c r="C1" s="422"/>
      <c r="D1" s="422"/>
      <c r="E1" s="422"/>
    </row>
    <row r="2" spans="1:5">
      <c r="A2" s="195"/>
      <c r="B2" s="97"/>
      <c r="C2" s="192" t="s">
        <v>23</v>
      </c>
      <c r="D2" s="91">
        <f>SUM(D4:D36)</f>
        <v>100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45711</v>
      </c>
      <c r="B4" s="267" t="s">
        <v>186</v>
      </c>
      <c r="C4" s="194" t="s">
        <v>135</v>
      </c>
      <c r="D4" s="76">
        <v>50</v>
      </c>
      <c r="E4" s="95" t="s">
        <v>187</v>
      </c>
    </row>
    <row r="5" spans="1:5" ht="30">
      <c r="A5" s="72">
        <v>45714</v>
      </c>
      <c r="B5" s="267" t="s">
        <v>125</v>
      </c>
      <c r="C5" s="194" t="s">
        <v>135</v>
      </c>
      <c r="D5" s="76">
        <v>50</v>
      </c>
      <c r="E5" s="349" t="s">
        <v>228</v>
      </c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149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21" t="s">
        <v>70</v>
      </c>
      <c r="B1" s="421"/>
      <c r="C1" s="421"/>
      <c r="D1" s="421"/>
      <c r="E1" s="421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28" t="s">
        <v>0</v>
      </c>
      <c r="B1" s="429"/>
      <c r="C1" s="429"/>
      <c r="D1" s="429"/>
      <c r="E1" s="430"/>
      <c r="G1" s="428" t="s">
        <v>0</v>
      </c>
      <c r="H1" s="429"/>
      <c r="I1" s="429"/>
      <c r="J1" s="429"/>
      <c r="K1" s="430"/>
    </row>
    <row r="2" spans="1:11">
      <c r="A2" s="385"/>
      <c r="B2" s="375"/>
      <c r="C2" s="375"/>
      <c r="D2" s="375"/>
      <c r="E2" s="386"/>
      <c r="G2" s="385"/>
      <c r="H2" s="375"/>
      <c r="I2" s="375"/>
      <c r="J2" s="375"/>
      <c r="K2" s="386"/>
    </row>
    <row r="3" spans="1:11" ht="15.75">
      <c r="A3" s="423" t="s">
        <v>76</v>
      </c>
      <c r="B3" s="424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31" t="s">
        <v>23</v>
      </c>
      <c r="H8" s="432"/>
      <c r="I8" s="432"/>
      <c r="J8" s="43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31" t="s">
        <v>23</v>
      </c>
      <c r="B12" s="432"/>
      <c r="C12" s="432"/>
      <c r="D12" s="43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28" t="s">
        <v>0</v>
      </c>
      <c r="H15" s="429"/>
      <c r="I15" s="429"/>
      <c r="J15" s="429"/>
      <c r="K15" s="430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85"/>
      <c r="H16" s="375"/>
      <c r="I16" s="375"/>
      <c r="J16" s="375"/>
      <c r="K16" s="386"/>
    </row>
    <row r="17" spans="1:11" ht="15.75">
      <c r="G17" s="423" t="s">
        <v>76</v>
      </c>
      <c r="H17" s="424"/>
      <c r="I17" s="103"/>
      <c r="J17" s="103"/>
      <c r="K17" s="104"/>
    </row>
    <row r="18" spans="1:11" ht="15.75" thickBot="1">
      <c r="G18" s="105"/>
      <c r="K18" s="106"/>
    </row>
    <row r="19" spans="1:11" ht="21">
      <c r="A19" s="428" t="s">
        <v>0</v>
      </c>
      <c r="B19" s="429"/>
      <c r="C19" s="429"/>
      <c r="D19" s="429"/>
      <c r="E19" s="43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85"/>
      <c r="B20" s="375"/>
      <c r="C20" s="375"/>
      <c r="D20" s="375"/>
      <c r="E20" s="386"/>
      <c r="G20" s="110">
        <v>1</v>
      </c>
      <c r="H20" s="111"/>
      <c r="I20" s="111"/>
      <c r="J20" s="111"/>
      <c r="K20" s="112"/>
    </row>
    <row r="21" spans="1:11" ht="15.75">
      <c r="A21" s="423" t="s">
        <v>76</v>
      </c>
      <c r="B21" s="42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25" t="s">
        <v>23</v>
      </c>
      <c r="H26" s="426"/>
      <c r="I26" s="426"/>
      <c r="J26" s="427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25" t="s">
        <v>23</v>
      </c>
      <c r="B30" s="426"/>
      <c r="C30" s="426"/>
      <c r="D30" s="42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57" t="s">
        <v>34</v>
      </c>
      <c r="D1" s="358"/>
      <c r="E1" s="35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60" t="s">
        <v>35</v>
      </c>
      <c r="I2" s="360"/>
      <c r="J2" s="360"/>
      <c r="K2" s="360"/>
      <c r="L2" s="36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sqref="A1:F1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4" t="s">
        <v>0</v>
      </c>
      <c r="B1" s="374"/>
      <c r="C1" s="374"/>
      <c r="D1" s="374"/>
      <c r="E1" s="374"/>
      <c r="F1" s="374"/>
      <c r="H1" s="374" t="s">
        <v>0</v>
      </c>
      <c r="I1" s="374"/>
      <c r="J1" s="374"/>
      <c r="K1" s="374"/>
      <c r="L1" s="374"/>
      <c r="M1" s="374"/>
    </row>
    <row r="2" spans="1:13" ht="18.75">
      <c r="A2" s="438"/>
      <c r="B2" s="438"/>
      <c r="C2" s="439" t="s">
        <v>89</v>
      </c>
      <c r="D2" s="439"/>
      <c r="E2" s="439"/>
      <c r="F2" s="139"/>
      <c r="H2" s="438"/>
      <c r="I2" s="438"/>
      <c r="J2" s="439" t="s">
        <v>123</v>
      </c>
      <c r="K2" s="439"/>
      <c r="L2" s="439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42.75" customHeight="1">
      <c r="A4" s="135">
        <v>1</v>
      </c>
      <c r="B4" s="178">
        <v>45713</v>
      </c>
      <c r="C4" s="351" t="s">
        <v>232</v>
      </c>
      <c r="D4" s="108" t="s">
        <v>151</v>
      </c>
      <c r="E4" s="108">
        <v>20</v>
      </c>
      <c r="F4" s="108"/>
      <c r="H4" s="135">
        <v>1</v>
      </c>
      <c r="I4" s="201">
        <v>45326</v>
      </c>
      <c r="J4" s="350" t="s">
        <v>231</v>
      </c>
      <c r="K4" s="108" t="s">
        <v>135</v>
      </c>
      <c r="L4" s="108">
        <v>100</v>
      </c>
      <c r="M4" s="108" t="s">
        <v>230</v>
      </c>
    </row>
    <row r="5" spans="1:13" ht="18.75">
      <c r="A5" s="135">
        <v>2</v>
      </c>
      <c r="B5" s="178"/>
      <c r="C5" s="32"/>
      <c r="D5" s="108"/>
      <c r="E5" s="108"/>
      <c r="F5" s="108"/>
      <c r="H5" s="214"/>
      <c r="I5" s="201"/>
      <c r="J5" s="214"/>
      <c r="K5" s="214"/>
      <c r="L5" s="47"/>
      <c r="M5" s="47"/>
    </row>
    <row r="6" spans="1:13">
      <c r="A6" s="124"/>
      <c r="B6" s="186"/>
      <c r="C6" s="188"/>
      <c r="D6" s="291" t="s">
        <v>23</v>
      </c>
      <c r="E6" s="292">
        <f>SUM(E4:E5)</f>
        <v>20</v>
      </c>
      <c r="F6" s="108"/>
      <c r="H6" s="124"/>
      <c r="I6" s="186"/>
      <c r="J6" s="188"/>
      <c r="K6" s="291" t="s">
        <v>23</v>
      </c>
      <c r="L6" s="48">
        <f>SUM(L4:L5)</f>
        <v>100</v>
      </c>
      <c r="M6" s="108"/>
    </row>
    <row r="7" spans="1:13">
      <c r="I7" s="143"/>
      <c r="J7" s="151"/>
      <c r="L7" s="185"/>
    </row>
    <row r="8" spans="1:13">
      <c r="A8" s="114"/>
      <c r="B8" s="179"/>
      <c r="C8" s="189"/>
      <c r="D8" s="114"/>
      <c r="E8" s="184"/>
      <c r="F8" s="114"/>
      <c r="H8" s="114"/>
      <c r="I8" s="179" t="s">
        <v>128</v>
      </c>
      <c r="J8" s="189"/>
      <c r="K8" s="114"/>
      <c r="L8" s="184"/>
      <c r="M8" s="114"/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I11" s="143"/>
      <c r="J11" s="151"/>
      <c r="L11" s="185"/>
    </row>
    <row r="12" spans="1:13" ht="28.5">
      <c r="A12" s="434"/>
      <c r="B12" s="434"/>
      <c r="C12" s="434"/>
      <c r="D12" s="434"/>
      <c r="E12" s="434"/>
      <c r="F12" s="434"/>
      <c r="G12" s="108"/>
      <c r="H12" s="437" t="s">
        <v>0</v>
      </c>
      <c r="I12" s="437"/>
      <c r="J12" s="437"/>
      <c r="K12" s="437"/>
      <c r="L12" s="437"/>
    </row>
    <row r="13" spans="1:13" ht="21">
      <c r="A13" s="374" t="s">
        <v>0</v>
      </c>
      <c r="B13" s="374"/>
      <c r="C13" s="374"/>
      <c r="D13" s="374"/>
      <c r="E13" s="374"/>
      <c r="F13" s="374"/>
      <c r="J13" t="s">
        <v>70</v>
      </c>
    </row>
    <row r="14" spans="1:13" ht="18.75">
      <c r="A14" s="438"/>
      <c r="B14" s="438"/>
      <c r="C14" s="439" t="s">
        <v>123</v>
      </c>
      <c r="D14" s="439"/>
      <c r="E14" s="439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94" t="s">
        <v>36</v>
      </c>
      <c r="I15" s="396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1">
        <v>45327</v>
      </c>
      <c r="C16" s="187" t="s">
        <v>152</v>
      </c>
      <c r="D16" s="108" t="s">
        <v>135</v>
      </c>
      <c r="E16" s="108">
        <v>200</v>
      </c>
      <c r="F16" s="108" t="s">
        <v>166</v>
      </c>
      <c r="H16" s="435"/>
      <c r="I16" s="436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6"/>
      <c r="C18" s="188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89"/>
      <c r="D20" s="114"/>
      <c r="E20" s="184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0" t="s">
        <v>91</v>
      </c>
      <c r="B1" s="451"/>
      <c r="C1" s="451"/>
      <c r="D1" s="452"/>
      <c r="F1" s="442" t="s">
        <v>106</v>
      </c>
      <c r="G1" s="443"/>
      <c r="H1" s="443"/>
      <c r="I1" s="444"/>
    </row>
    <row r="2" spans="1:9" ht="18.75">
      <c r="A2" s="453" t="s">
        <v>92</v>
      </c>
      <c r="B2" s="446"/>
      <c r="C2" s="446"/>
      <c r="D2" s="454"/>
      <c r="F2" s="445" t="s">
        <v>92</v>
      </c>
      <c r="G2" s="446"/>
      <c r="H2" s="446"/>
      <c r="I2" s="447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48" t="s">
        <v>23</v>
      </c>
      <c r="G12" s="449"/>
      <c r="H12" s="449"/>
      <c r="I12" s="112"/>
    </row>
    <row r="13" spans="1:9" ht="21">
      <c r="A13" s="455" t="s">
        <v>23</v>
      </c>
      <c r="B13" s="449"/>
      <c r="C13" s="44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42" t="s">
        <v>91</v>
      </c>
      <c r="B23" s="443"/>
      <c r="C23" s="443"/>
      <c r="D23" s="444"/>
      <c r="F23" s="162"/>
      <c r="G23" s="129"/>
      <c r="H23" s="129"/>
      <c r="I23" s="130"/>
    </row>
    <row r="24" spans="1:9" ht="18.75">
      <c r="A24" s="445" t="s">
        <v>92</v>
      </c>
      <c r="B24" s="446"/>
      <c r="C24" s="446"/>
      <c r="D24" s="447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48" t="s">
        <v>23</v>
      </c>
      <c r="B34" s="449"/>
      <c r="C34" s="449"/>
      <c r="D34" s="112">
        <f>SUM(D27:D33)</f>
        <v>200</v>
      </c>
    </row>
    <row r="35" spans="1:4">
      <c r="A35" s="156"/>
      <c r="B35" s="143"/>
      <c r="D35" s="106"/>
    </row>
    <row r="36" spans="1:4">
      <c r="A36" s="440"/>
      <c r="B36" s="377"/>
      <c r="C36" s="377"/>
      <c r="D36" s="441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2" t="s">
        <v>109</v>
      </c>
      <c r="B1" s="443"/>
      <c r="C1" s="443"/>
      <c r="D1" s="443"/>
      <c r="E1" s="443"/>
      <c r="F1" s="444"/>
      <c r="H1" s="442" t="s">
        <v>113</v>
      </c>
      <c r="I1" s="443"/>
      <c r="J1" s="443"/>
      <c r="K1" s="443"/>
      <c r="L1" s="443"/>
      <c r="M1" s="444"/>
    </row>
    <row r="2" spans="1:13" ht="18.75">
      <c r="A2" s="445" t="s">
        <v>92</v>
      </c>
      <c r="B2" s="446"/>
      <c r="C2" s="446"/>
      <c r="D2" s="446"/>
      <c r="E2" s="446"/>
      <c r="F2" s="447"/>
      <c r="H2" s="445" t="s">
        <v>92</v>
      </c>
      <c r="I2" s="446"/>
      <c r="J2" s="446"/>
      <c r="K2" s="446"/>
      <c r="L2" s="446"/>
      <c r="M2" s="44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48" t="s">
        <v>23</v>
      </c>
      <c r="I7" s="449"/>
      <c r="J7" s="449"/>
      <c r="K7" s="449"/>
      <c r="L7" s="45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48" t="s">
        <v>23</v>
      </c>
      <c r="B9" s="449"/>
      <c r="C9" s="449"/>
      <c r="D9" s="449"/>
      <c r="E9" s="45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zoomScale="75" zoomScaleNormal="75" workbookViewId="0">
      <pane xSplit="12" ySplit="4" topLeftCell="M17" activePane="bottomRight" state="frozen"/>
      <selection pane="topRight" activeCell="M1" sqref="M1"/>
      <selection pane="bottomLeft" activeCell="A5" sqref="A5"/>
      <selection pane="bottomRight" activeCell="I18" sqref="I18"/>
    </sheetView>
  </sheetViews>
  <sheetFormatPr defaultRowHeight="15"/>
  <cols>
    <col min="1" max="1" width="24.42578125" style="250" customWidth="1"/>
    <col min="2" max="2" width="18.140625" style="47" customWidth="1"/>
    <col min="3" max="3" width="31.42578125" style="343" bestFit="1" customWidth="1"/>
    <col min="4" max="4" width="24" customWidth="1"/>
    <col min="5" max="5" width="21.5703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3" s="124" customFormat="1" ht="20.25">
      <c r="A1" s="361" t="s">
        <v>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3" s="124" customFormat="1" ht="20.25">
      <c r="A2" s="283"/>
      <c r="B2" s="1"/>
      <c r="C2" s="330"/>
      <c r="D2" s="284"/>
      <c r="E2" s="284"/>
      <c r="F2" s="284"/>
      <c r="G2" s="361" t="s">
        <v>35</v>
      </c>
      <c r="H2" s="361"/>
      <c r="I2" s="361"/>
      <c r="J2" s="361"/>
      <c r="K2" s="361"/>
      <c r="L2" s="7"/>
    </row>
    <row r="3" spans="1:13" s="124" customFormat="1" ht="40.5">
      <c r="A3" s="285" t="s">
        <v>36</v>
      </c>
      <c r="B3" s="230" t="s">
        <v>37</v>
      </c>
      <c r="C3" s="331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3" s="124" customFormat="1" ht="20.25">
      <c r="A4" s="286"/>
      <c r="B4" s="287"/>
      <c r="C4" s="332"/>
      <c r="D4" s="287">
        <f>SUM(D5:D98)</f>
        <v>2324</v>
      </c>
      <c r="E4" s="287">
        <f>SUM(E6:E12)</f>
        <v>0</v>
      </c>
      <c r="F4" s="287">
        <f>SUM(F5:F98)</f>
        <v>14225</v>
      </c>
      <c r="G4" s="287"/>
      <c r="H4" s="287">
        <f>SUM(H5:H98)</f>
        <v>1085</v>
      </c>
      <c r="I4" s="287">
        <f>SUM(I6:I12)</f>
        <v>0</v>
      </c>
      <c r="J4" s="287">
        <f>SUM(J6:J111)</f>
        <v>0</v>
      </c>
      <c r="K4" s="287">
        <f>SUM(K6:K12)</f>
        <v>0</v>
      </c>
      <c r="L4" s="288">
        <f>SUM(E4,F4,H4,I4,J4,)</f>
        <v>15310</v>
      </c>
    </row>
    <row r="5" spans="1:13" s="316" customFormat="1" ht="42">
      <c r="A5" s="320">
        <v>45710</v>
      </c>
      <c r="B5" s="321" t="s">
        <v>172</v>
      </c>
      <c r="C5" s="333" t="s">
        <v>173</v>
      </c>
      <c r="D5" s="321">
        <v>381</v>
      </c>
      <c r="F5" s="316">
        <v>400</v>
      </c>
      <c r="G5" s="317" t="s">
        <v>174</v>
      </c>
      <c r="H5" s="316">
        <v>70</v>
      </c>
      <c r="L5" s="313">
        <f>F5+H5</f>
        <v>470</v>
      </c>
    </row>
    <row r="6" spans="1:13" s="323" customFormat="1" ht="73.5" customHeight="1">
      <c r="A6" s="322">
        <v>45710</v>
      </c>
      <c r="B6" s="304" t="s">
        <v>175</v>
      </c>
      <c r="C6" s="334" t="s">
        <v>223</v>
      </c>
      <c r="D6" s="304">
        <v>46</v>
      </c>
      <c r="E6" s="290"/>
      <c r="F6" s="362">
        <v>1020</v>
      </c>
      <c r="G6" s="362" t="s">
        <v>184</v>
      </c>
      <c r="H6" s="365">
        <v>230</v>
      </c>
      <c r="I6" s="7"/>
      <c r="J6" s="7"/>
      <c r="K6" s="7"/>
      <c r="L6" s="290">
        <f t="shared" ref="L6:L23" si="0">F6+H6</f>
        <v>1250</v>
      </c>
    </row>
    <row r="7" spans="1:13" s="325" customFormat="1" ht="28.5" customHeight="1">
      <c r="A7" s="320">
        <v>45711</v>
      </c>
      <c r="B7" s="324" t="s">
        <v>176</v>
      </c>
      <c r="C7" s="333" t="s">
        <v>180</v>
      </c>
      <c r="D7" s="321">
        <v>32</v>
      </c>
      <c r="E7" s="313"/>
      <c r="F7" s="363"/>
      <c r="G7" s="363"/>
      <c r="H7" s="366"/>
      <c r="I7" s="314"/>
      <c r="J7" s="314"/>
      <c r="K7" s="314"/>
      <c r="L7" s="313">
        <f t="shared" si="0"/>
        <v>0</v>
      </c>
    </row>
    <row r="8" spans="1:13" s="323" customFormat="1" ht="76.5" customHeight="1">
      <c r="A8" s="322">
        <v>45711</v>
      </c>
      <c r="B8" s="326" t="s">
        <v>177</v>
      </c>
      <c r="C8" s="335" t="s">
        <v>181</v>
      </c>
      <c r="D8" s="327">
        <v>80</v>
      </c>
      <c r="E8" s="290"/>
      <c r="F8" s="364"/>
      <c r="G8" s="364"/>
      <c r="H8" s="367"/>
      <c r="I8" s="7"/>
      <c r="J8" s="7"/>
      <c r="K8" s="7"/>
      <c r="L8" s="290">
        <f t="shared" si="0"/>
        <v>0</v>
      </c>
    </row>
    <row r="9" spans="1:13" s="323" customFormat="1" ht="32.25" customHeight="1">
      <c r="A9" s="322">
        <v>45711</v>
      </c>
      <c r="B9" s="304" t="s">
        <v>178</v>
      </c>
      <c r="C9" s="336" t="s">
        <v>182</v>
      </c>
      <c r="D9" s="304">
        <v>15</v>
      </c>
      <c r="E9" s="290"/>
      <c r="F9" s="290">
        <v>25</v>
      </c>
      <c r="G9" s="290" t="s">
        <v>185</v>
      </c>
      <c r="H9" s="7">
        <v>25</v>
      </c>
      <c r="I9" s="7"/>
      <c r="J9" s="7"/>
      <c r="K9" s="7"/>
      <c r="L9" s="290">
        <f t="shared" si="0"/>
        <v>50</v>
      </c>
    </row>
    <row r="10" spans="1:13" s="323" customFormat="1" ht="33" customHeight="1">
      <c r="A10" s="322">
        <v>45711</v>
      </c>
      <c r="B10" s="304" t="s">
        <v>179</v>
      </c>
      <c r="C10" s="334" t="s">
        <v>183</v>
      </c>
      <c r="D10" s="304">
        <v>13</v>
      </c>
      <c r="E10" s="290"/>
      <c r="F10" s="290">
        <v>50</v>
      </c>
      <c r="G10" s="290" t="s">
        <v>185</v>
      </c>
      <c r="H10" s="7">
        <v>50</v>
      </c>
      <c r="I10" s="7"/>
      <c r="J10" s="7"/>
      <c r="K10" s="7"/>
      <c r="L10" s="290">
        <f t="shared" si="0"/>
        <v>100</v>
      </c>
    </row>
    <row r="11" spans="1:13" s="325" customFormat="1" ht="41.25" customHeight="1">
      <c r="A11" s="320">
        <v>45712</v>
      </c>
      <c r="B11" s="321" t="s">
        <v>193</v>
      </c>
      <c r="C11" s="337" t="s">
        <v>198</v>
      </c>
      <c r="D11" s="321">
        <v>68</v>
      </c>
      <c r="E11" s="313"/>
      <c r="F11" s="313">
        <v>580</v>
      </c>
      <c r="G11" s="313" t="s">
        <v>185</v>
      </c>
      <c r="H11" s="314">
        <v>200</v>
      </c>
      <c r="I11" s="314"/>
      <c r="J11" s="314"/>
      <c r="K11" s="314"/>
      <c r="L11" s="313">
        <f t="shared" si="0"/>
        <v>780</v>
      </c>
    </row>
    <row r="12" spans="1:13" s="323" customFormat="1" ht="25.5" customHeight="1">
      <c r="A12" s="322">
        <v>45712</v>
      </c>
      <c r="B12" s="328" t="s">
        <v>194</v>
      </c>
      <c r="C12" s="334" t="s">
        <v>199</v>
      </c>
      <c r="D12" s="327">
        <v>16</v>
      </c>
      <c r="E12" s="290"/>
      <c r="F12" s="290">
        <v>230</v>
      </c>
      <c r="G12" s="290" t="s">
        <v>203</v>
      </c>
      <c r="H12" s="7">
        <v>230</v>
      </c>
      <c r="I12" s="7"/>
      <c r="J12" s="7"/>
      <c r="K12" s="7"/>
      <c r="L12" s="290">
        <f t="shared" si="0"/>
        <v>460</v>
      </c>
    </row>
    <row r="13" spans="1:13" s="325" customFormat="1" ht="39.75" customHeight="1">
      <c r="A13" s="320">
        <v>45714</v>
      </c>
      <c r="B13" s="321" t="s">
        <v>195</v>
      </c>
      <c r="C13" s="333" t="s">
        <v>200</v>
      </c>
      <c r="D13" s="321">
        <v>501</v>
      </c>
      <c r="E13" s="313"/>
      <c r="F13" s="313">
        <v>4400</v>
      </c>
      <c r="G13" s="313" t="s">
        <v>185</v>
      </c>
      <c r="H13" s="314"/>
      <c r="I13" s="314"/>
      <c r="J13" s="314"/>
      <c r="K13" s="314"/>
      <c r="L13" s="313">
        <f t="shared" si="0"/>
        <v>4400</v>
      </c>
    </row>
    <row r="14" spans="1:13" s="323" customFormat="1" ht="45" customHeight="1">
      <c r="A14" s="322">
        <v>45714</v>
      </c>
      <c r="B14" s="329" t="s">
        <v>196</v>
      </c>
      <c r="C14" s="335" t="s">
        <v>201</v>
      </c>
      <c r="D14" s="304">
        <v>667</v>
      </c>
      <c r="E14" s="290"/>
      <c r="F14" s="362">
        <v>4000</v>
      </c>
      <c r="G14" s="362" t="s">
        <v>127</v>
      </c>
      <c r="H14" s="290"/>
      <c r="I14" s="7"/>
      <c r="J14" s="7"/>
      <c r="K14" s="7"/>
      <c r="L14" s="290">
        <f t="shared" si="0"/>
        <v>4000</v>
      </c>
      <c r="M14" s="290"/>
    </row>
    <row r="15" spans="1:13" s="323" customFormat="1" ht="32.25" customHeight="1">
      <c r="A15" s="322">
        <v>45714</v>
      </c>
      <c r="B15" s="327">
        <v>81806</v>
      </c>
      <c r="C15" s="336" t="s">
        <v>182</v>
      </c>
      <c r="D15" s="327">
        <v>10</v>
      </c>
      <c r="E15" s="290"/>
      <c r="F15" s="364"/>
      <c r="G15" s="364"/>
      <c r="H15" s="290"/>
      <c r="I15" s="7"/>
      <c r="J15" s="7"/>
      <c r="K15" s="7"/>
      <c r="L15" s="290">
        <f t="shared" si="0"/>
        <v>0</v>
      </c>
      <c r="M15" s="290"/>
    </row>
    <row r="16" spans="1:13" s="323" customFormat="1" ht="36" customHeight="1">
      <c r="A16" s="322">
        <v>45714</v>
      </c>
      <c r="B16" s="327" t="s">
        <v>197</v>
      </c>
      <c r="C16" s="336" t="s">
        <v>202</v>
      </c>
      <c r="D16" s="327">
        <v>28</v>
      </c>
      <c r="E16" s="290"/>
      <c r="F16" s="290">
        <v>120</v>
      </c>
      <c r="G16" s="290" t="s">
        <v>127</v>
      </c>
      <c r="H16" s="7">
        <v>280</v>
      </c>
      <c r="I16" s="7"/>
      <c r="J16" s="7"/>
      <c r="K16" s="7"/>
      <c r="L16" s="290">
        <f t="shared" si="0"/>
        <v>400</v>
      </c>
    </row>
    <row r="17" spans="1:12" s="325" customFormat="1" ht="48.75" customHeight="1">
      <c r="A17" s="322">
        <v>45715</v>
      </c>
      <c r="B17" s="321" t="s">
        <v>211</v>
      </c>
      <c r="C17" s="337" t="s">
        <v>217</v>
      </c>
      <c r="D17" s="321">
        <v>39</v>
      </c>
      <c r="E17" s="313"/>
      <c r="F17" s="368">
        <v>3400</v>
      </c>
      <c r="G17" s="368" t="s">
        <v>221</v>
      </c>
      <c r="H17" s="371"/>
      <c r="I17" s="314"/>
      <c r="J17" s="314"/>
      <c r="K17" s="314"/>
      <c r="L17" s="313">
        <f t="shared" si="0"/>
        <v>3400</v>
      </c>
    </row>
    <row r="18" spans="1:12" s="323" customFormat="1" ht="27.75" customHeight="1">
      <c r="A18" s="322">
        <v>45715</v>
      </c>
      <c r="B18" s="328" t="s">
        <v>212</v>
      </c>
      <c r="C18" s="334" t="s">
        <v>218</v>
      </c>
      <c r="D18" s="327">
        <v>26</v>
      </c>
      <c r="E18" s="290"/>
      <c r="F18" s="369"/>
      <c r="G18" s="369"/>
      <c r="H18" s="372"/>
      <c r="I18" s="7"/>
      <c r="J18" s="7"/>
      <c r="K18" s="7"/>
      <c r="L18" s="313">
        <f t="shared" si="0"/>
        <v>0</v>
      </c>
    </row>
    <row r="19" spans="1:12" s="323" customFormat="1" ht="27.75" customHeight="1">
      <c r="A19" s="322">
        <v>45715</v>
      </c>
      <c r="B19" s="327" t="s">
        <v>213</v>
      </c>
      <c r="C19" s="336" t="s">
        <v>198</v>
      </c>
      <c r="D19" s="304">
        <v>176</v>
      </c>
      <c r="E19" s="290"/>
      <c r="F19" s="369"/>
      <c r="G19" s="369"/>
      <c r="H19" s="372"/>
      <c r="I19" s="7"/>
      <c r="J19" s="7"/>
      <c r="K19" s="7"/>
      <c r="L19" s="313">
        <f t="shared" si="0"/>
        <v>0</v>
      </c>
    </row>
    <row r="20" spans="1:12" s="323" customFormat="1" ht="60" customHeight="1">
      <c r="A20" s="322">
        <v>45715</v>
      </c>
      <c r="B20" s="329" t="s">
        <v>214</v>
      </c>
      <c r="C20" s="335" t="s">
        <v>219</v>
      </c>
      <c r="D20" s="304">
        <v>171</v>
      </c>
      <c r="E20" s="290"/>
      <c r="F20" s="369"/>
      <c r="G20" s="369"/>
      <c r="H20" s="372"/>
      <c r="I20" s="7"/>
      <c r="J20" s="7"/>
      <c r="K20" s="7"/>
      <c r="L20" s="313">
        <f t="shared" si="0"/>
        <v>0</v>
      </c>
    </row>
    <row r="21" spans="1:12" s="323" customFormat="1" ht="42.75" customHeight="1">
      <c r="A21" s="322">
        <v>45715</v>
      </c>
      <c r="B21" s="327" t="s">
        <v>215</v>
      </c>
      <c r="C21" s="336" t="s">
        <v>220</v>
      </c>
      <c r="D21" s="327">
        <v>28</v>
      </c>
      <c r="E21" s="290"/>
      <c r="F21" s="369"/>
      <c r="G21" s="369"/>
      <c r="H21" s="372"/>
      <c r="I21" s="7"/>
      <c r="J21" s="7"/>
      <c r="K21" s="7"/>
      <c r="L21" s="313">
        <f t="shared" si="0"/>
        <v>0</v>
      </c>
    </row>
    <row r="22" spans="1:12" s="323" customFormat="1" ht="39" customHeight="1">
      <c r="A22" s="322">
        <v>45715</v>
      </c>
      <c r="B22" s="327" t="s">
        <v>216</v>
      </c>
      <c r="C22" s="336" t="s">
        <v>182</v>
      </c>
      <c r="D22" s="327">
        <v>27</v>
      </c>
      <c r="E22" s="290"/>
      <c r="F22" s="370"/>
      <c r="G22" s="370"/>
      <c r="H22" s="373"/>
      <c r="I22" s="305"/>
      <c r="J22" s="7"/>
      <c r="K22" s="306"/>
      <c r="L22" s="313">
        <f t="shared" si="0"/>
        <v>0</v>
      </c>
    </row>
    <row r="23" spans="1:12" s="197" customFormat="1" ht="21">
      <c r="A23" s="289"/>
      <c r="B23" s="304"/>
      <c r="C23" s="334"/>
      <c r="D23" s="304"/>
      <c r="E23" s="290"/>
      <c r="F23" s="290"/>
      <c r="G23" s="290"/>
      <c r="H23" s="7"/>
      <c r="I23" s="306"/>
      <c r="J23" s="7"/>
      <c r="K23" s="306"/>
      <c r="L23" s="313">
        <f t="shared" si="0"/>
        <v>0</v>
      </c>
    </row>
    <row r="24" spans="1:12" s="197" customFormat="1" ht="21">
      <c r="A24" s="289"/>
      <c r="B24" s="303"/>
      <c r="C24" s="334"/>
      <c r="D24" s="304"/>
      <c r="E24" s="290"/>
      <c r="F24" s="290"/>
      <c r="G24" s="290"/>
      <c r="H24" s="7"/>
      <c r="I24" s="306"/>
      <c r="J24" s="7"/>
      <c r="K24" s="306"/>
      <c r="L24" s="290"/>
    </row>
    <row r="25" spans="1:12" s="197" customFormat="1" ht="51.75" customHeight="1">
      <c r="A25" s="289"/>
      <c r="B25" s="304"/>
      <c r="C25" s="334"/>
      <c r="D25" s="304"/>
      <c r="E25" s="290"/>
      <c r="F25" s="290"/>
      <c r="G25" s="290"/>
      <c r="H25" s="7"/>
      <c r="I25" s="306"/>
      <c r="J25" s="306"/>
      <c r="K25" s="306"/>
      <c r="L25" s="290"/>
    </row>
    <row r="26" spans="1:12" s="197" customFormat="1" ht="53.25" customHeight="1">
      <c r="A26" s="289"/>
      <c r="B26" s="304"/>
      <c r="C26" s="334"/>
      <c r="D26" s="304"/>
      <c r="E26" s="290"/>
      <c r="F26" s="290"/>
      <c r="G26" s="290"/>
      <c r="H26" s="7"/>
      <c r="I26" s="306"/>
      <c r="J26" s="306"/>
      <c r="K26" s="306"/>
      <c r="L26" s="290"/>
    </row>
    <row r="27" spans="1:12" s="197" customFormat="1" ht="55.5" customHeight="1">
      <c r="A27" s="307"/>
      <c r="B27" s="308"/>
      <c r="C27" s="338"/>
      <c r="D27" s="308"/>
      <c r="E27" s="310"/>
      <c r="F27" s="310"/>
      <c r="G27" s="310"/>
      <c r="H27" s="311"/>
      <c r="I27" s="312"/>
      <c r="J27" s="312"/>
      <c r="K27" s="312"/>
      <c r="L27" s="310"/>
    </row>
    <row r="28" spans="1:12" s="197" customFormat="1" ht="51.75" customHeight="1">
      <c r="A28" s="307"/>
      <c r="B28" s="308"/>
      <c r="C28" s="338"/>
      <c r="D28" s="308"/>
      <c r="E28" s="310"/>
      <c r="F28" s="310"/>
      <c r="G28" s="310"/>
      <c r="H28" s="311"/>
      <c r="I28" s="312"/>
      <c r="J28" s="312"/>
      <c r="K28" s="312"/>
      <c r="L28" s="310"/>
    </row>
    <row r="29" spans="1:12" s="197" customFormat="1" ht="33" customHeight="1">
      <c r="A29" s="307"/>
      <c r="B29" s="309"/>
      <c r="C29" s="338"/>
      <c r="D29" s="308"/>
      <c r="E29" s="310"/>
      <c r="F29" s="310"/>
      <c r="G29" s="310"/>
      <c r="H29" s="311"/>
      <c r="I29" s="312"/>
      <c r="J29" s="312"/>
      <c r="K29" s="312"/>
      <c r="L29" s="310"/>
    </row>
    <row r="30" spans="1:12" s="197" customFormat="1" ht="70.5" customHeight="1">
      <c r="A30" s="307"/>
      <c r="B30" s="309"/>
      <c r="C30" s="338"/>
      <c r="D30" s="308"/>
      <c r="E30" s="310"/>
      <c r="F30" s="310"/>
      <c r="G30" s="310"/>
      <c r="H30" s="311"/>
      <c r="I30" s="312"/>
      <c r="J30" s="312"/>
      <c r="K30" s="312"/>
      <c r="L30" s="310"/>
    </row>
    <row r="31" spans="1:12" s="197" customFormat="1" ht="18.75">
      <c r="A31" s="307"/>
      <c r="B31" s="302"/>
      <c r="C31" s="339"/>
      <c r="D31" s="273"/>
      <c r="E31" s="274"/>
      <c r="F31" s="274"/>
      <c r="G31" s="274"/>
      <c r="H31" s="275"/>
      <c r="I31" s="276"/>
      <c r="J31" s="277"/>
      <c r="K31" s="277"/>
      <c r="L31" s="310"/>
    </row>
    <row r="32" spans="1:12" s="293" customFormat="1" ht="18">
      <c r="A32" s="300"/>
      <c r="B32" s="295"/>
      <c r="C32" s="340"/>
      <c r="D32" s="295"/>
      <c r="E32" s="296"/>
      <c r="F32" s="296"/>
      <c r="G32" s="296"/>
      <c r="H32" s="297"/>
      <c r="I32" s="298"/>
      <c r="J32" s="299"/>
      <c r="K32" s="299"/>
      <c r="L32" s="294"/>
    </row>
    <row r="33" spans="1:12" s="293" customFormat="1" ht="18">
      <c r="A33" s="300"/>
      <c r="B33" s="295"/>
      <c r="C33" s="340"/>
      <c r="D33" s="295"/>
      <c r="E33" s="296"/>
      <c r="F33" s="296"/>
      <c r="G33" s="296"/>
      <c r="H33" s="297"/>
      <c r="I33" s="298"/>
      <c r="J33" s="299"/>
      <c r="K33" s="299"/>
      <c r="L33" s="294"/>
    </row>
    <row r="34" spans="1:12" s="293" customFormat="1" ht="18">
      <c r="A34" s="300"/>
      <c r="B34" s="295"/>
      <c r="C34" s="340"/>
      <c r="D34" s="295"/>
      <c r="E34" s="296"/>
      <c r="F34" s="296"/>
      <c r="G34" s="296"/>
      <c r="H34" s="297"/>
      <c r="I34" s="298"/>
      <c r="J34" s="299"/>
      <c r="K34" s="299"/>
      <c r="L34" s="294"/>
    </row>
    <row r="35" spans="1:12" s="293" customFormat="1" ht="18">
      <c r="A35" s="300"/>
      <c r="B35" s="295"/>
      <c r="C35" s="340"/>
      <c r="D35" s="295"/>
      <c r="E35" s="296"/>
      <c r="F35" s="296"/>
      <c r="G35" s="296"/>
      <c r="H35" s="297"/>
      <c r="I35" s="298"/>
      <c r="J35" s="299"/>
      <c r="K35" s="299"/>
      <c r="L35" s="294"/>
    </row>
    <row r="36" spans="1:12" s="293" customFormat="1" ht="18">
      <c r="A36" s="300"/>
      <c r="B36" s="295"/>
      <c r="C36" s="340"/>
      <c r="D36" s="295"/>
      <c r="E36" s="296"/>
      <c r="F36" s="296"/>
      <c r="G36" s="296"/>
      <c r="H36" s="301"/>
      <c r="I36" s="298"/>
      <c r="J36" s="299"/>
      <c r="K36" s="299"/>
      <c r="L36" s="294"/>
    </row>
    <row r="37" spans="1:12" s="293" customFormat="1" ht="18">
      <c r="A37" s="300"/>
      <c r="B37" s="295"/>
      <c r="C37" s="340"/>
      <c r="D37" s="295"/>
      <c r="E37" s="296"/>
      <c r="F37" s="296"/>
      <c r="G37" s="296"/>
      <c r="H37" s="297"/>
      <c r="I37" s="298"/>
      <c r="J37" s="299"/>
      <c r="K37" s="299"/>
      <c r="L37" s="294"/>
    </row>
    <row r="38" spans="1:12" s="293" customFormat="1" ht="18">
      <c r="A38" s="300"/>
      <c r="B38" s="295"/>
      <c r="C38" s="340"/>
      <c r="D38" s="295"/>
      <c r="E38" s="296"/>
      <c r="F38" s="296"/>
      <c r="G38" s="296"/>
      <c r="H38" s="301"/>
      <c r="I38" s="298"/>
      <c r="J38" s="299"/>
      <c r="K38" s="299"/>
      <c r="L38" s="294"/>
    </row>
    <row r="39" spans="1:12" s="293" customFormat="1" ht="18">
      <c r="A39" s="300"/>
      <c r="B39" s="295"/>
      <c r="C39" s="340"/>
      <c r="D39" s="295"/>
      <c r="E39" s="296"/>
      <c r="F39" s="296"/>
      <c r="G39" s="296"/>
      <c r="H39" s="297"/>
      <c r="I39" s="298"/>
      <c r="J39" s="299"/>
      <c r="K39" s="299"/>
      <c r="L39" s="294"/>
    </row>
    <row r="40" spans="1:12" s="293" customFormat="1" ht="18">
      <c r="A40" s="300"/>
      <c r="B40" s="295"/>
      <c r="C40" s="340"/>
      <c r="D40" s="295"/>
      <c r="E40" s="296"/>
      <c r="F40" s="296"/>
      <c r="G40" s="296"/>
      <c r="H40" s="297"/>
      <c r="I40" s="298"/>
      <c r="J40" s="299"/>
      <c r="K40" s="299"/>
      <c r="L40" s="294"/>
    </row>
    <row r="41" spans="1:12" s="293" customFormat="1" ht="18">
      <c r="A41" s="300"/>
      <c r="B41" s="295"/>
      <c r="C41" s="340"/>
      <c r="D41" s="295"/>
      <c r="E41" s="296"/>
      <c r="F41" s="296"/>
      <c r="G41" s="296"/>
      <c r="H41" s="297"/>
      <c r="I41" s="298"/>
      <c r="J41" s="299"/>
      <c r="K41" s="299"/>
      <c r="L41" s="294"/>
    </row>
    <row r="42" spans="1:12" s="293" customFormat="1" ht="18">
      <c r="A42" s="300"/>
      <c r="B42" s="295"/>
      <c r="C42" s="340"/>
      <c r="D42" s="295"/>
      <c r="E42" s="296"/>
      <c r="F42" s="296"/>
      <c r="G42" s="296"/>
      <c r="H42" s="297"/>
      <c r="I42" s="298"/>
      <c r="J42" s="299"/>
      <c r="K42" s="299"/>
      <c r="L42" s="294"/>
    </row>
    <row r="43" spans="1:12" s="293" customFormat="1" ht="18">
      <c r="A43" s="300"/>
      <c r="B43" s="295"/>
      <c r="C43" s="340"/>
      <c r="D43" s="295"/>
      <c r="E43" s="296"/>
      <c r="F43" s="296"/>
      <c r="G43" s="296"/>
      <c r="H43" s="301"/>
      <c r="I43" s="298"/>
      <c r="J43" s="299"/>
      <c r="K43" s="299"/>
      <c r="L43" s="294"/>
    </row>
    <row r="44" spans="1:12" s="293" customFormat="1" ht="18">
      <c r="A44" s="300"/>
      <c r="B44" s="295"/>
      <c r="C44" s="340"/>
      <c r="D44" s="295"/>
      <c r="E44" s="296"/>
      <c r="F44" s="296"/>
      <c r="G44" s="296"/>
      <c r="H44" s="297"/>
      <c r="I44" s="298"/>
      <c r="J44" s="299"/>
      <c r="K44" s="299"/>
      <c r="L44" s="294"/>
    </row>
    <row r="45" spans="1:12" s="197" customFormat="1" ht="18">
      <c r="A45" s="263"/>
      <c r="B45" s="273"/>
      <c r="C45" s="340"/>
      <c r="D45" s="273"/>
      <c r="E45" s="274"/>
      <c r="F45" s="274"/>
      <c r="G45" s="274"/>
      <c r="H45" s="275"/>
      <c r="I45" s="276"/>
      <c r="J45" s="277"/>
      <c r="K45" s="277"/>
      <c r="L45" s="266">
        <f t="shared" ref="L45:L53" si="1">SUM(F45+H45)</f>
        <v>0</v>
      </c>
    </row>
    <row r="46" spans="1:12" s="197" customFormat="1" ht="18">
      <c r="A46" s="263"/>
      <c r="B46" s="273"/>
      <c r="C46" s="340"/>
      <c r="D46" s="273"/>
      <c r="E46" s="274"/>
      <c r="F46" s="274"/>
      <c r="G46" s="274"/>
      <c r="H46" s="275"/>
      <c r="I46" s="276"/>
      <c r="J46" s="277"/>
      <c r="K46" s="277"/>
      <c r="L46" s="266">
        <f t="shared" si="1"/>
        <v>0</v>
      </c>
    </row>
    <row r="47" spans="1:12" s="197" customFormat="1" ht="18">
      <c r="A47" s="263"/>
      <c r="B47" s="273"/>
      <c r="C47" s="340"/>
      <c r="D47" s="273"/>
      <c r="E47" s="274"/>
      <c r="F47" s="274"/>
      <c r="G47" s="274"/>
      <c r="H47" s="275"/>
      <c r="I47" s="276"/>
      <c r="J47" s="277"/>
      <c r="K47" s="277"/>
      <c r="L47" s="266">
        <f t="shared" si="1"/>
        <v>0</v>
      </c>
    </row>
    <row r="48" spans="1:12" s="197" customFormat="1" ht="18">
      <c r="A48" s="263"/>
      <c r="B48" s="273"/>
      <c r="C48" s="340"/>
      <c r="D48" s="273"/>
      <c r="E48" s="274"/>
      <c r="F48" s="274"/>
      <c r="G48" s="274"/>
      <c r="H48" s="278"/>
      <c r="I48" s="279"/>
      <c r="J48" s="278"/>
      <c r="K48" s="278"/>
      <c r="L48" s="266">
        <f t="shared" si="1"/>
        <v>0</v>
      </c>
    </row>
    <row r="49" spans="1:12" s="197" customFormat="1" ht="18">
      <c r="A49" s="263"/>
      <c r="B49" s="273"/>
      <c r="C49" s="340"/>
      <c r="D49" s="273"/>
      <c r="E49" s="274"/>
      <c r="F49" s="274"/>
      <c r="G49" s="274"/>
      <c r="H49" s="278"/>
      <c r="I49" s="279"/>
      <c r="J49" s="278"/>
      <c r="K49" s="278"/>
      <c r="L49" s="266">
        <f t="shared" si="1"/>
        <v>0</v>
      </c>
    </row>
    <row r="50" spans="1:12" s="197" customFormat="1" ht="18">
      <c r="A50" s="263"/>
      <c r="B50" s="273"/>
      <c r="C50" s="340"/>
      <c r="D50" s="273"/>
      <c r="E50" s="274"/>
      <c r="F50" s="274"/>
      <c r="G50" s="274"/>
      <c r="H50" s="278"/>
      <c r="I50" s="279"/>
      <c r="J50" s="278"/>
      <c r="K50" s="278"/>
      <c r="L50" s="266">
        <f t="shared" si="1"/>
        <v>0</v>
      </c>
    </row>
    <row r="51" spans="1:12" s="197" customFormat="1" ht="18">
      <c r="A51" s="263"/>
      <c r="B51" s="273"/>
      <c r="C51" s="340"/>
      <c r="D51" s="273"/>
      <c r="E51" s="274"/>
      <c r="F51" s="274"/>
      <c r="G51" s="274"/>
      <c r="H51" s="278"/>
      <c r="I51" s="279"/>
      <c r="J51" s="278"/>
      <c r="K51" s="278"/>
      <c r="L51" s="266">
        <f t="shared" si="1"/>
        <v>0</v>
      </c>
    </row>
    <row r="52" spans="1:12" ht="18">
      <c r="A52" s="268"/>
      <c r="B52" s="269"/>
      <c r="C52" s="341"/>
      <c r="D52" s="269"/>
      <c r="E52" s="270"/>
      <c r="F52" s="270"/>
      <c r="G52" s="270"/>
      <c r="H52" s="271"/>
      <c r="I52" s="272"/>
      <c r="J52" s="271"/>
      <c r="K52" s="271"/>
      <c r="L52" s="266">
        <f t="shared" si="1"/>
        <v>0</v>
      </c>
    </row>
    <row r="53" spans="1:12" ht="18">
      <c r="A53" s="263"/>
      <c r="B53" s="33"/>
      <c r="C53" s="342"/>
      <c r="D53" s="33"/>
      <c r="E53" s="183"/>
      <c r="F53" s="183"/>
      <c r="G53" s="183"/>
      <c r="H53" s="36"/>
      <c r="I53" s="37"/>
      <c r="J53" s="36"/>
      <c r="K53" s="36"/>
      <c r="L53" s="266">
        <f t="shared" si="1"/>
        <v>0</v>
      </c>
    </row>
    <row r="54" spans="1:12" ht="15.75">
      <c r="A54" s="263"/>
      <c r="B54" s="33"/>
      <c r="C54" s="34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263"/>
      <c r="B55" s="33"/>
      <c r="C55" s="34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63"/>
      <c r="B56" s="33"/>
      <c r="C56" s="34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63"/>
      <c r="B57" s="33"/>
      <c r="C57" s="34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263"/>
      <c r="B58" s="33"/>
      <c r="C58" s="34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63"/>
      <c r="B59" s="33"/>
      <c r="C59" s="34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63"/>
      <c r="B60" s="33"/>
      <c r="C60" s="34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63"/>
      <c r="B61" s="33"/>
      <c r="C61" s="34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63"/>
      <c r="B62" s="33"/>
      <c r="C62" s="34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63"/>
      <c r="B63" s="33"/>
      <c r="C63" s="34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63"/>
      <c r="B64" s="33"/>
      <c r="C64" s="34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63"/>
      <c r="B65" s="33"/>
      <c r="C65" s="34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63"/>
      <c r="B66" s="33"/>
      <c r="C66" s="34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63"/>
      <c r="B67" s="33"/>
      <c r="C67" s="34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63"/>
      <c r="B68" s="33"/>
      <c r="C68" s="34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63"/>
      <c r="B69" s="33"/>
      <c r="C69" s="34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63"/>
      <c r="B70" s="33"/>
      <c r="C70" s="34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63"/>
      <c r="B71" s="33"/>
      <c r="C71" s="34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63"/>
      <c r="B72" s="33"/>
      <c r="C72" s="34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63"/>
      <c r="B73" s="33"/>
      <c r="C73" s="34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63"/>
      <c r="B74" s="33"/>
      <c r="C74" s="34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63"/>
      <c r="B75" s="33"/>
      <c r="C75" s="34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63"/>
      <c r="B76" s="33"/>
      <c r="C76" s="342"/>
      <c r="D76" s="33"/>
      <c r="E76" s="183"/>
      <c r="F76" s="183"/>
      <c r="G76" s="183"/>
      <c r="H76" s="36"/>
      <c r="I76" s="37"/>
      <c r="J76" s="37"/>
      <c r="K76" s="37"/>
      <c r="L76" s="199"/>
    </row>
  </sheetData>
  <autoFilter ref="A3:L4" xr:uid="{00000000-0009-0000-0000-000002000000}"/>
  <mergeCells count="10">
    <mergeCell ref="G17:G22"/>
    <mergeCell ref="F17:F22"/>
    <mergeCell ref="H17:H22"/>
    <mergeCell ref="G14:G15"/>
    <mergeCell ref="F14:F15"/>
    <mergeCell ref="A1:L1"/>
    <mergeCell ref="G2:K2"/>
    <mergeCell ref="G6:G8"/>
    <mergeCell ref="F6:F8"/>
    <mergeCell ref="H6:H8"/>
  </mergeCells>
  <dataValidations count="1">
    <dataValidation type="whole" allowBlank="1" showInputMessage="1" showErrorMessage="1" sqref="E6:E65 F31:F65 F17 F25:F27 D31:D6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3"/>
  <sheetViews>
    <sheetView tabSelected="1" zoomScale="89" zoomScaleNormal="89" workbookViewId="0">
      <selection activeCell="K17" sqref="K17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4" t="s">
        <v>0</v>
      </c>
      <c r="B1" s="374"/>
      <c r="C1" s="374"/>
      <c r="D1" s="374"/>
      <c r="E1" s="374"/>
      <c r="F1" s="374"/>
      <c r="G1" s="374"/>
      <c r="I1" s="374" t="s">
        <v>0</v>
      </c>
      <c r="J1" s="374"/>
      <c r="K1" s="374"/>
      <c r="L1" s="374"/>
      <c r="M1" s="374"/>
      <c r="N1" s="374"/>
      <c r="O1" s="374"/>
    </row>
    <row r="2" spans="1:15">
      <c r="A2" s="375"/>
      <c r="B2" s="375"/>
      <c r="C2" s="375"/>
      <c r="D2" s="375"/>
      <c r="E2" s="375"/>
      <c r="F2" s="375"/>
      <c r="G2" s="375"/>
      <c r="I2" s="375"/>
      <c r="J2" s="375"/>
      <c r="K2" s="375"/>
      <c r="L2" s="375"/>
      <c r="M2" s="375"/>
      <c r="N2" s="375"/>
      <c r="O2" s="375"/>
    </row>
    <row r="3" spans="1:15" ht="18.75">
      <c r="A3" s="376" t="s">
        <v>83</v>
      </c>
      <c r="B3" s="376"/>
      <c r="C3" s="131" t="s">
        <v>170</v>
      </c>
      <c r="D3" s="131"/>
      <c r="E3" s="132"/>
      <c r="F3" s="133" t="s">
        <v>84</v>
      </c>
      <c r="G3" s="132" t="s">
        <v>121</v>
      </c>
      <c r="I3" s="376" t="s">
        <v>83</v>
      </c>
      <c r="J3" s="376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7">
        <v>45710</v>
      </c>
      <c r="C6" s="108" t="s">
        <v>135</v>
      </c>
      <c r="D6" s="145" t="s">
        <v>188</v>
      </c>
      <c r="E6" s="108" t="s">
        <v>136</v>
      </c>
      <c r="F6" s="108" t="s">
        <v>138</v>
      </c>
      <c r="G6" s="108">
        <v>400</v>
      </c>
      <c r="I6" s="135"/>
      <c r="J6" s="178"/>
      <c r="K6" s="108"/>
      <c r="L6" s="145"/>
      <c r="M6" s="108"/>
      <c r="N6" s="108"/>
      <c r="O6" s="108"/>
    </row>
    <row r="7" spans="1:15" ht="45">
      <c r="A7" s="135">
        <f>SUM(A6+1)</f>
        <v>2</v>
      </c>
      <c r="B7" s="227">
        <v>45711</v>
      </c>
      <c r="C7" s="108" t="s">
        <v>135</v>
      </c>
      <c r="D7" s="145" t="s">
        <v>189</v>
      </c>
      <c r="E7" s="108" t="s">
        <v>136</v>
      </c>
      <c r="F7" s="108" t="s">
        <v>138</v>
      </c>
      <c r="G7" s="108">
        <v>1020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5" si="0">SUM(A7+1)</f>
        <v>3</v>
      </c>
      <c r="B8" s="227">
        <v>45711</v>
      </c>
      <c r="C8" s="108" t="s">
        <v>135</v>
      </c>
      <c r="D8" s="145" t="s">
        <v>190</v>
      </c>
      <c r="E8" s="108" t="s">
        <v>136</v>
      </c>
      <c r="F8" s="108" t="s">
        <v>138</v>
      </c>
      <c r="G8" s="108">
        <v>25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si="0"/>
        <v>4</v>
      </c>
      <c r="B9" s="227">
        <v>45711</v>
      </c>
      <c r="C9" s="108" t="s">
        <v>135</v>
      </c>
      <c r="D9" s="145" t="s">
        <v>191</v>
      </c>
      <c r="E9" s="108" t="s">
        <v>136</v>
      </c>
      <c r="F9" s="108" t="s">
        <v>138</v>
      </c>
      <c r="G9" s="108">
        <v>50</v>
      </c>
      <c r="I9" s="135"/>
      <c r="J9" s="178"/>
      <c r="K9" s="108"/>
      <c r="L9" s="108"/>
      <c r="M9" s="108"/>
      <c r="N9" s="108"/>
      <c r="O9" s="108"/>
    </row>
    <row r="10" spans="1:15" ht="33.75" customHeight="1">
      <c r="A10" s="135">
        <f t="shared" si="0"/>
        <v>5</v>
      </c>
      <c r="B10" s="227">
        <v>45712</v>
      </c>
      <c r="C10" s="108" t="s">
        <v>135</v>
      </c>
      <c r="D10" s="145" t="s">
        <v>206</v>
      </c>
      <c r="E10" s="108" t="s">
        <v>136</v>
      </c>
      <c r="F10" s="108" t="s">
        <v>138</v>
      </c>
      <c r="G10" s="108">
        <v>580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45712</v>
      </c>
      <c r="C11" s="108" t="s">
        <v>135</v>
      </c>
      <c r="D11" s="145" t="s">
        <v>207</v>
      </c>
      <c r="E11" s="108" t="s">
        <v>136</v>
      </c>
      <c r="F11" s="108" t="s">
        <v>138</v>
      </c>
      <c r="G11" s="108">
        <v>230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45714</v>
      </c>
      <c r="C12" s="108" t="s">
        <v>135</v>
      </c>
      <c r="D12" s="145" t="s">
        <v>208</v>
      </c>
      <c r="E12" s="108" t="s">
        <v>136</v>
      </c>
      <c r="F12" s="108" t="s">
        <v>137</v>
      </c>
      <c r="G12" s="108">
        <v>4400</v>
      </c>
      <c r="I12" s="135"/>
      <c r="J12" s="178"/>
      <c r="K12" s="108"/>
      <c r="L12" s="108"/>
      <c r="M12" s="108"/>
      <c r="N12" s="108"/>
      <c r="O12" s="108"/>
    </row>
    <row r="13" spans="1:15" ht="48.75" customHeight="1">
      <c r="A13" s="135">
        <f t="shared" si="0"/>
        <v>8</v>
      </c>
      <c r="B13" s="227">
        <v>45714</v>
      </c>
      <c r="C13" s="108" t="s">
        <v>135</v>
      </c>
      <c r="D13" s="145" t="s">
        <v>209</v>
      </c>
      <c r="E13" s="108" t="s">
        <v>136</v>
      </c>
      <c r="F13" s="108" t="s">
        <v>137</v>
      </c>
      <c r="G13" s="108">
        <v>4000</v>
      </c>
      <c r="I13" s="135"/>
      <c r="J13" s="178"/>
      <c r="K13" s="108"/>
      <c r="L13" s="108"/>
      <c r="M13" s="108"/>
      <c r="N13" s="108"/>
      <c r="O13" s="108"/>
    </row>
    <row r="14" spans="1:15" ht="31.5" customHeight="1">
      <c r="A14" s="135">
        <f t="shared" si="0"/>
        <v>9</v>
      </c>
      <c r="B14" s="227">
        <v>45714</v>
      </c>
      <c r="C14" s="108" t="s">
        <v>135</v>
      </c>
      <c r="D14" s="145" t="s">
        <v>210</v>
      </c>
      <c r="E14" s="108" t="s">
        <v>136</v>
      </c>
      <c r="F14" s="108" t="s">
        <v>138</v>
      </c>
      <c r="G14" s="108">
        <v>120</v>
      </c>
      <c r="I14" s="135"/>
      <c r="J14" s="178"/>
      <c r="K14" s="108"/>
      <c r="L14" s="108"/>
      <c r="M14" s="108"/>
      <c r="N14" s="108"/>
      <c r="O14" s="108"/>
    </row>
    <row r="15" spans="1:15" ht="87.75" customHeight="1">
      <c r="A15" s="135">
        <f t="shared" si="0"/>
        <v>10</v>
      </c>
      <c r="B15" s="227">
        <v>45715</v>
      </c>
      <c r="C15" s="108" t="s">
        <v>135</v>
      </c>
      <c r="D15" s="145" t="s">
        <v>222</v>
      </c>
      <c r="E15" s="108" t="s">
        <v>136</v>
      </c>
      <c r="F15" s="108" t="s">
        <v>140</v>
      </c>
      <c r="G15" s="108">
        <v>3400</v>
      </c>
      <c r="I15" s="251"/>
      <c r="J15" s="178"/>
      <c r="K15" s="108"/>
      <c r="L15" s="108"/>
      <c r="M15" s="108"/>
      <c r="N15" s="108"/>
      <c r="O15" s="108"/>
    </row>
    <row r="16" spans="1:15">
      <c r="C16" s="377"/>
      <c r="D16" s="377"/>
      <c r="E16" s="377"/>
      <c r="G16" s="228"/>
      <c r="I16" s="124"/>
      <c r="J16" s="186"/>
      <c r="K16" s="124"/>
      <c r="L16" s="124"/>
      <c r="M16" s="124"/>
      <c r="N16" s="108"/>
      <c r="O16" s="134"/>
    </row>
    <row r="17" spans="1:15">
      <c r="C17" s="377"/>
      <c r="D17" s="377"/>
      <c r="E17" s="377"/>
      <c r="F17" s="108" t="s">
        <v>23</v>
      </c>
      <c r="G17" s="108">
        <f>SUM(G6:G15)</f>
        <v>14225</v>
      </c>
    </row>
    <row r="18" spans="1:15">
      <c r="B18" s="186"/>
      <c r="C18" s="377"/>
      <c r="D18" s="377"/>
      <c r="E18" s="377"/>
      <c r="F18" s="378"/>
      <c r="G18" s="378"/>
      <c r="I18" s="114"/>
      <c r="J18" s="179"/>
      <c r="K18" s="114"/>
      <c r="L18" s="114"/>
      <c r="M18" s="114"/>
      <c r="N18" s="114"/>
      <c r="O18" s="114"/>
    </row>
    <row r="19" spans="1:15">
      <c r="F19" s="375"/>
      <c r="G19" s="375"/>
      <c r="I19" s="137" t="s">
        <v>78</v>
      </c>
      <c r="J19" s="180"/>
      <c r="K19" s="47"/>
      <c r="L19" s="47" t="s">
        <v>79</v>
      </c>
      <c r="M19" s="47"/>
      <c r="N19" s="47" t="s">
        <v>80</v>
      </c>
      <c r="O19" s="47"/>
    </row>
    <row r="20" spans="1:15">
      <c r="A20" s="137"/>
      <c r="B20" s="179"/>
      <c r="C20" s="114"/>
      <c r="D20" s="114"/>
      <c r="E20" s="114"/>
      <c r="F20" s="375"/>
      <c r="G20" s="375"/>
      <c r="I20" s="138" t="s">
        <v>30</v>
      </c>
      <c r="J20" s="179"/>
      <c r="K20" s="114"/>
      <c r="L20" s="114" t="s">
        <v>81</v>
      </c>
      <c r="N20" s="114" t="s">
        <v>82</v>
      </c>
    </row>
    <row r="21" spans="1:15">
      <c r="A21" s="137" t="s">
        <v>78</v>
      </c>
      <c r="B21" s="179"/>
      <c r="C21" s="47"/>
      <c r="D21" s="47" t="s">
        <v>79</v>
      </c>
      <c r="E21" s="47"/>
      <c r="F21" s="47" t="s">
        <v>80</v>
      </c>
      <c r="G21" s="47"/>
    </row>
    <row r="22" spans="1:15">
      <c r="A22" s="138" t="s">
        <v>30</v>
      </c>
      <c r="C22" s="223"/>
      <c r="D22" s="114" t="s">
        <v>81</v>
      </c>
      <c r="F22" s="114" t="s">
        <v>82</v>
      </c>
    </row>
    <row r="23" spans="1:15">
      <c r="B23" s="223"/>
      <c r="C23" s="223"/>
    </row>
  </sheetData>
  <mergeCells count="8">
    <mergeCell ref="I1:O1"/>
    <mergeCell ref="I2:O2"/>
    <mergeCell ref="I3:J3"/>
    <mergeCell ref="C16:E18"/>
    <mergeCell ref="F18:G20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4"/>
  <sheetViews>
    <sheetView topLeftCell="A70" workbookViewId="0">
      <selection activeCell="K79" sqref="K79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2" t="s">
        <v>0</v>
      </c>
      <c r="B1" s="383"/>
      <c r="C1" s="383"/>
      <c r="D1" s="383"/>
      <c r="E1" s="383"/>
      <c r="F1" s="383"/>
      <c r="G1" s="384"/>
      <c r="I1" s="382" t="s">
        <v>0</v>
      </c>
      <c r="J1" s="383"/>
      <c r="K1" s="383"/>
      <c r="L1" s="383"/>
      <c r="M1" s="383"/>
      <c r="N1" s="383"/>
      <c r="O1" s="384"/>
    </row>
    <row r="2" spans="1:15">
      <c r="A2" s="385"/>
      <c r="B2" s="375"/>
      <c r="C2" s="375"/>
      <c r="D2" s="375"/>
      <c r="E2" s="375"/>
      <c r="F2" s="375"/>
      <c r="G2" s="386"/>
      <c r="I2" s="385"/>
      <c r="J2" s="375"/>
      <c r="K2" s="375"/>
      <c r="L2" s="375"/>
      <c r="M2" s="375"/>
      <c r="N2" s="375"/>
      <c r="O2" s="386"/>
    </row>
    <row r="3" spans="1:15">
      <c r="A3" s="387" t="s">
        <v>83</v>
      </c>
      <c r="B3" s="388"/>
      <c r="C3" s="123" t="s">
        <v>224</v>
      </c>
      <c r="D3" s="123"/>
      <c r="E3" s="124"/>
      <c r="F3" s="125" t="s">
        <v>84</v>
      </c>
      <c r="G3" s="126" t="s">
        <v>118</v>
      </c>
      <c r="I3" s="387" t="s">
        <v>83</v>
      </c>
      <c r="J3" s="388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45710</v>
      </c>
      <c r="C6" s="145" t="s">
        <v>188</v>
      </c>
      <c r="D6" s="111" t="s">
        <v>135</v>
      </c>
      <c r="E6" s="167" t="s">
        <v>136</v>
      </c>
      <c r="F6" s="108" t="s">
        <v>138</v>
      </c>
      <c r="G6" s="112">
        <v>70</v>
      </c>
      <c r="I6" s="107">
        <v>1</v>
      </c>
      <c r="J6" s="227">
        <v>44964</v>
      </c>
      <c r="K6" s="145" t="s">
        <v>165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105"/>
      <c r="F8" s="111" t="s">
        <v>23</v>
      </c>
      <c r="G8" s="112">
        <f>SUM(G6:G6)</f>
        <v>70</v>
      </c>
      <c r="I8" s="127" t="s">
        <v>30</v>
      </c>
      <c r="J8" s="191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113"/>
      <c r="B9" s="179"/>
      <c r="C9" s="114"/>
      <c r="D9" s="114"/>
      <c r="E9" s="114"/>
      <c r="F9" s="114"/>
      <c r="G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82" t="s">
        <v>0</v>
      </c>
      <c r="J10" s="383"/>
      <c r="K10" s="383"/>
      <c r="L10" s="383"/>
      <c r="M10" s="383"/>
      <c r="N10" s="383"/>
      <c r="O10" s="384"/>
    </row>
    <row r="11" spans="1:15" ht="15.75" thickBot="1">
      <c r="A11" s="127" t="s">
        <v>30</v>
      </c>
      <c r="B11" s="191"/>
      <c r="C11" s="128"/>
      <c r="D11" s="128" t="s">
        <v>81</v>
      </c>
      <c r="E11" s="129"/>
      <c r="F11" s="128" t="s">
        <v>82</v>
      </c>
      <c r="G11" s="130"/>
      <c r="I11" s="385"/>
      <c r="J11" s="375"/>
      <c r="K11" s="375"/>
      <c r="L11" s="375"/>
      <c r="M11" s="375"/>
      <c r="N11" s="375"/>
      <c r="O11" s="386"/>
    </row>
    <row r="12" spans="1:15" ht="15.75" thickBot="1">
      <c r="I12" s="387" t="s">
        <v>83</v>
      </c>
      <c r="J12" s="388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82" t="s">
        <v>0</v>
      </c>
      <c r="B13" s="383"/>
      <c r="C13" s="383"/>
      <c r="D13" s="383"/>
      <c r="E13" s="383"/>
      <c r="F13" s="383"/>
      <c r="G13" s="384"/>
      <c r="I13" s="105"/>
      <c r="O13" s="106"/>
    </row>
    <row r="14" spans="1:15">
      <c r="A14" s="385"/>
      <c r="B14" s="375"/>
      <c r="C14" s="375"/>
      <c r="D14" s="375"/>
      <c r="E14" s="375"/>
      <c r="F14" s="375"/>
      <c r="G14" s="386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87" t="s">
        <v>83</v>
      </c>
      <c r="B15" s="388"/>
      <c r="C15" s="123" t="s">
        <v>185</v>
      </c>
      <c r="D15" s="123"/>
      <c r="E15" s="124"/>
      <c r="F15" s="125" t="s">
        <v>84</v>
      </c>
      <c r="G15" s="126" t="s">
        <v>147</v>
      </c>
      <c r="I15" s="110">
        <v>1</v>
      </c>
      <c r="J15" s="227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>
      <c r="A16" s="105"/>
      <c r="G16" s="106"/>
      <c r="I16" s="110">
        <v>2</v>
      </c>
      <c r="J16" s="227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7"/>
      <c r="K17" s="102"/>
      <c r="L17" s="102"/>
      <c r="M17" s="102"/>
      <c r="N17" s="102"/>
      <c r="O17" s="102"/>
    </row>
    <row r="18" spans="1:15" ht="30">
      <c r="A18" s="107">
        <v>1</v>
      </c>
      <c r="B18" s="227">
        <v>45711</v>
      </c>
      <c r="C18" s="145" t="s">
        <v>190</v>
      </c>
      <c r="D18" s="111" t="s">
        <v>135</v>
      </c>
      <c r="E18" s="221" t="s">
        <v>136</v>
      </c>
      <c r="F18" s="108" t="s">
        <v>148</v>
      </c>
      <c r="G18" s="109">
        <v>25</v>
      </c>
      <c r="I18" s="379"/>
      <c r="J18" s="380"/>
      <c r="K18" s="380"/>
      <c r="L18" s="380"/>
      <c r="M18" s="381"/>
      <c r="N18" s="215" t="s">
        <v>23</v>
      </c>
      <c r="O18" s="216"/>
    </row>
    <row r="19" spans="1:15" ht="30">
      <c r="A19" s="107">
        <v>2</v>
      </c>
      <c r="B19" s="227">
        <v>45711</v>
      </c>
      <c r="C19" s="145" t="s">
        <v>191</v>
      </c>
      <c r="D19" s="108" t="s">
        <v>135</v>
      </c>
      <c r="E19" s="219" t="s">
        <v>136</v>
      </c>
      <c r="F19" s="108" t="s">
        <v>148</v>
      </c>
      <c r="G19" s="109">
        <v>50</v>
      </c>
      <c r="I19" s="105"/>
      <c r="O19" s="106"/>
    </row>
    <row r="20" spans="1:15" ht="38.25" customHeight="1">
      <c r="A20" s="107">
        <v>3</v>
      </c>
      <c r="B20" s="227">
        <v>45712</v>
      </c>
      <c r="C20" s="145" t="s">
        <v>206</v>
      </c>
      <c r="D20" s="108" t="s">
        <v>135</v>
      </c>
      <c r="E20" s="219" t="s">
        <v>136</v>
      </c>
      <c r="F20" s="108" t="s">
        <v>148</v>
      </c>
      <c r="G20" s="109">
        <v>200</v>
      </c>
      <c r="I20" s="113"/>
      <c r="J20" s="179"/>
      <c r="K20" s="114"/>
      <c r="L20" s="114"/>
      <c r="M20" s="114"/>
      <c r="N20" s="114"/>
      <c r="O20" s="115"/>
    </row>
    <row r="21" spans="1:15" ht="15.75" thickBot="1">
      <c r="A21" s="265"/>
      <c r="G21" s="216"/>
      <c r="I21" s="127" t="s">
        <v>30</v>
      </c>
      <c r="J21" s="191"/>
      <c r="K21" s="128"/>
      <c r="L21" s="128" t="s">
        <v>81</v>
      </c>
      <c r="M21" s="129"/>
      <c r="N21" s="128" t="s">
        <v>82</v>
      </c>
      <c r="O21" s="130"/>
    </row>
    <row r="22" spans="1:15">
      <c r="A22" s="389"/>
      <c r="B22" s="390"/>
      <c r="C22" s="390"/>
      <c r="D22" s="390"/>
      <c r="E22" s="390"/>
      <c r="F22" s="111" t="s">
        <v>23</v>
      </c>
      <c r="G22" s="112">
        <f>SUM(G18:G20)</f>
        <v>275</v>
      </c>
    </row>
    <row r="23" spans="1:15" ht="15.75" thickBot="1">
      <c r="A23" s="379"/>
      <c r="B23" s="380"/>
      <c r="C23" s="380"/>
      <c r="D23" s="380"/>
      <c r="E23" s="380"/>
      <c r="G23" s="106"/>
    </row>
    <row r="24" spans="1:15">
      <c r="A24" s="113"/>
      <c r="B24" s="179"/>
      <c r="C24" s="114"/>
      <c r="D24" s="114"/>
      <c r="E24" s="114"/>
      <c r="F24" s="114"/>
      <c r="G24" s="115"/>
      <c r="I24" s="382" t="s">
        <v>0</v>
      </c>
      <c r="J24" s="383"/>
      <c r="K24" s="383"/>
      <c r="L24" s="383"/>
      <c r="M24" s="383"/>
      <c r="N24" s="383"/>
      <c r="O24" s="384"/>
    </row>
    <row r="25" spans="1:15">
      <c r="A25" s="116" t="s">
        <v>78</v>
      </c>
      <c r="B25" s="180"/>
      <c r="C25" s="47"/>
      <c r="D25" s="47" t="s">
        <v>79</v>
      </c>
      <c r="E25" s="47"/>
      <c r="F25" s="47" t="s">
        <v>80</v>
      </c>
      <c r="G25" s="117"/>
      <c r="I25" s="385" t="s">
        <v>129</v>
      </c>
      <c r="J25" s="375"/>
      <c r="K25" s="375"/>
      <c r="L25" s="375"/>
      <c r="M25" s="375"/>
      <c r="N25" s="375"/>
      <c r="O25" s="386"/>
    </row>
    <row r="26" spans="1:15" ht="15.75" thickBot="1">
      <c r="A26" s="127" t="s">
        <v>30</v>
      </c>
      <c r="B26" s="191"/>
      <c r="C26" s="128"/>
      <c r="D26" s="128" t="s">
        <v>81</v>
      </c>
      <c r="E26" s="129"/>
      <c r="F26" s="128" t="s">
        <v>82</v>
      </c>
      <c r="G26" s="130"/>
      <c r="I26" s="387" t="s">
        <v>83</v>
      </c>
      <c r="J26" s="388"/>
      <c r="K26" s="123" t="s">
        <v>125</v>
      </c>
      <c r="L26" s="123"/>
      <c r="M26" s="124"/>
      <c r="N26" s="125" t="s">
        <v>84</v>
      </c>
      <c r="O26" s="126" t="s">
        <v>122</v>
      </c>
    </row>
    <row r="27" spans="1:15" ht="15.75" thickBot="1">
      <c r="I27" s="105"/>
      <c r="O27" s="106"/>
    </row>
    <row r="28" spans="1:15">
      <c r="A28" s="382" t="s">
        <v>0</v>
      </c>
      <c r="B28" s="383"/>
      <c r="C28" s="383"/>
      <c r="D28" s="383"/>
      <c r="E28" s="383"/>
      <c r="F28" s="383"/>
      <c r="G28" s="384"/>
      <c r="H28" s="198" t="s">
        <v>128</v>
      </c>
      <c r="I28" s="107" t="s">
        <v>77</v>
      </c>
      <c r="J28" s="178" t="s">
        <v>36</v>
      </c>
      <c r="K28" s="108" t="s">
        <v>85</v>
      </c>
      <c r="L28" s="108" t="s">
        <v>86</v>
      </c>
      <c r="M28" s="108" t="s">
        <v>5</v>
      </c>
      <c r="N28" s="108" t="s">
        <v>87</v>
      </c>
      <c r="O28" s="109" t="s">
        <v>56</v>
      </c>
    </row>
    <row r="29" spans="1:15">
      <c r="A29" s="385"/>
      <c r="B29" s="375"/>
      <c r="C29" s="375"/>
      <c r="D29" s="375"/>
      <c r="E29" s="375"/>
      <c r="F29" s="375"/>
      <c r="G29" s="386"/>
      <c r="I29" s="110">
        <v>1</v>
      </c>
      <c r="J29" s="147"/>
      <c r="K29" s="145"/>
      <c r="L29" s="111"/>
      <c r="M29" s="196"/>
      <c r="N29" s="108"/>
      <c r="O29" s="112"/>
    </row>
    <row r="30" spans="1:15">
      <c r="A30" s="387" t="s">
        <v>83</v>
      </c>
      <c r="B30" s="388"/>
      <c r="C30" s="123" t="s">
        <v>127</v>
      </c>
      <c r="D30" s="123"/>
      <c r="E30" s="124"/>
      <c r="F30" s="125" t="s">
        <v>84</v>
      </c>
      <c r="G30" s="126" t="s">
        <v>118</v>
      </c>
      <c r="I30" s="110">
        <v>2</v>
      </c>
      <c r="J30" s="147"/>
      <c r="K30" s="108"/>
      <c r="L30" s="111"/>
      <c r="M30" s="196"/>
      <c r="N30" s="108"/>
      <c r="O30" s="112"/>
    </row>
    <row r="31" spans="1:15">
      <c r="A31" s="105"/>
      <c r="G31" s="106"/>
      <c r="I31" s="110"/>
      <c r="J31" s="147"/>
      <c r="K31" s="145"/>
      <c r="L31" s="111"/>
      <c r="M31" s="196"/>
      <c r="N31" s="108"/>
      <c r="O31" s="112"/>
    </row>
    <row r="32" spans="1:15">
      <c r="A32" s="107" t="s">
        <v>77</v>
      </c>
      <c r="B32" s="178" t="s">
        <v>36</v>
      </c>
      <c r="C32" s="108" t="s">
        <v>85</v>
      </c>
      <c r="D32" s="108" t="s">
        <v>86</v>
      </c>
      <c r="E32" s="108" t="s">
        <v>5</v>
      </c>
      <c r="F32" s="108" t="s">
        <v>87</v>
      </c>
      <c r="G32" s="109" t="s">
        <v>56</v>
      </c>
      <c r="I32" s="110"/>
      <c r="J32" s="220"/>
      <c r="K32" s="221"/>
      <c r="L32" s="221"/>
      <c r="M32" s="196"/>
      <c r="N32" s="219"/>
      <c r="O32" s="222"/>
    </row>
    <row r="33" spans="1:15" ht="30">
      <c r="A33" s="107">
        <v>1</v>
      </c>
      <c r="B33" s="227">
        <v>45712</v>
      </c>
      <c r="C33" s="145" t="s">
        <v>225</v>
      </c>
      <c r="D33" s="108" t="s">
        <v>135</v>
      </c>
      <c r="E33" s="108" t="s">
        <v>136</v>
      </c>
      <c r="F33" s="108" t="s">
        <v>138</v>
      </c>
      <c r="G33" s="109">
        <v>230</v>
      </c>
      <c r="I33" s="110"/>
      <c r="J33" s="217"/>
      <c r="K33" s="102"/>
      <c r="L33" s="102"/>
      <c r="M33" s="102"/>
      <c r="N33" s="102"/>
      <c r="O33" s="102"/>
    </row>
    <row r="34" spans="1:15" ht="30">
      <c r="A34" s="110">
        <v>2</v>
      </c>
      <c r="B34" s="227">
        <v>45713</v>
      </c>
      <c r="C34" s="145" t="s">
        <v>207</v>
      </c>
      <c r="D34" s="111" t="s">
        <v>135</v>
      </c>
      <c r="E34" s="167" t="s">
        <v>136</v>
      </c>
      <c r="F34" s="108" t="s">
        <v>140</v>
      </c>
      <c r="G34" s="112">
        <v>230</v>
      </c>
      <c r="I34" s="110"/>
      <c r="J34" s="147"/>
      <c r="K34" s="111"/>
      <c r="L34" s="111"/>
      <c r="M34" s="111"/>
      <c r="N34" s="111" t="s">
        <v>23</v>
      </c>
      <c r="O34" s="112">
        <f>SUM(O29:O32)</f>
        <v>0</v>
      </c>
    </row>
    <row r="35" spans="1:15">
      <c r="A35" s="110">
        <v>3</v>
      </c>
      <c r="B35" s="227">
        <v>45714</v>
      </c>
      <c r="C35" s="145" t="s">
        <v>210</v>
      </c>
      <c r="D35" s="111" t="s">
        <v>135</v>
      </c>
      <c r="E35" s="167" t="s">
        <v>136</v>
      </c>
      <c r="F35" s="108" t="s">
        <v>138</v>
      </c>
      <c r="G35" s="112">
        <v>280</v>
      </c>
      <c r="I35" s="105"/>
      <c r="O35" s="106"/>
    </row>
    <row r="36" spans="1:15">
      <c r="A36" s="318"/>
      <c r="B36" s="344"/>
      <c r="C36" s="345"/>
      <c r="D36" s="319"/>
      <c r="E36" s="346"/>
      <c r="F36" s="108"/>
      <c r="G36" s="112"/>
      <c r="I36" s="105"/>
      <c r="O36" s="106"/>
    </row>
    <row r="37" spans="1:15">
      <c r="A37" s="391"/>
      <c r="B37" s="392"/>
      <c r="C37" s="392"/>
      <c r="D37" s="392"/>
      <c r="E37" s="393"/>
      <c r="F37" s="111" t="s">
        <v>23</v>
      </c>
      <c r="G37" s="112">
        <f>SUM(G33:G35)</f>
        <v>740</v>
      </c>
      <c r="I37" s="116" t="s">
        <v>78</v>
      </c>
      <c r="J37" s="180"/>
      <c r="K37" s="47"/>
      <c r="L37" s="47" t="s">
        <v>79</v>
      </c>
      <c r="M37" s="47"/>
      <c r="N37" s="47" t="s">
        <v>80</v>
      </c>
      <c r="O37" s="117"/>
    </row>
    <row r="38" spans="1:15" ht="15.75" thickBot="1">
      <c r="A38" s="105"/>
      <c r="G38" s="106"/>
      <c r="I38" s="127" t="s">
        <v>30</v>
      </c>
      <c r="J38" s="191"/>
      <c r="K38" s="128"/>
      <c r="L38" s="128" t="s">
        <v>81</v>
      </c>
      <c r="M38" s="129"/>
      <c r="N38" s="128" t="s">
        <v>82</v>
      </c>
      <c r="O38" s="130"/>
    </row>
    <row r="39" spans="1:15">
      <c r="A39" s="113"/>
      <c r="B39" s="179"/>
      <c r="D39" s="114"/>
      <c r="E39" s="114"/>
      <c r="F39" s="114"/>
      <c r="G39" s="115"/>
    </row>
    <row r="40" spans="1:15">
      <c r="A40" s="116" t="s">
        <v>78</v>
      </c>
      <c r="B40" s="180"/>
      <c r="C40" s="47"/>
      <c r="D40" s="47" t="s">
        <v>79</v>
      </c>
      <c r="E40" s="47"/>
      <c r="F40" s="47" t="s">
        <v>80</v>
      </c>
      <c r="G40" s="117"/>
    </row>
    <row r="41" spans="1:15" ht="15.75" thickBot="1">
      <c r="A41" s="127" t="s">
        <v>30</v>
      </c>
      <c r="B41" s="191"/>
      <c r="C41" s="128"/>
      <c r="D41" s="128" t="s">
        <v>81</v>
      </c>
      <c r="E41" s="129"/>
      <c r="F41" s="128" t="s">
        <v>82</v>
      </c>
      <c r="G41" s="130"/>
    </row>
    <row r="42" spans="1:15" ht="15.75" thickBot="1"/>
    <row r="43" spans="1:15">
      <c r="A43" s="382" t="s">
        <v>0</v>
      </c>
      <c r="B43" s="383"/>
      <c r="C43" s="383"/>
      <c r="D43" s="383"/>
      <c r="E43" s="383"/>
      <c r="F43" s="383"/>
      <c r="G43" s="384"/>
    </row>
    <row r="44" spans="1:15">
      <c r="A44" s="385"/>
      <c r="B44" s="375"/>
      <c r="C44" s="375"/>
      <c r="D44" s="375"/>
      <c r="E44" s="375"/>
      <c r="F44" s="375"/>
      <c r="G44" s="386"/>
    </row>
    <row r="45" spans="1:15">
      <c r="A45" s="387" t="s">
        <v>83</v>
      </c>
      <c r="B45" s="388"/>
      <c r="C45" s="123" t="s">
        <v>125</v>
      </c>
      <c r="D45" s="123"/>
      <c r="E45" s="124"/>
      <c r="F45" s="125" t="s">
        <v>84</v>
      </c>
      <c r="G45" s="126" t="s">
        <v>122</v>
      </c>
    </row>
    <row r="46" spans="1:15">
      <c r="A46" s="105"/>
      <c r="G46" s="106"/>
    </row>
    <row r="47" spans="1:15">
      <c r="A47" s="107" t="s">
        <v>77</v>
      </c>
      <c r="B47" s="178" t="s">
        <v>36</v>
      </c>
      <c r="C47" s="108" t="s">
        <v>85</v>
      </c>
      <c r="D47" s="108" t="s">
        <v>86</v>
      </c>
      <c r="E47" s="108" t="s">
        <v>5</v>
      </c>
      <c r="F47" s="108" t="s">
        <v>87</v>
      </c>
      <c r="G47" s="109" t="s">
        <v>56</v>
      </c>
    </row>
    <row r="48" spans="1:15">
      <c r="A48" s="107">
        <v>1</v>
      </c>
      <c r="B48" s="227">
        <v>44964</v>
      </c>
      <c r="C48" s="145"/>
      <c r="D48" s="111" t="s">
        <v>135</v>
      </c>
      <c r="E48" s="196" t="s">
        <v>136</v>
      </c>
      <c r="F48" s="108" t="s">
        <v>148</v>
      </c>
      <c r="G48" s="112"/>
    </row>
    <row r="49" spans="1:10">
      <c r="A49" s="110"/>
      <c r="B49" s="227"/>
      <c r="C49" s="108"/>
      <c r="D49" s="111"/>
      <c r="E49" s="167"/>
      <c r="F49" s="108"/>
      <c r="G49" s="112"/>
    </row>
    <row r="50" spans="1:10">
      <c r="A50" s="111"/>
      <c r="B50" s="217"/>
      <c r="C50" s="102"/>
      <c r="D50" s="102"/>
      <c r="E50" s="102"/>
      <c r="F50" s="102"/>
      <c r="G50" s="102"/>
    </row>
    <row r="51" spans="1:10">
      <c r="A51" s="379"/>
      <c r="B51" s="380"/>
      <c r="C51" s="380"/>
      <c r="D51" s="380"/>
      <c r="E51" s="381"/>
      <c r="F51" s="215" t="s">
        <v>23</v>
      </c>
      <c r="G51" s="216">
        <f>SUM(G48:G49)</f>
        <v>0</v>
      </c>
    </row>
    <row r="52" spans="1:10">
      <c r="A52" s="105"/>
      <c r="G52" s="106"/>
    </row>
    <row r="53" spans="1:10">
      <c r="A53" s="113"/>
      <c r="B53" s="179"/>
      <c r="C53" s="114"/>
      <c r="D53" s="114"/>
      <c r="E53" s="114"/>
      <c r="F53" s="114"/>
      <c r="G53" s="115"/>
    </row>
    <row r="54" spans="1:10">
      <c r="A54" s="116" t="s">
        <v>78</v>
      </c>
      <c r="B54" s="180"/>
      <c r="C54" s="47"/>
      <c r="D54" s="47" t="s">
        <v>79</v>
      </c>
      <c r="E54" s="47"/>
      <c r="F54" s="47" t="s">
        <v>80</v>
      </c>
      <c r="G54" s="117"/>
    </row>
    <row r="55" spans="1:10" ht="15.75" thickBot="1">
      <c r="A55" s="127" t="s">
        <v>30</v>
      </c>
      <c r="B55" s="191"/>
      <c r="C55" s="128"/>
      <c r="D55" s="128" t="s">
        <v>81</v>
      </c>
      <c r="E55" s="129"/>
      <c r="F55" s="128" t="s">
        <v>82</v>
      </c>
      <c r="G55" s="130"/>
    </row>
    <row r="56" spans="1:10" ht="15.75" thickBot="1"/>
    <row r="57" spans="1:10" ht="15.75">
      <c r="A57" s="382" t="s">
        <v>0</v>
      </c>
      <c r="B57" s="383"/>
      <c r="C57" s="383"/>
      <c r="D57" s="383"/>
      <c r="E57" s="383"/>
      <c r="F57" s="383"/>
      <c r="G57" s="384"/>
      <c r="J57" s="31"/>
    </row>
    <row r="58" spans="1:10">
      <c r="A58" s="385" t="s">
        <v>53</v>
      </c>
      <c r="B58" s="375"/>
      <c r="C58" s="375"/>
      <c r="D58" s="375"/>
      <c r="E58" s="375"/>
      <c r="F58" s="375"/>
      <c r="G58" s="386"/>
    </row>
    <row r="59" spans="1:10">
      <c r="A59" s="387" t="s">
        <v>83</v>
      </c>
      <c r="B59" s="388"/>
      <c r="C59" s="123" t="s">
        <v>227</v>
      </c>
      <c r="D59" s="123"/>
      <c r="E59" s="124"/>
      <c r="F59" s="125" t="s">
        <v>84</v>
      </c>
      <c r="G59" s="126" t="s">
        <v>118</v>
      </c>
    </row>
    <row r="60" spans="1:10">
      <c r="A60" s="105"/>
      <c r="G60" s="106"/>
    </row>
    <row r="61" spans="1:10">
      <c r="A61" s="107" t="s">
        <v>77</v>
      </c>
      <c r="B61" s="178" t="s">
        <v>36</v>
      </c>
      <c r="C61" s="108" t="s">
        <v>85</v>
      </c>
      <c r="D61" s="108" t="s">
        <v>86</v>
      </c>
      <c r="E61" s="108" t="s">
        <v>5</v>
      </c>
      <c r="F61" s="108" t="s">
        <v>87</v>
      </c>
      <c r="G61" s="109" t="s">
        <v>56</v>
      </c>
    </row>
    <row r="62" spans="1:10" ht="15.75">
      <c r="A62" s="107">
        <v>1</v>
      </c>
      <c r="B62" s="31">
        <v>45713</v>
      </c>
      <c r="C62" s="145" t="s">
        <v>135</v>
      </c>
      <c r="D62" s="111" t="s">
        <v>143</v>
      </c>
      <c r="E62" s="167" t="s">
        <v>150</v>
      </c>
      <c r="F62" s="108" t="s">
        <v>139</v>
      </c>
      <c r="G62" s="112">
        <v>40</v>
      </c>
    </row>
    <row r="63" spans="1:10" ht="15.75">
      <c r="A63" s="110">
        <v>2</v>
      </c>
      <c r="B63" s="31">
        <v>45713</v>
      </c>
      <c r="C63" s="111" t="s">
        <v>143</v>
      </c>
      <c r="D63" s="214" t="s">
        <v>135</v>
      </c>
      <c r="E63" s="102" t="s">
        <v>150</v>
      </c>
      <c r="F63" s="214" t="s">
        <v>139</v>
      </c>
      <c r="G63" s="214">
        <v>160</v>
      </c>
    </row>
    <row r="64" spans="1:10" ht="15.75">
      <c r="A64" s="111">
        <v>3</v>
      </c>
      <c r="B64" s="31">
        <v>45715</v>
      </c>
      <c r="C64" s="145" t="s">
        <v>135</v>
      </c>
      <c r="D64" s="111" t="s">
        <v>143</v>
      </c>
      <c r="E64" s="167" t="s">
        <v>150</v>
      </c>
      <c r="F64" s="108" t="s">
        <v>139</v>
      </c>
      <c r="G64" s="214">
        <v>140</v>
      </c>
    </row>
    <row r="65" spans="1:7" ht="15.75">
      <c r="A65" s="111">
        <v>4</v>
      </c>
      <c r="B65" s="31">
        <v>45715</v>
      </c>
      <c r="C65" s="111" t="s">
        <v>143</v>
      </c>
      <c r="D65" s="214" t="s">
        <v>135</v>
      </c>
      <c r="E65" s="102" t="s">
        <v>150</v>
      </c>
      <c r="F65" s="214" t="s">
        <v>139</v>
      </c>
      <c r="G65" s="214">
        <v>40</v>
      </c>
    </row>
    <row r="66" spans="1:7" ht="15.75">
      <c r="A66" s="111"/>
      <c r="B66" s="31"/>
      <c r="C66" s="111"/>
      <c r="D66" s="214"/>
      <c r="E66" s="102"/>
      <c r="F66" s="214"/>
      <c r="G66" s="214"/>
    </row>
    <row r="67" spans="1:7">
      <c r="A67" s="391"/>
      <c r="B67" s="392"/>
      <c r="C67" s="392"/>
      <c r="D67" s="392"/>
      <c r="E67" s="393"/>
      <c r="F67" s="111" t="s">
        <v>23</v>
      </c>
      <c r="G67" s="112">
        <f>SUM(G62:G66)</f>
        <v>380</v>
      </c>
    </row>
    <row r="68" spans="1:7">
      <c r="A68" s="105"/>
      <c r="G68" s="106"/>
    </row>
    <row r="69" spans="1:7">
      <c r="A69" s="113"/>
      <c r="B69" s="179"/>
      <c r="C69" s="114"/>
      <c r="D69" s="114"/>
      <c r="E69" s="114"/>
      <c r="F69" s="114"/>
      <c r="G69" s="115"/>
    </row>
    <row r="70" spans="1:7">
      <c r="A70" s="116" t="s">
        <v>78</v>
      </c>
      <c r="B70" s="180"/>
      <c r="C70" s="47"/>
      <c r="D70" s="47" t="s">
        <v>79</v>
      </c>
      <c r="E70" s="47"/>
      <c r="F70" s="47" t="s">
        <v>80</v>
      </c>
      <c r="G70" s="117"/>
    </row>
    <row r="71" spans="1:7" ht="15.75" thickBot="1">
      <c r="A71" s="127" t="s">
        <v>30</v>
      </c>
      <c r="B71" s="191"/>
      <c r="C71" s="128"/>
      <c r="D71" s="128" t="s">
        <v>81</v>
      </c>
      <c r="E71" s="129"/>
      <c r="F71" s="128" t="s">
        <v>82</v>
      </c>
      <c r="G71" s="130"/>
    </row>
    <row r="72" spans="1:7" ht="15.75" thickBot="1"/>
    <row r="73" spans="1:7">
      <c r="A73" s="382" t="s">
        <v>0</v>
      </c>
      <c r="B73" s="383"/>
      <c r="C73" s="383"/>
      <c r="D73" s="383"/>
      <c r="E73" s="383"/>
      <c r="F73" s="383"/>
      <c r="G73" s="384"/>
    </row>
    <row r="74" spans="1:7">
      <c r="A74" s="385" t="s">
        <v>129</v>
      </c>
      <c r="B74" s="375"/>
      <c r="C74" s="375"/>
      <c r="D74" s="375"/>
      <c r="E74" s="375"/>
      <c r="F74" s="375"/>
      <c r="G74" s="386"/>
    </row>
    <row r="75" spans="1:7">
      <c r="A75" s="387" t="s">
        <v>83</v>
      </c>
      <c r="B75" s="388"/>
      <c r="C75" s="123" t="s">
        <v>155</v>
      </c>
      <c r="D75" s="123"/>
      <c r="E75" s="124"/>
      <c r="F75" s="125" t="s">
        <v>84</v>
      </c>
      <c r="G75" s="126" t="s">
        <v>156</v>
      </c>
    </row>
    <row r="76" spans="1:7">
      <c r="A76" s="105"/>
      <c r="G76" s="106"/>
    </row>
    <row r="77" spans="1:7">
      <c r="A77" s="107" t="s">
        <v>77</v>
      </c>
      <c r="B77" s="178" t="s">
        <v>36</v>
      </c>
      <c r="C77" s="108" t="s">
        <v>85</v>
      </c>
      <c r="D77" s="108" t="s">
        <v>86</v>
      </c>
      <c r="E77" s="108" t="s">
        <v>5</v>
      </c>
      <c r="F77" s="108" t="s">
        <v>87</v>
      </c>
      <c r="G77" s="109" t="s">
        <v>56</v>
      </c>
    </row>
    <row r="78" spans="1:7">
      <c r="A78" s="110">
        <v>1</v>
      </c>
      <c r="B78" s="147">
        <v>45711</v>
      </c>
      <c r="C78" s="145" t="s">
        <v>135</v>
      </c>
      <c r="D78" s="111" t="s">
        <v>143</v>
      </c>
      <c r="E78" s="196" t="s">
        <v>135</v>
      </c>
      <c r="F78" s="108" t="s">
        <v>139</v>
      </c>
      <c r="G78" s="112">
        <v>50</v>
      </c>
    </row>
    <row r="79" spans="1:7">
      <c r="A79" s="110">
        <v>2</v>
      </c>
      <c r="B79" s="147">
        <v>45714</v>
      </c>
      <c r="C79" s="145" t="s">
        <v>135</v>
      </c>
      <c r="D79" s="111" t="s">
        <v>143</v>
      </c>
      <c r="E79" s="196" t="s">
        <v>135</v>
      </c>
      <c r="F79" s="108" t="s">
        <v>139</v>
      </c>
      <c r="G79" s="112">
        <v>50</v>
      </c>
    </row>
    <row r="80" spans="1:7">
      <c r="A80" s="394"/>
      <c r="B80" s="395"/>
      <c r="C80" s="395"/>
      <c r="D80" s="395"/>
      <c r="E80" s="395"/>
      <c r="F80" s="396"/>
      <c r="G80" s="102"/>
    </row>
    <row r="81" spans="1:7">
      <c r="A81" s="105"/>
      <c r="C81" s="184"/>
      <c r="D81" s="114"/>
      <c r="E81" s="165"/>
      <c r="F81" s="198" t="s">
        <v>146</v>
      </c>
      <c r="G81" s="117">
        <f>SUM(G78:G79)</f>
        <v>100</v>
      </c>
    </row>
    <row r="82" spans="1:7">
      <c r="A82" s="105"/>
      <c r="C82" s="184"/>
      <c r="D82" s="114"/>
      <c r="E82" s="165"/>
      <c r="G82" s="106"/>
    </row>
    <row r="83" spans="1:7">
      <c r="A83" s="105"/>
      <c r="C83" s="184"/>
      <c r="D83" s="114"/>
      <c r="E83" s="165"/>
      <c r="G83" s="106"/>
    </row>
    <row r="84" spans="1:7">
      <c r="A84" s="105"/>
      <c r="C84" s="184"/>
      <c r="D84" s="114"/>
      <c r="E84" s="165"/>
      <c r="G84" s="106"/>
    </row>
    <row r="85" spans="1:7">
      <c r="A85" s="113"/>
      <c r="B85" s="179"/>
      <c r="C85" s="114"/>
      <c r="D85" s="114"/>
      <c r="E85" s="114"/>
      <c r="F85" s="114"/>
      <c r="G85" s="115"/>
    </row>
    <row r="86" spans="1:7">
      <c r="A86" s="116" t="s">
        <v>78</v>
      </c>
      <c r="B86" s="180"/>
      <c r="C86" s="47"/>
      <c r="D86" s="47" t="s">
        <v>79</v>
      </c>
      <c r="E86" s="47"/>
      <c r="F86" s="47" t="s">
        <v>80</v>
      </c>
      <c r="G86" s="117"/>
    </row>
    <row r="87" spans="1:7" ht="15.75" thickBot="1">
      <c r="A87" s="127" t="s">
        <v>30</v>
      </c>
      <c r="B87" s="191"/>
      <c r="C87" s="128"/>
      <c r="D87" s="128" t="s">
        <v>81</v>
      </c>
      <c r="E87" s="129"/>
      <c r="F87" s="128" t="s">
        <v>82</v>
      </c>
      <c r="G87" s="130"/>
    </row>
    <row r="90" spans="1:7" ht="15.75" thickBot="1"/>
    <row r="91" spans="1:7">
      <c r="A91" s="382" t="s">
        <v>0</v>
      </c>
      <c r="B91" s="383"/>
      <c r="C91" s="383"/>
      <c r="D91" s="383"/>
      <c r="E91" s="383"/>
      <c r="F91" s="383"/>
      <c r="G91" s="384"/>
    </row>
    <row r="92" spans="1:7">
      <c r="A92" s="385" t="s">
        <v>226</v>
      </c>
      <c r="B92" s="375"/>
      <c r="C92" s="375"/>
      <c r="D92" s="375"/>
      <c r="E92" s="375"/>
      <c r="F92" s="375"/>
      <c r="G92" s="386"/>
    </row>
    <row r="93" spans="1:7">
      <c r="A93" s="387" t="s">
        <v>83</v>
      </c>
      <c r="B93" s="388"/>
      <c r="C93" s="123" t="s">
        <v>127</v>
      </c>
      <c r="D93" s="123"/>
      <c r="E93" s="124"/>
      <c r="F93" s="125" t="s">
        <v>84</v>
      </c>
      <c r="G93" s="126" t="s">
        <v>118</v>
      </c>
    </row>
    <row r="94" spans="1:7">
      <c r="A94" s="105"/>
      <c r="G94" s="106"/>
    </row>
    <row r="95" spans="1:7">
      <c r="A95" s="107" t="s">
        <v>77</v>
      </c>
      <c r="B95" s="178" t="s">
        <v>36</v>
      </c>
      <c r="C95" s="108" t="s">
        <v>85</v>
      </c>
      <c r="D95" s="108" t="s">
        <v>86</v>
      </c>
      <c r="E95" s="108" t="s">
        <v>5</v>
      </c>
      <c r="F95" s="108" t="s">
        <v>87</v>
      </c>
      <c r="G95" s="109" t="s">
        <v>56</v>
      </c>
    </row>
    <row r="96" spans="1:7">
      <c r="A96" s="110">
        <v>1</v>
      </c>
      <c r="B96" s="147">
        <v>45710</v>
      </c>
      <c r="C96" s="145" t="s">
        <v>135</v>
      </c>
      <c r="D96" s="111" t="s">
        <v>143</v>
      </c>
      <c r="E96" s="196" t="s">
        <v>135</v>
      </c>
      <c r="F96" s="108" t="s">
        <v>139</v>
      </c>
      <c r="G96" s="112">
        <v>130</v>
      </c>
    </row>
    <row r="97" spans="1:10">
      <c r="A97" s="110">
        <v>2</v>
      </c>
      <c r="B97" s="147">
        <v>45710</v>
      </c>
      <c r="C97" s="145" t="s">
        <v>143</v>
      </c>
      <c r="D97" s="111" t="s">
        <v>135</v>
      </c>
      <c r="E97" s="196" t="s">
        <v>135</v>
      </c>
      <c r="F97" s="108" t="s">
        <v>139</v>
      </c>
      <c r="G97" s="112">
        <v>40</v>
      </c>
    </row>
    <row r="98" spans="1:10">
      <c r="A98" s="348">
        <v>3</v>
      </c>
      <c r="B98" s="220">
        <v>45710</v>
      </c>
      <c r="C98" s="264" t="s">
        <v>135</v>
      </c>
      <c r="D98" s="221" t="s">
        <v>143</v>
      </c>
      <c r="E98" s="196" t="s">
        <v>135</v>
      </c>
      <c r="F98" s="219" t="s">
        <v>139</v>
      </c>
      <c r="G98" s="222">
        <v>160</v>
      </c>
    </row>
    <row r="99" spans="1:10" s="102" customFormat="1">
      <c r="A99" s="111">
        <v>4</v>
      </c>
      <c r="B99" s="147">
        <v>45327</v>
      </c>
      <c r="C99" s="145" t="s">
        <v>143</v>
      </c>
      <c r="D99" s="111" t="s">
        <v>135</v>
      </c>
      <c r="E99" s="167" t="s">
        <v>135</v>
      </c>
      <c r="F99" s="108" t="s">
        <v>139</v>
      </c>
      <c r="G99" s="111">
        <v>40</v>
      </c>
      <c r="J99" s="217"/>
    </row>
    <row r="100" spans="1:10">
      <c r="A100" s="113"/>
      <c r="B100" s="179"/>
      <c r="C100" s="347"/>
      <c r="D100" s="114"/>
      <c r="E100" s="165"/>
      <c r="F100" s="184"/>
      <c r="G100" s="115"/>
    </row>
    <row r="101" spans="1:10">
      <c r="A101" s="113"/>
      <c r="B101" s="179"/>
      <c r="C101" s="347"/>
      <c r="D101" s="114"/>
      <c r="E101" s="165"/>
      <c r="F101" s="184" t="s">
        <v>146</v>
      </c>
      <c r="G101" s="115">
        <f>SUM(G96:G99)</f>
        <v>370</v>
      </c>
    </row>
    <row r="102" spans="1:10">
      <c r="A102" s="113"/>
      <c r="B102" s="179"/>
      <c r="C102" s="114"/>
      <c r="D102" s="114"/>
      <c r="E102" s="114"/>
      <c r="F102" s="114"/>
      <c r="G102" s="115"/>
    </row>
    <row r="103" spans="1:10">
      <c r="A103" s="116" t="s">
        <v>78</v>
      </c>
      <c r="B103" s="180"/>
      <c r="C103" s="47"/>
      <c r="D103" s="47" t="s">
        <v>79</v>
      </c>
      <c r="E103" s="47"/>
      <c r="F103" s="47" t="s">
        <v>80</v>
      </c>
      <c r="G103" s="117"/>
    </row>
    <row r="104" spans="1:10" ht="15.75" thickBot="1">
      <c r="A104" s="127" t="s">
        <v>30</v>
      </c>
      <c r="B104" s="191"/>
      <c r="C104" s="128"/>
      <c r="D104" s="128" t="s">
        <v>81</v>
      </c>
      <c r="E104" s="129"/>
      <c r="F104" s="128" t="s">
        <v>82</v>
      </c>
      <c r="G104" s="130"/>
    </row>
  </sheetData>
  <mergeCells count="36">
    <mergeCell ref="A93:B93"/>
    <mergeCell ref="A67:E67"/>
    <mergeCell ref="A91:G91"/>
    <mergeCell ref="A92:G92"/>
    <mergeCell ref="A37:E37"/>
    <mergeCell ref="A80:F80"/>
    <mergeCell ref="A75:B75"/>
    <mergeCell ref="A74:G74"/>
    <mergeCell ref="A43:G43"/>
    <mergeCell ref="A44:G44"/>
    <mergeCell ref="A45:B45"/>
    <mergeCell ref="A51:E51"/>
    <mergeCell ref="A73:G73"/>
    <mergeCell ref="A59:B59"/>
    <mergeCell ref="A58:G58"/>
    <mergeCell ref="A57:G57"/>
    <mergeCell ref="I12:J12"/>
    <mergeCell ref="I1:O1"/>
    <mergeCell ref="I2:O2"/>
    <mergeCell ref="I3:J3"/>
    <mergeCell ref="A13:G13"/>
    <mergeCell ref="I10:O10"/>
    <mergeCell ref="I11:O11"/>
    <mergeCell ref="A30:B30"/>
    <mergeCell ref="A29:G29"/>
    <mergeCell ref="A28:G28"/>
    <mergeCell ref="A1:G1"/>
    <mergeCell ref="A2:G2"/>
    <mergeCell ref="A3:B3"/>
    <mergeCell ref="A15:B15"/>
    <mergeCell ref="A14:G14"/>
    <mergeCell ref="I18:M18"/>
    <mergeCell ref="I24:O24"/>
    <mergeCell ref="I25:O25"/>
    <mergeCell ref="I26:J26"/>
    <mergeCell ref="A22:E23"/>
  </mergeCell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P10" sqref="P10"/>
    </sheetView>
  </sheetViews>
  <sheetFormatPr defaultRowHeight="15"/>
  <cols>
    <col min="1" max="1" width="10.5703125" bestFit="1" customWidth="1"/>
    <col min="3" max="3" width="16.28515625" customWidth="1"/>
    <col min="7" max="7" width="14" customWidth="1"/>
    <col min="8" max="8" width="11.42578125" customWidth="1"/>
  </cols>
  <sheetData>
    <row r="1" spans="1:12">
      <c r="A1" s="397" t="s">
        <v>52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</row>
    <row r="2" spans="1:12">
      <c r="A2" s="25"/>
      <c r="B2" s="26"/>
      <c r="C2" s="26"/>
      <c r="D2" s="26"/>
      <c r="E2" s="27"/>
      <c r="F2" s="27"/>
      <c r="G2" s="398" t="s">
        <v>35</v>
      </c>
      <c r="H2" s="399"/>
      <c r="I2" s="399"/>
      <c r="J2" s="399"/>
      <c r="K2" s="400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293</v>
      </c>
      <c r="E4" s="30">
        <f t="shared" ref="E4:F4" si="0">SUM(E5:E100)</f>
        <v>0</v>
      </c>
      <c r="F4" s="30">
        <f t="shared" si="0"/>
        <v>2000</v>
      </c>
      <c r="G4" s="30"/>
      <c r="H4" s="30">
        <f>SUM(H5:H100)</f>
        <v>370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2370</v>
      </c>
    </row>
    <row r="5" spans="1:12" ht="15.75">
      <c r="A5" s="31">
        <v>45710</v>
      </c>
      <c r="B5" s="32">
        <v>9150</v>
      </c>
      <c r="C5" s="32" t="s">
        <v>171</v>
      </c>
      <c r="D5" s="33">
        <v>120</v>
      </c>
      <c r="E5" s="33"/>
      <c r="F5" s="33">
        <v>800</v>
      </c>
      <c r="G5" s="32" t="s">
        <v>127</v>
      </c>
      <c r="H5" s="34">
        <v>170</v>
      </c>
      <c r="I5" s="34"/>
      <c r="J5" s="34"/>
      <c r="K5" s="34"/>
      <c r="L5" s="35"/>
    </row>
    <row r="6" spans="1:12" ht="26.25" customHeight="1">
      <c r="A6" s="31">
        <v>45713</v>
      </c>
      <c r="B6" s="32">
        <v>9175</v>
      </c>
      <c r="C6" s="32" t="s">
        <v>171</v>
      </c>
      <c r="D6" s="33">
        <v>30</v>
      </c>
      <c r="E6" s="33"/>
      <c r="F6" s="33">
        <v>240</v>
      </c>
      <c r="G6" s="401" t="s">
        <v>145</v>
      </c>
      <c r="H6" s="404">
        <v>200</v>
      </c>
      <c r="I6" s="34"/>
      <c r="J6" s="34"/>
      <c r="K6" s="34"/>
      <c r="L6" s="35"/>
    </row>
    <row r="7" spans="1:12" ht="26.25" customHeight="1">
      <c r="A7" s="31">
        <v>45713</v>
      </c>
      <c r="B7" s="32">
        <v>9174</v>
      </c>
      <c r="C7" s="32" t="s">
        <v>171</v>
      </c>
      <c r="D7" s="33">
        <v>120</v>
      </c>
      <c r="E7" s="33"/>
      <c r="F7" s="33">
        <v>800</v>
      </c>
      <c r="G7" s="402"/>
      <c r="H7" s="405"/>
      <c r="I7" s="34"/>
      <c r="J7" s="34"/>
      <c r="K7" s="34"/>
      <c r="L7" s="35"/>
    </row>
    <row r="8" spans="1:12" ht="26.25" customHeight="1">
      <c r="A8" s="31">
        <v>45713</v>
      </c>
      <c r="B8" s="32">
        <v>9163</v>
      </c>
      <c r="C8" s="32" t="s">
        <v>171</v>
      </c>
      <c r="D8" s="33">
        <v>23</v>
      </c>
      <c r="E8" s="33"/>
      <c r="F8" s="33">
        <v>160</v>
      </c>
      <c r="G8" s="403"/>
      <c r="H8" s="406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 t="s">
        <v>128</v>
      </c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4">
    <mergeCell ref="A1:L1"/>
    <mergeCell ref="G2:K2"/>
    <mergeCell ref="G6:G8"/>
    <mergeCell ref="H6:H8"/>
  </mergeCells>
  <pageMargins left="0.7" right="0.7" top="0.75" bottom="0.75" header="0.3" footer="0.3"/>
  <pageSetup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97" t="s">
        <v>51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</row>
    <row r="2" spans="1:12">
      <c r="A2" s="25"/>
      <c r="B2" s="26"/>
      <c r="C2" s="26"/>
      <c r="D2" s="26"/>
      <c r="E2" s="27"/>
      <c r="F2" s="27"/>
      <c r="G2" s="398" t="s">
        <v>35</v>
      </c>
      <c r="H2" s="399"/>
      <c r="I2" s="399"/>
      <c r="J2" s="399"/>
      <c r="K2" s="400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M12" sqref="L12:M12"/>
    </sheetView>
  </sheetViews>
  <sheetFormatPr defaultRowHeight="15"/>
  <cols>
    <col min="1" max="1" width="11" bestFit="1" customWidth="1"/>
    <col min="2" max="2" width="10.5703125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97" t="s">
        <v>53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</row>
    <row r="2" spans="1:12">
      <c r="A2" s="25"/>
      <c r="B2" s="26"/>
      <c r="C2" s="26"/>
      <c r="D2" s="26"/>
      <c r="E2" s="27"/>
      <c r="F2" s="27"/>
      <c r="G2" s="398" t="s">
        <v>35</v>
      </c>
      <c r="H2" s="399"/>
      <c r="I2" s="399"/>
      <c r="J2" s="399"/>
      <c r="K2" s="400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276</v>
      </c>
      <c r="E4" s="30">
        <f>SUM(E5:E101)</f>
        <v>20</v>
      </c>
      <c r="F4" s="30">
        <f>SUM(F5:F101)</f>
        <v>300</v>
      </c>
      <c r="G4" s="30"/>
      <c r="H4" s="30">
        <f>SUM(H5:H101)</f>
        <v>80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400</v>
      </c>
    </row>
    <row r="5" spans="1:12" s="250" customFormat="1" ht="30" customHeight="1">
      <c r="A5" s="255">
        <v>45713</v>
      </c>
      <c r="B5" s="249">
        <v>9162</v>
      </c>
      <c r="C5" s="407" t="s">
        <v>204</v>
      </c>
      <c r="D5" s="249">
        <v>60</v>
      </c>
      <c r="E5" s="407">
        <v>20</v>
      </c>
      <c r="F5" s="407">
        <v>160</v>
      </c>
      <c r="G5" s="409" t="s">
        <v>205</v>
      </c>
      <c r="H5" s="407">
        <v>40</v>
      </c>
      <c r="I5" s="249"/>
      <c r="J5" s="249"/>
      <c r="K5" s="249"/>
      <c r="L5" s="249"/>
    </row>
    <row r="6" spans="1:12" ht="25.5" customHeight="1">
      <c r="A6" s="255">
        <v>45713</v>
      </c>
      <c r="B6" s="256">
        <v>9157</v>
      </c>
      <c r="C6" s="408"/>
      <c r="D6" s="256">
        <v>96</v>
      </c>
      <c r="E6" s="408"/>
      <c r="F6" s="408"/>
      <c r="G6" s="410"/>
      <c r="H6" s="408"/>
      <c r="I6" s="257"/>
      <c r="J6" s="257"/>
      <c r="K6" s="257"/>
      <c r="L6" s="258"/>
    </row>
    <row r="7" spans="1:12">
      <c r="A7" s="255">
        <v>45715</v>
      </c>
      <c r="B7" s="32">
        <v>9182</v>
      </c>
      <c r="C7" s="315" t="s">
        <v>204</v>
      </c>
      <c r="D7" s="33">
        <v>120</v>
      </c>
      <c r="E7" s="33"/>
      <c r="F7" s="33">
        <v>140</v>
      </c>
      <c r="G7" s="33" t="s">
        <v>185</v>
      </c>
      <c r="H7" s="34">
        <v>40</v>
      </c>
      <c r="I7" s="34"/>
      <c r="J7" s="34"/>
      <c r="K7" s="34"/>
      <c r="L7" s="35"/>
    </row>
    <row r="8" spans="1:12" ht="15.75">
      <c r="A8" s="31"/>
      <c r="B8" s="32"/>
      <c r="C8" s="315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7">
    <mergeCell ref="A1:L1"/>
    <mergeCell ref="G2:K2"/>
    <mergeCell ref="C5:C6"/>
    <mergeCell ref="G5:G6"/>
    <mergeCell ref="F5:F6"/>
    <mergeCell ref="H5:H6"/>
    <mergeCell ref="E5:E6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9" sqref="H9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11" t="s">
        <v>54</v>
      </c>
      <c r="C1" s="411"/>
      <c r="D1" s="411"/>
      <c r="E1" s="46"/>
    </row>
    <row r="2" spans="1:6">
      <c r="A2" s="45"/>
      <c r="B2" s="411"/>
      <c r="C2" s="411"/>
      <c r="D2" s="411"/>
      <c r="E2" s="46"/>
    </row>
    <row r="3" spans="1:6">
      <c r="A3" s="47"/>
      <c r="B3" s="47"/>
      <c r="C3" s="48" t="s">
        <v>23</v>
      </c>
      <c r="D3" s="48">
        <f>SUM(D5:D37)</f>
        <v>80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45711</v>
      </c>
      <c r="B5" s="261" t="s">
        <v>153</v>
      </c>
      <c r="C5" s="261" t="s">
        <v>135</v>
      </c>
      <c r="D5" s="261">
        <v>40</v>
      </c>
      <c r="E5" s="253"/>
    </row>
    <row r="6" spans="1:6" ht="32.25" customHeight="1">
      <c r="A6" s="260">
        <v>45714</v>
      </c>
      <c r="B6" s="261" t="s">
        <v>153</v>
      </c>
      <c r="C6" s="261" t="s">
        <v>135</v>
      </c>
      <c r="D6" s="261">
        <v>40</v>
      </c>
      <c r="E6" s="253"/>
    </row>
    <row r="7" spans="1:6">
      <c r="A7" s="260"/>
      <c r="B7" s="261"/>
      <c r="C7" s="261"/>
      <c r="D7" s="261"/>
      <c r="E7" s="262"/>
    </row>
    <row r="8" spans="1:6">
      <c r="A8" s="259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2025-03-02T06:30:34Z</cp:lastPrinted>
  <dcterms:created xsi:type="dcterms:W3CDTF">2023-01-08T05:51:58Z</dcterms:created>
  <dcterms:modified xsi:type="dcterms:W3CDTF">2025-03-02T08:59:54Z</dcterms:modified>
</cp:coreProperties>
</file>