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362" documentId="8_{7DCD2DC3-EF6D-46EC-B73B-C6B1A91FD5A8}" xr6:coauthVersionLast="47" xr6:coauthVersionMax="47" xr10:uidLastSave="{BC12C8C8-9CD9-4F5E-9467-5522AEC13784}"/>
  <bookViews>
    <workbookView xWindow="-120" yWindow="-120" windowWidth="29040" windowHeight="15720" xr2:uid="{00000000-000D-0000-FFFF-FFFF00000000}"/>
  </bookViews>
  <sheets>
    <sheet name="ProjectSchedule" sheetId="11" r:id="rId1"/>
    <sheet name="Validators" sheetId="15" r:id="rId2"/>
    <sheet name="RQ" sheetId="13" r:id="rId3"/>
    <sheet name="Veer" sheetId="14" r:id="rId4"/>
  </sheets>
  <definedNames>
    <definedName name="_xlnm._FilterDatabase" localSheetId="3" hidden="1">Veer!$B$1:$C$43</definedName>
    <definedName name="hoy" localSheetId="0">TODAY()</definedName>
    <definedName name="Inicio_del_proyecto">ProjectSchedule!$F$3</definedName>
    <definedName name="_xlnm.Print_Titles" localSheetId="0">ProjectSchedule!$4:$6</definedName>
    <definedName name="Semana_para_mostrar">ProjectSchedule!$F$4</definedName>
    <definedName name="task_end" localSheetId="0">ProjectSchedule!$H1</definedName>
    <definedName name="task_progress" localSheetId="0">ProjectSchedule!$E1</definedName>
    <definedName name="task_start" localSheetId="0">ProjectSchedule!$F1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1" l="1"/>
  <c r="H40" i="11"/>
  <c r="H39" i="11"/>
  <c r="H38" i="11"/>
  <c r="H37" i="11"/>
  <c r="H31" i="11"/>
  <c r="H35" i="11"/>
  <c r="H34" i="11"/>
  <c r="H33" i="11"/>
  <c r="H32" i="11"/>
  <c r="H29" i="11"/>
  <c r="H28" i="11"/>
  <c r="H27" i="11"/>
  <c r="H26" i="11"/>
  <c r="H23" i="11"/>
  <c r="H22" i="11"/>
  <c r="H21" i="11"/>
  <c r="H20" i="11"/>
  <c r="K41" i="11"/>
  <c r="K40" i="11"/>
  <c r="K39" i="11"/>
  <c r="K38" i="11"/>
  <c r="K37" i="11"/>
  <c r="K36" i="11"/>
  <c r="K42" i="11"/>
  <c r="K43" i="11"/>
  <c r="F3" i="11"/>
  <c r="G2" i="14" l="1"/>
  <c r="C3" i="14"/>
  <c r="C2" i="14"/>
  <c r="B4" i="14"/>
  <c r="C4" i="14" s="1"/>
  <c r="K7" i="11"/>
  <c r="B5" i="14" l="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C43" i="14" s="1"/>
  <c r="F9" i="11"/>
  <c r="F10" i="11" l="1"/>
  <c r="H9" i="11"/>
  <c r="F15" i="11" s="1"/>
  <c r="C34" i="14"/>
  <c r="C10" i="14"/>
  <c r="C28" i="14"/>
  <c r="C35" i="14"/>
  <c r="C17" i="14"/>
  <c r="C14" i="14"/>
  <c r="C31" i="14"/>
  <c r="C9" i="14"/>
  <c r="C18" i="14"/>
  <c r="C21" i="14"/>
  <c r="C38" i="14"/>
  <c r="C40" i="14"/>
  <c r="C19" i="14"/>
  <c r="C30" i="14"/>
  <c r="C24" i="14"/>
  <c r="C8" i="14"/>
  <c r="C36" i="14"/>
  <c r="C20" i="14"/>
  <c r="C37" i="14"/>
  <c r="C25" i="14"/>
  <c r="C5" i="14"/>
  <c r="C33" i="14"/>
  <c r="C7" i="14"/>
  <c r="C13" i="14"/>
  <c r="C22" i="14"/>
  <c r="C6" i="14"/>
  <c r="C23" i="14"/>
  <c r="C32" i="14"/>
  <c r="C16" i="14"/>
  <c r="C11" i="14"/>
  <c r="C12" i="14"/>
  <c r="C26" i="14"/>
  <c r="C27" i="14"/>
  <c r="C39" i="14"/>
  <c r="C41" i="14"/>
  <c r="C42" i="14"/>
  <c r="C29" i="14"/>
  <c r="C15" i="14"/>
  <c r="L5" i="11"/>
  <c r="K35" i="11"/>
  <c r="K34" i="11"/>
  <c r="K33" i="11"/>
  <c r="K32" i="11"/>
  <c r="K30" i="11"/>
  <c r="K24" i="11"/>
  <c r="K18" i="11"/>
  <c r="K8" i="11"/>
  <c r="F16" i="11" l="1"/>
  <c r="H15" i="11"/>
  <c r="F11" i="11"/>
  <c r="H11" i="11" s="1"/>
  <c r="H10" i="11"/>
  <c r="K9" i="11"/>
  <c r="L6" i="11"/>
  <c r="F17" i="11" l="1"/>
  <c r="H17" i="11" s="1"/>
  <c r="H16" i="11"/>
  <c r="K31" i="11"/>
  <c r="M5" i="11"/>
  <c r="N5" i="11" s="1"/>
  <c r="O5" i="11" s="1"/>
  <c r="P5" i="11" s="1"/>
  <c r="Q5" i="11" s="1"/>
  <c r="R5" i="11" s="1"/>
  <c r="S5" i="11" s="1"/>
  <c r="S4" i="11" s="1"/>
  <c r="L4" i="11"/>
  <c r="F12" i="11" l="1"/>
  <c r="H12" i="11" s="1"/>
  <c r="K10" i="11"/>
  <c r="K11" i="11"/>
  <c r="T5" i="11"/>
  <c r="U5" i="11" s="1"/>
  <c r="V5" i="11" s="1"/>
  <c r="W5" i="11" s="1"/>
  <c r="X5" i="11" s="1"/>
  <c r="Y5" i="11" s="1"/>
  <c r="Z5" i="11" s="1"/>
  <c r="M6" i="11"/>
  <c r="F14" i="11" l="1"/>
  <c r="K12" i="11"/>
  <c r="Z4" i="11"/>
  <c r="AA5" i="11"/>
  <c r="AB5" i="11" s="1"/>
  <c r="AC5" i="11" s="1"/>
  <c r="AD5" i="11" s="1"/>
  <c r="AE5" i="11" s="1"/>
  <c r="AF5" i="11" s="1"/>
  <c r="AG5" i="11" s="1"/>
  <c r="N6" i="11"/>
  <c r="H14" i="11" l="1"/>
  <c r="K14" i="11" s="1"/>
  <c r="AH5" i="11"/>
  <c r="AI5" i="11" s="1"/>
  <c r="AJ5" i="11" s="1"/>
  <c r="AK5" i="11" s="1"/>
  <c r="AL5" i="11" s="1"/>
  <c r="AM5" i="11" s="1"/>
  <c r="AG4" i="11"/>
  <c r="O6" i="11"/>
  <c r="K22" i="11" l="1"/>
  <c r="AN5" i="11"/>
  <c r="AO5" i="11" s="1"/>
  <c r="AP5" i="11" s="1"/>
  <c r="AQ5" i="11" s="1"/>
  <c r="AR5" i="11" s="1"/>
  <c r="AS5" i="11" s="1"/>
  <c r="AT5" i="11" s="1"/>
  <c r="P6" i="11"/>
  <c r="K23" i="11" l="1"/>
  <c r="AU5" i="11"/>
  <c r="AV5" i="11" s="1"/>
  <c r="AN4" i="11"/>
  <c r="Q6" i="11"/>
  <c r="AW5" i="11" l="1"/>
  <c r="AV6" i="11"/>
  <c r="AU4" i="11"/>
  <c r="R6" i="11"/>
  <c r="AX5" i="11" l="1"/>
  <c r="AW6" i="11"/>
  <c r="AY5" i="11" l="1"/>
  <c r="AX6" i="11"/>
  <c r="S6" i="11"/>
  <c r="T6" i="11"/>
  <c r="AZ5" i="11" l="1"/>
  <c r="AY6" i="11"/>
  <c r="U6" i="11"/>
  <c r="BA5" i="11" l="1"/>
  <c r="BB5" i="11" s="1"/>
  <c r="AZ6" i="11"/>
  <c r="BC5" i="11" l="1"/>
  <c r="BB4" i="11"/>
  <c r="V6" i="11" s="1"/>
  <c r="BA6" i="11"/>
  <c r="W6" i="11"/>
  <c r="BB6" i="11" l="1"/>
  <c r="BD5" i="11"/>
  <c r="BC6" i="11"/>
  <c r="X6" i="11"/>
  <c r="BD6" i="11" l="1"/>
  <c r="BE5" i="11"/>
  <c r="Y6" i="11"/>
  <c r="BE6" i="11" l="1"/>
  <c r="BF5" i="11"/>
  <c r="Z6" i="11"/>
  <c r="BF6" i="11" l="1"/>
  <c r="BG5" i="11"/>
  <c r="AA6" i="11"/>
  <c r="BH5" i="11" l="1"/>
  <c r="BG6" i="11"/>
  <c r="AB6" i="11"/>
  <c r="BH6" i="11" l="1"/>
  <c r="BI5" i="11"/>
  <c r="BI6" i="11" l="1"/>
  <c r="BJ5" i="11"/>
  <c r="BI4" i="11"/>
  <c r="AC6" i="11" s="1"/>
  <c r="AD6" i="11"/>
  <c r="BJ6" i="11" l="1"/>
  <c r="BK5" i="11"/>
  <c r="AE6" i="11"/>
  <c r="BL5" i="11" l="1"/>
  <c r="BK6" i="11"/>
  <c r="AF6" i="11"/>
  <c r="BM5" i="11" l="1"/>
  <c r="BL6" i="11"/>
  <c r="AG6" i="11"/>
  <c r="BN5" i="11" l="1"/>
  <c r="BM6" i="11"/>
  <c r="AH6" i="11"/>
  <c r="BO5" i="11" l="1"/>
  <c r="BP5" i="11" s="1"/>
  <c r="BN6" i="11"/>
  <c r="AI6" i="11"/>
  <c r="BP6" i="11" l="1"/>
  <c r="BQ5" i="11"/>
  <c r="BP4" i="11"/>
  <c r="BO6" i="11"/>
  <c r="AJ6" i="11"/>
  <c r="BQ6" i="11" l="1"/>
  <c r="BR5" i="11"/>
  <c r="AK6" i="11"/>
  <c r="BR6" i="11" l="1"/>
  <c r="BS5" i="11"/>
  <c r="AL6" i="11"/>
  <c r="BS6" i="11" l="1"/>
  <c r="BT5" i="11"/>
  <c r="AM6" i="11"/>
  <c r="BT6" i="11" l="1"/>
  <c r="BU5" i="11"/>
  <c r="AN6" i="11"/>
  <c r="BU6" i="11" l="1"/>
  <c r="BV5" i="11"/>
  <c r="AO6" i="11"/>
  <c r="BV6" i="11" l="1"/>
  <c r="BW5" i="11"/>
  <c r="AP6" i="11"/>
  <c r="BW4" i="11" l="1"/>
  <c r="BW6" i="11"/>
  <c r="BX5" i="11"/>
  <c r="AQ6" i="11"/>
  <c r="BX6" i="11" l="1"/>
  <c r="BY5" i="11"/>
  <c r="AR6" i="11"/>
  <c r="BY6" i="11" l="1"/>
  <c r="BZ5" i="11"/>
  <c r="AS6" i="11"/>
  <c r="CA5" i="11" l="1"/>
  <c r="BZ6" i="11"/>
  <c r="AT6" i="11"/>
  <c r="CA6" i="11" l="1"/>
  <c r="CB5" i="11"/>
  <c r="AU6" i="11"/>
  <c r="CC5" i="11" l="1"/>
  <c r="CB6" i="11"/>
  <c r="CC6" i="11" l="1"/>
  <c r="CD5" i="11"/>
  <c r="CD4" i="11" l="1"/>
  <c r="CD6" i="11"/>
  <c r="CE5" i="11"/>
  <c r="CE6" i="11" l="1"/>
  <c r="CF5" i="11"/>
  <c r="CF6" i="11" l="1"/>
  <c r="CG5" i="11"/>
  <c r="CG6" i="11" l="1"/>
  <c r="CH5" i="11"/>
  <c r="CI5" i="11" l="1"/>
  <c r="CH6" i="11"/>
  <c r="CI6" i="11" l="1"/>
  <c r="CJ5" i="11"/>
  <c r="CJ6" i="11" l="1"/>
  <c r="CK5" i="11"/>
  <c r="CK4" i="11" l="1"/>
  <c r="CK6" i="11"/>
  <c r="CL5" i="11"/>
  <c r="CL6" i="11" l="1"/>
  <c r="CM5" i="11"/>
  <c r="CM6" i="11" l="1"/>
  <c r="CN5" i="11"/>
  <c r="CN6" i="11" l="1"/>
  <c r="CO5" i="11"/>
  <c r="CO6" i="11" l="1"/>
  <c r="CP5" i="11"/>
  <c r="CQ5" i="11" l="1"/>
  <c r="CP6" i="11"/>
  <c r="CQ6" i="11" l="1"/>
  <c r="CR5" i="11"/>
  <c r="CR4" i="11" l="1"/>
  <c r="CR6" i="11"/>
  <c r="CS5" i="11"/>
  <c r="CS6" i="11" l="1"/>
  <c r="CT5" i="11"/>
  <c r="CU5" i="11" l="1"/>
  <c r="CT6" i="11"/>
  <c r="CU6" i="11" l="1"/>
  <c r="CV5" i="11"/>
  <c r="CW5" i="11" l="1"/>
  <c r="CV6" i="11"/>
  <c r="CW6" i="11" l="1"/>
  <c r="CX5" i="11"/>
  <c r="CX6" i="11" l="1"/>
  <c r="CY5" i="11"/>
  <c r="CY4" i="11" l="1"/>
  <c r="CY6" i="11"/>
  <c r="CZ5" i="11"/>
  <c r="CZ6" i="11" l="1"/>
  <c r="DA5" i="11"/>
  <c r="DA6" i="11" l="1"/>
  <c r="DB5" i="11"/>
  <c r="DB6" i="11" l="1"/>
  <c r="DC5" i="11"/>
  <c r="DC6" i="11" l="1"/>
  <c r="DD5" i="11"/>
  <c r="DD6" i="11" l="1"/>
  <c r="DE5" i="11"/>
  <c r="DE6" i="11" l="1"/>
  <c r="DF5" i="11"/>
  <c r="DF4" i="11" l="1"/>
  <c r="DF6" i="11"/>
  <c r="DG5" i="11"/>
  <c r="DH5" i="11" l="1"/>
  <c r="DG6" i="11"/>
  <c r="DH6" i="11" l="1"/>
  <c r="DI5" i="11"/>
  <c r="DI6" i="11" l="1"/>
  <c r="DJ5" i="11"/>
  <c r="DJ6" i="11" l="1"/>
  <c r="DK5" i="11"/>
  <c r="DK6" i="11" l="1"/>
  <c r="DL5" i="11"/>
  <c r="DL6" i="11" l="1"/>
  <c r="DM5" i="11"/>
  <c r="DM4" i="11" l="1"/>
  <c r="DM6" i="11"/>
  <c r="DN5" i="11"/>
  <c r="DN6" i="11" l="1"/>
  <c r="DO5" i="11"/>
  <c r="DO6" i="11" l="1"/>
  <c r="DP5" i="11"/>
  <c r="DP6" i="11" l="1"/>
  <c r="DQ5" i="11"/>
  <c r="DQ6" i="11" l="1"/>
  <c r="DR5" i="11"/>
  <c r="DR6" i="11" l="1"/>
  <c r="DS5" i="11"/>
  <c r="DS6" i="11" l="1"/>
  <c r="DT5" i="11"/>
  <c r="DT4" i="11" l="1"/>
  <c r="DT6" i="11"/>
  <c r="DU5" i="11"/>
  <c r="DU6" i="11" l="1"/>
  <c r="DV5" i="11"/>
  <c r="DV6" i="11" l="1"/>
  <c r="DW5" i="11"/>
  <c r="DW6" i="11" l="1"/>
  <c r="DX5" i="11"/>
  <c r="DX6" i="11" l="1"/>
  <c r="DY5" i="11"/>
  <c r="DY6" i="11" l="1"/>
  <c r="DZ5" i="11"/>
  <c r="DZ6" i="11" l="1"/>
  <c r="EA5" i="11"/>
  <c r="EA4" i="11" l="1"/>
  <c r="EA6" i="11"/>
  <c r="EB5" i="11"/>
  <c r="EB6" i="11" l="1"/>
  <c r="EC5" i="11"/>
  <c r="EC6" i="11" l="1"/>
  <c r="ED5" i="11"/>
  <c r="EE5" i="11" l="1"/>
  <c r="ED6" i="11"/>
  <c r="EE6" i="11" l="1"/>
  <c r="EF5" i="11"/>
  <c r="EG5" i="11" l="1"/>
  <c r="EF6" i="11"/>
  <c r="EG6" i="11" l="1"/>
  <c r="EH5" i="11"/>
  <c r="EH4" i="11" l="1"/>
  <c r="EH6" i="11"/>
  <c r="EI5" i="11"/>
  <c r="EI6" i="11" l="1"/>
  <c r="EJ5" i="11"/>
  <c r="EJ6" i="11" l="1"/>
  <c r="EK5" i="11"/>
  <c r="EK6" i="11" l="1"/>
  <c r="EL5" i="11"/>
  <c r="EM5" i="11" l="1"/>
  <c r="EL6" i="11"/>
  <c r="EM6" i="11" l="1"/>
  <c r="EN5" i="11"/>
  <c r="EN6" i="11" l="1"/>
  <c r="EO5" i="11"/>
  <c r="EO4" i="11" l="1"/>
  <c r="EO6" i="11"/>
  <c r="EP5" i="11"/>
  <c r="EP6" i="11" l="1"/>
  <c r="EQ5" i="11"/>
  <c r="EQ6" i="11" l="1"/>
  <c r="ER5" i="11"/>
  <c r="ER6" i="11" l="1"/>
  <c r="ES5" i="11"/>
  <c r="ET5" i="11" l="1"/>
  <c r="ES6" i="11"/>
  <c r="ET6" i="11" l="1"/>
  <c r="EU5" i="11"/>
  <c r="EU6" i="11" s="1"/>
  <c r="F13" i="11"/>
  <c r="H13" i="11" s="1"/>
  <c r="F19" i="11" l="1"/>
  <c r="K20" i="11"/>
  <c r="H19" i="11" l="1"/>
  <c r="K19" i="11" s="1"/>
  <c r="K21" i="11"/>
  <c r="K26" i="11" l="1"/>
  <c r="K25" i="11"/>
  <c r="K27" i="11" l="1"/>
  <c r="K29" i="11"/>
  <c r="K28" i="11"/>
</calcChain>
</file>

<file path=xl/sharedStrings.xml><?xml version="1.0" encoding="utf-8"?>
<sst xmlns="http://schemas.openxmlformats.org/spreadsheetml/2006/main" count="116" uniqueCount="65">
  <si>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</si>
  <si>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</si>
  <si>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</si>
  <si>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</si>
  <si>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</si>
  <si>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</si>
  <si>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</si>
  <si>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</si>
  <si>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</si>
  <si>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</si>
  <si>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</si>
  <si>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</si>
  <si>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</si>
  <si>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</si>
  <si>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</si>
  <si>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</si>
  <si>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</si>
  <si>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</si>
  <si>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</si>
  <si>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</si>
  <si>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</si>
  <si>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</si>
  <si>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</si>
  <si>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</si>
  <si>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</si>
  <si>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</si>
  <si>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FIN</t>
  </si>
  <si>
    <t>DÍAS</t>
  </si>
  <si>
    <t>.</t>
  </si>
  <si>
    <t>Date</t>
  </si>
  <si>
    <t>Weekday</t>
  </si>
  <si>
    <t>Work</t>
  </si>
  <si>
    <t>N</t>
  </si>
  <si>
    <t>From Veer to Colombia</t>
  </si>
  <si>
    <t>Y</t>
  </si>
  <si>
    <t>RARJ</t>
  </si>
  <si>
    <t>Ph. D.</t>
  </si>
  <si>
    <t>Ricardo A. Reyes-Jimenez</t>
  </si>
  <si>
    <t>Santiago Toledo Ph. D.</t>
  </si>
  <si>
    <t>Data and Baseline Models</t>
  </si>
  <si>
    <t>AI/GenAI/RAG Dev</t>
  </si>
  <si>
    <t>Publication and Policy Framework</t>
  </si>
  <si>
    <t>DURATION</t>
  </si>
  <si>
    <t>Literature review</t>
  </si>
  <si>
    <t>Draft a proposal V1</t>
  </si>
  <si>
    <t>Mendeley</t>
  </si>
  <si>
    <t>ST</t>
  </si>
  <si>
    <t>Placeholder1</t>
  </si>
  <si>
    <t>Placeholder2</t>
  </si>
  <si>
    <t>Proposal V1</t>
  </si>
  <si>
    <t>Collect SECOPI/II/CCE</t>
  </si>
  <si>
    <t>Analysis of Baseline Model</t>
  </si>
  <si>
    <t>Design RAG (or other) Baseline</t>
  </si>
  <si>
    <t>Define Explainability</t>
  </si>
  <si>
    <t>How to include XAI?</t>
  </si>
  <si>
    <t>Proposal and Foundations (SEP, OCT, NOV)</t>
  </si>
  <si>
    <t>Template for decks</t>
  </si>
  <si>
    <t>Template for papers</t>
  </si>
  <si>
    <t>Template for documents</t>
  </si>
  <si>
    <t>EXPECTED DURATION (MONTHS)</t>
  </si>
  <si>
    <t>Writing and Defense</t>
  </si>
  <si>
    <t>1st paper draft</t>
  </si>
  <si>
    <t>Tailoring the research question</t>
  </si>
  <si>
    <t>Draft of objectives V1</t>
  </si>
  <si>
    <t>RUL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</si>
</sst>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C0A]d\ &quot;de&quot;\ mmmm\ &quot;de&quot;\ yyyy;@"/>
    <numFmt numFmtId="168" formatCode="d\-m\-yy;@"/>
    <numFmt numFmtId="169" formatCode="d"/>
    <numFmt numFmtId="178" formatCode="[$-409]d\-mmm;@"/>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9"/>
      <color theme="1"/>
      <name val="Calibri"/>
      <family val="2"/>
      <scheme val="minor"/>
    </font>
    <font>
      <b/>
      <sz val="10"/>
      <color theme="1" tint="0.499984740745262"/>
      <name val="Arial"/>
      <family val="2"/>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3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 fontId="0" fillId="0" borderId="0" xfId="0" applyNumberFormat="1"/>
    <xf numFmtId="16" fontId="22" fillId="15" borderId="0" xfId="19" applyNumberFormat="1"/>
    <xf numFmtId="0" fontId="22" fillId="15" borderId="0" xfId="19"/>
    <xf numFmtId="14" fontId="9" fillId="0" borderId="3" xfId="9" applyNumberFormat="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0" fontId="9" fillId="45" borderId="2" xfId="12" applyFill="1">
      <alignment horizontal="left" vertical="center" indent="2"/>
    </xf>
    <xf numFmtId="168" fontId="9" fillId="45" borderId="2" xfId="10" applyFill="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8" fontId="0" fillId="46" borderId="2" xfId="0" applyNumberFormat="1" applyFill="1" applyBorder="1" applyAlignment="1">
      <alignment horizontal="center" vertical="center"/>
    </xf>
    <xf numFmtId="168" fontId="5" fillId="46" borderId="2" xfId="0" applyNumberFormat="1" applyFont="1" applyFill="1" applyBorder="1" applyAlignment="1">
      <alignment horizontal="center" vertical="center"/>
    </xf>
    <xf numFmtId="1" fontId="2" fillId="0" borderId="0" xfId="0" applyNumberFormat="1" applyFont="1" applyAlignment="1">
      <alignment horizontal="center"/>
    </xf>
    <xf numFmtId="1" fontId="0" fillId="0" borderId="0" xfId="0" applyNumberFormat="1" applyAlignment="1">
      <alignment horizontal="center"/>
    </xf>
    <xf numFmtId="1" fontId="0" fillId="0" borderId="0" xfId="0" applyNumberFormat="1" applyBorder="1" applyAlignment="1">
      <alignment horizontal="center" vertical="center"/>
    </xf>
    <xf numFmtId="1" fontId="0" fillId="0" borderId="10" xfId="0" applyNumberFormat="1" applyBorder="1"/>
    <xf numFmtId="1" fontId="7" fillId="13" borderId="1" xfId="0" applyNumberFormat="1" applyFont="1" applyFill="1" applyBorder="1" applyAlignment="1">
      <alignment horizontal="center" vertical="center" wrapText="1"/>
    </xf>
    <xf numFmtId="1" fontId="0" fillId="0" borderId="0" xfId="0" applyNumberFormat="1"/>
    <xf numFmtId="1" fontId="0" fillId="8" borderId="2" xfId="0" applyNumberFormat="1" applyFill="1" applyBorder="1" applyAlignment="1">
      <alignment horizontal="center" vertical="center"/>
    </xf>
    <xf numFmtId="1" fontId="9" fillId="3" borderId="2" xfId="10" applyNumberFormat="1" applyFill="1">
      <alignment horizontal="center" vertical="center"/>
    </xf>
    <xf numFmtId="1" fontId="0" fillId="9" borderId="2" xfId="0" applyNumberFormat="1" applyFill="1" applyBorder="1" applyAlignment="1">
      <alignment horizontal="center" vertical="center"/>
    </xf>
    <xf numFmtId="1" fontId="9" fillId="4" borderId="2" xfId="10" applyNumberFormat="1" applyFill="1">
      <alignment horizontal="center" vertical="center"/>
    </xf>
    <xf numFmtId="1" fontId="0" fillId="6" borderId="2" xfId="0" applyNumberFormat="1" applyFill="1" applyBorder="1" applyAlignment="1">
      <alignment horizontal="center" vertical="center"/>
    </xf>
    <xf numFmtId="1" fontId="9" fillId="11" borderId="2" xfId="10" applyNumberFormat="1" applyFill="1">
      <alignment horizontal="center" vertical="center"/>
    </xf>
    <xf numFmtId="1" fontId="0" fillId="5" borderId="2" xfId="0" applyNumberFormat="1" applyFill="1" applyBorder="1" applyAlignment="1">
      <alignment horizontal="center" vertical="center"/>
    </xf>
    <xf numFmtId="1" fontId="9" fillId="10" borderId="2" xfId="10" applyNumberFormat="1" applyFill="1">
      <alignment horizontal="center" vertical="center"/>
    </xf>
    <xf numFmtId="1" fontId="0" fillId="46" borderId="2" xfId="0" applyNumberFormat="1" applyFill="1" applyBorder="1" applyAlignment="1">
      <alignment horizontal="center" vertical="center"/>
    </xf>
    <xf numFmtId="1" fontId="9" fillId="45" borderId="2" xfId="10" applyNumberFormat="1" applyFill="1">
      <alignment horizontal="center" vertical="center"/>
    </xf>
    <xf numFmtId="1" fontId="9" fillId="0" borderId="2" xfId="10" applyNumberFormat="1">
      <alignment horizontal="center" vertical="center"/>
    </xf>
    <xf numFmtId="1" fontId="4" fillId="2" borderId="2" xfId="0" applyNumberFormat="1" applyFont="1" applyFill="1" applyBorder="1" applyAlignment="1">
      <alignment horizontal="left" vertical="center"/>
    </xf>
    <xf numFmtId="0" fontId="6" fillId="0" borderId="0" xfId="0" applyFont="1"/>
    <xf numFmtId="0" fontId="6" fillId="0" borderId="10" xfId="0" applyFont="1" applyBorder="1"/>
    <xf numFmtId="0" fontId="6" fillId="0" borderId="0" xfId="0" applyFont="1" applyAlignment="1">
      <alignment wrapText="1"/>
    </xf>
    <xf numFmtId="0" fontId="6" fillId="8" borderId="2" xfId="11" applyFont="1" applyFill="1">
      <alignment horizontal="center" vertical="center"/>
    </xf>
    <xf numFmtId="0" fontId="6" fillId="3" borderId="2" xfId="11" applyFont="1" applyFill="1">
      <alignment horizontal="center" vertical="center"/>
    </xf>
    <xf numFmtId="0" fontId="6" fillId="9" borderId="2" xfId="11" applyFont="1" applyFill="1">
      <alignment horizontal="center" vertical="center"/>
    </xf>
    <xf numFmtId="0" fontId="6" fillId="4" borderId="2" xfId="11" applyFont="1" applyFill="1">
      <alignment horizontal="center" vertical="center"/>
    </xf>
    <xf numFmtId="0" fontId="6" fillId="6" borderId="2" xfId="11" applyFont="1" applyFill="1">
      <alignment horizontal="center" vertical="center"/>
    </xf>
    <xf numFmtId="0" fontId="6" fillId="11" borderId="2" xfId="11" applyFont="1" applyFill="1">
      <alignment horizontal="center" vertical="center"/>
    </xf>
    <xf numFmtId="0" fontId="6" fillId="5" borderId="2" xfId="11" applyFont="1" applyFill="1">
      <alignment horizontal="center" vertical="center"/>
    </xf>
    <xf numFmtId="0" fontId="6" fillId="10" borderId="2" xfId="11" applyFont="1" applyFill="1">
      <alignment horizontal="center" vertical="center"/>
    </xf>
    <xf numFmtId="0" fontId="6" fillId="46" borderId="2" xfId="11" applyFont="1" applyFill="1">
      <alignment horizontal="center" vertical="center"/>
    </xf>
    <xf numFmtId="0" fontId="6" fillId="45" borderId="2" xfId="11" applyFont="1" applyFill="1">
      <alignment horizontal="center" vertical="center"/>
    </xf>
    <xf numFmtId="0" fontId="6" fillId="0" borderId="2" xfId="11" applyFont="1">
      <alignment horizontal="center" vertical="center"/>
    </xf>
    <xf numFmtId="0" fontId="31" fillId="2" borderId="2" xfId="0" applyFont="1" applyFill="1" applyBorder="1" applyAlignment="1">
      <alignment horizontal="center" vertical="center"/>
    </xf>
    <xf numFmtId="0" fontId="32" fillId="0" borderId="0" xfId="1" applyFont="1" applyAlignment="1" applyProtection="1"/>
    <xf numFmtId="178" fontId="9" fillId="3" borderId="2" xfId="10" applyNumberFormat="1" applyFill="1">
      <alignment horizontal="center" vertical="center"/>
    </xf>
    <xf numFmtId="178" fontId="9" fillId="4" borderId="2" xfId="11" applyNumberFormat="1" applyFill="1">
      <alignment horizontal="center" vertical="center"/>
    </xf>
    <xf numFmtId="178" fontId="9" fillId="11" borderId="2" xfId="10" applyNumberFormat="1" applyFill="1">
      <alignment horizontal="center" vertical="center"/>
    </xf>
    <xf numFmtId="178" fontId="9" fillId="10" borderId="2" xfId="10" applyNumberFormat="1" applyFill="1">
      <alignment horizontal="center" vertical="center"/>
    </xf>
    <xf numFmtId="178" fontId="9" fillId="45" borderId="2" xfId="10" applyNumberFormat="1" applyFill="1">
      <alignment horizontal="center" vertical="center"/>
    </xf>
    <xf numFmtId="178" fontId="9" fillId="4" borderId="2" xfId="10" applyNumberFormat="1" applyFill="1">
      <alignment horizontal="center" vertical="center"/>
    </xf>
    <xf numFmtId="14" fontId="9" fillId="0" borderId="3" xfId="9" applyNumberForma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U46"/>
  <sheetViews>
    <sheetView showGridLines="0" tabSelected="1" showRuler="0" zoomScaleNormal="100" zoomScalePageLayoutView="70" workbookViewId="0">
      <pane ySplit="6" topLeftCell="A8" activePane="bottomLeft" state="frozen"/>
      <selection pane="bottomLeft" activeCell="B8" sqref="B8"/>
    </sheetView>
  </sheetViews>
  <sheetFormatPr defaultColWidth="9.140625" defaultRowHeight="30" customHeight="1" x14ac:dyDescent="0.25"/>
  <cols>
    <col min="1" max="1" width="2.7109375" style="35" customWidth="1"/>
    <col min="2" max="2" width="40.85546875" bestFit="1" customWidth="1"/>
    <col min="3" max="3" width="8.85546875" bestFit="1" customWidth="1"/>
    <col min="4" max="4" width="16.7109375" style="111" customWidth="1"/>
    <col min="5" max="5" width="10.7109375" customWidth="1"/>
    <col min="6" max="6" width="10.42578125" style="5" customWidth="1"/>
    <col min="7" max="7" width="10.42578125" style="94" customWidth="1"/>
    <col min="8" max="9" width="10.42578125" customWidth="1"/>
    <col min="10" max="10" width="2.7109375" customWidth="1"/>
    <col min="11" max="11" width="9.42578125" hidden="1" customWidth="1"/>
    <col min="12" max="151" width="4.28515625" customWidth="1"/>
  </cols>
  <sheetData>
    <row r="1" spans="1:151" ht="30" customHeight="1" x14ac:dyDescent="0.45">
      <c r="A1" s="36" t="s">
        <v>0</v>
      </c>
      <c r="B1" s="39" t="s">
        <v>36</v>
      </c>
      <c r="C1" s="1"/>
      <c r="D1" s="1"/>
      <c r="E1" s="2"/>
      <c r="F1" s="4"/>
      <c r="G1" s="93"/>
      <c r="H1" s="34"/>
      <c r="I1" s="34"/>
      <c r="K1" s="2"/>
      <c r="L1" s="57"/>
    </row>
    <row r="2" spans="1:151" ht="30" customHeight="1" x14ac:dyDescent="0.3">
      <c r="A2" s="35" t="s">
        <v>1</v>
      </c>
      <c r="B2" s="40" t="s">
        <v>37</v>
      </c>
      <c r="L2" s="58"/>
    </row>
    <row r="3" spans="1:151" ht="30" customHeight="1" x14ac:dyDescent="0.25">
      <c r="A3" s="35" t="s">
        <v>2</v>
      </c>
      <c r="B3" s="41" t="s">
        <v>38</v>
      </c>
      <c r="C3" s="75" t="s">
        <v>21</v>
      </c>
      <c r="D3" s="75"/>
      <c r="E3" s="76"/>
      <c r="F3" s="83">
        <f ca="1">TODAY()-10</f>
        <v>45899</v>
      </c>
      <c r="G3" s="83"/>
      <c r="H3" s="83"/>
      <c r="I3" s="133"/>
    </row>
    <row r="4" spans="1:151" ht="30" customHeight="1" x14ac:dyDescent="0.25">
      <c r="A4" s="36" t="s">
        <v>3</v>
      </c>
      <c r="C4" s="75" t="s">
        <v>22</v>
      </c>
      <c r="D4" s="75"/>
      <c r="E4" s="76"/>
      <c r="F4" s="7">
        <v>1</v>
      </c>
      <c r="G4" s="95"/>
      <c r="L4" s="77">
        <f ca="1">L5</f>
        <v>45894</v>
      </c>
      <c r="M4" s="78"/>
      <c r="N4" s="78"/>
      <c r="O4" s="78"/>
      <c r="P4" s="78"/>
      <c r="Q4" s="78"/>
      <c r="R4" s="79"/>
      <c r="S4" s="77">
        <f ca="1">S5</f>
        <v>45901</v>
      </c>
      <c r="T4" s="78"/>
      <c r="U4" s="78"/>
      <c r="V4" s="78"/>
      <c r="W4" s="78"/>
      <c r="X4" s="78"/>
      <c r="Y4" s="79"/>
      <c r="Z4" s="77">
        <f ca="1">Z5</f>
        <v>45908</v>
      </c>
      <c r="AA4" s="78"/>
      <c r="AB4" s="78"/>
      <c r="AC4" s="78"/>
      <c r="AD4" s="78"/>
      <c r="AE4" s="78"/>
      <c r="AF4" s="79"/>
      <c r="AG4" s="77">
        <f ca="1">AG5</f>
        <v>45915</v>
      </c>
      <c r="AH4" s="78"/>
      <c r="AI4" s="78"/>
      <c r="AJ4" s="78"/>
      <c r="AK4" s="78"/>
      <c r="AL4" s="78"/>
      <c r="AM4" s="79"/>
      <c r="AN4" s="77">
        <f ca="1">AN5</f>
        <v>45922</v>
      </c>
      <c r="AO4" s="78"/>
      <c r="AP4" s="78"/>
      <c r="AQ4" s="78"/>
      <c r="AR4" s="78"/>
      <c r="AS4" s="78"/>
      <c r="AT4" s="79"/>
      <c r="AU4" s="77">
        <f ca="1">AU5</f>
        <v>45929</v>
      </c>
      <c r="AV4" s="78"/>
      <c r="AW4" s="78"/>
      <c r="AX4" s="78"/>
      <c r="AY4" s="78"/>
      <c r="AZ4" s="78"/>
      <c r="BA4" s="79"/>
      <c r="BB4" s="77">
        <f ca="1">BB5</f>
        <v>45936</v>
      </c>
      <c r="BC4" s="78"/>
      <c r="BD4" s="78"/>
      <c r="BE4" s="78"/>
      <c r="BF4" s="78"/>
      <c r="BG4" s="78"/>
      <c r="BH4" s="79"/>
      <c r="BI4" s="77">
        <f ca="1">BI5</f>
        <v>45943</v>
      </c>
      <c r="BJ4" s="78"/>
      <c r="BK4" s="78"/>
      <c r="BL4" s="78"/>
      <c r="BM4" s="78"/>
      <c r="BN4" s="78"/>
      <c r="BO4" s="79"/>
      <c r="BP4" s="77">
        <f ca="1">BP5</f>
        <v>45950</v>
      </c>
      <c r="BQ4" s="78"/>
      <c r="BR4" s="78"/>
      <c r="BS4" s="78"/>
      <c r="BT4" s="78"/>
      <c r="BU4" s="78"/>
      <c r="BV4" s="79"/>
      <c r="BW4" s="77">
        <f ca="1">BW5</f>
        <v>45957</v>
      </c>
      <c r="BX4" s="78"/>
      <c r="BY4" s="78"/>
      <c r="BZ4" s="78"/>
      <c r="CA4" s="78"/>
      <c r="CB4" s="78"/>
      <c r="CC4" s="79"/>
      <c r="CD4" s="77">
        <f ca="1">CD5</f>
        <v>45964</v>
      </c>
      <c r="CE4" s="78"/>
      <c r="CF4" s="78"/>
      <c r="CG4" s="78"/>
      <c r="CH4" s="78"/>
      <c r="CI4" s="78"/>
      <c r="CJ4" s="79"/>
      <c r="CK4" s="77">
        <f ca="1">CK5</f>
        <v>45971</v>
      </c>
      <c r="CL4" s="78"/>
      <c r="CM4" s="78"/>
      <c r="CN4" s="78"/>
      <c r="CO4" s="78"/>
      <c r="CP4" s="78"/>
      <c r="CQ4" s="79"/>
      <c r="CR4" s="77">
        <f ca="1">CR5</f>
        <v>45978</v>
      </c>
      <c r="CS4" s="78"/>
      <c r="CT4" s="78"/>
      <c r="CU4" s="78"/>
      <c r="CV4" s="78"/>
      <c r="CW4" s="78"/>
      <c r="CX4" s="79"/>
      <c r="CY4" s="77">
        <f ca="1">CY5</f>
        <v>45985</v>
      </c>
      <c r="CZ4" s="78"/>
      <c r="DA4" s="78"/>
      <c r="DB4" s="78"/>
      <c r="DC4" s="78"/>
      <c r="DD4" s="78"/>
      <c r="DE4" s="79"/>
      <c r="DF4" s="77">
        <f ca="1">DF5</f>
        <v>45992</v>
      </c>
      <c r="DG4" s="78"/>
      <c r="DH4" s="78"/>
      <c r="DI4" s="78"/>
      <c r="DJ4" s="78"/>
      <c r="DK4" s="78"/>
      <c r="DL4" s="79"/>
      <c r="DM4" s="77">
        <f ca="1">DM5</f>
        <v>45999</v>
      </c>
      <c r="DN4" s="78"/>
      <c r="DO4" s="78"/>
      <c r="DP4" s="78"/>
      <c r="DQ4" s="78"/>
      <c r="DR4" s="78"/>
      <c r="DS4" s="79"/>
      <c r="DT4" s="77">
        <f ca="1">DT5</f>
        <v>46006</v>
      </c>
      <c r="DU4" s="78"/>
      <c r="DV4" s="78"/>
      <c r="DW4" s="78"/>
      <c r="DX4" s="78"/>
      <c r="DY4" s="78"/>
      <c r="DZ4" s="79"/>
      <c r="EA4" s="77">
        <f ca="1">EA5</f>
        <v>46013</v>
      </c>
      <c r="EB4" s="78"/>
      <c r="EC4" s="78"/>
      <c r="ED4" s="78"/>
      <c r="EE4" s="78"/>
      <c r="EF4" s="78"/>
      <c r="EG4" s="79"/>
      <c r="EH4" s="77">
        <f ca="1">EH5</f>
        <v>46020</v>
      </c>
      <c r="EI4" s="78"/>
      <c r="EJ4" s="78"/>
      <c r="EK4" s="78"/>
      <c r="EL4" s="78"/>
      <c r="EM4" s="78"/>
      <c r="EN4" s="79"/>
      <c r="EO4" s="77">
        <f ca="1">EO5</f>
        <v>46027</v>
      </c>
      <c r="EP4" s="78"/>
      <c r="EQ4" s="78"/>
      <c r="ER4" s="78"/>
      <c r="ES4" s="78"/>
      <c r="ET4" s="78"/>
      <c r="EU4" s="79"/>
    </row>
    <row r="5" spans="1:151" ht="15" customHeight="1" x14ac:dyDescent="0.25">
      <c r="A5" s="36" t="s">
        <v>4</v>
      </c>
      <c r="B5" s="56"/>
      <c r="C5" s="56"/>
      <c r="D5" s="112"/>
      <c r="E5" s="56"/>
      <c r="F5" s="56"/>
      <c r="G5" s="96"/>
      <c r="H5" s="56"/>
      <c r="I5" s="56"/>
      <c r="J5" s="56"/>
      <c r="L5" s="70">
        <f ca="1">Inicio_del_proyecto-WEEKDAY(Inicio_del_proyecto,1)+2+7*(Semana_para_mostrar-1)</f>
        <v>45894</v>
      </c>
      <c r="M5" s="71">
        <f ca="1">L5+1</f>
        <v>45895</v>
      </c>
      <c r="N5" s="71">
        <f t="shared" ref="N5:BA5" ca="1" si="0">M5+1</f>
        <v>45896</v>
      </c>
      <c r="O5" s="71">
        <f t="shared" ca="1" si="0"/>
        <v>45897</v>
      </c>
      <c r="P5" s="71">
        <f t="shared" ca="1" si="0"/>
        <v>45898</v>
      </c>
      <c r="Q5" s="71">
        <f t="shared" ca="1" si="0"/>
        <v>45899</v>
      </c>
      <c r="R5" s="72">
        <f t="shared" ca="1" si="0"/>
        <v>45900</v>
      </c>
      <c r="S5" s="70">
        <f ca="1">R5+1</f>
        <v>45901</v>
      </c>
      <c r="T5" s="71">
        <f ca="1">S5+1</f>
        <v>45902</v>
      </c>
      <c r="U5" s="71">
        <f t="shared" ca="1" si="0"/>
        <v>45903</v>
      </c>
      <c r="V5" s="71">
        <f t="shared" ca="1" si="0"/>
        <v>45904</v>
      </c>
      <c r="W5" s="71">
        <f t="shared" ca="1" si="0"/>
        <v>45905</v>
      </c>
      <c r="X5" s="71">
        <f t="shared" ca="1" si="0"/>
        <v>45906</v>
      </c>
      <c r="Y5" s="72">
        <f t="shared" ca="1" si="0"/>
        <v>45907</v>
      </c>
      <c r="Z5" s="70">
        <f ca="1">Y5+1</f>
        <v>45908</v>
      </c>
      <c r="AA5" s="71">
        <f ca="1">Z5+1</f>
        <v>45909</v>
      </c>
      <c r="AB5" s="71">
        <f t="shared" ca="1" si="0"/>
        <v>45910</v>
      </c>
      <c r="AC5" s="71">
        <f t="shared" ca="1" si="0"/>
        <v>45911</v>
      </c>
      <c r="AD5" s="71">
        <f t="shared" ca="1" si="0"/>
        <v>45912</v>
      </c>
      <c r="AE5" s="71">
        <f t="shared" ca="1" si="0"/>
        <v>45913</v>
      </c>
      <c r="AF5" s="72">
        <f t="shared" ca="1" si="0"/>
        <v>45914</v>
      </c>
      <c r="AG5" s="70">
        <f ca="1">AF5+1</f>
        <v>45915</v>
      </c>
      <c r="AH5" s="71">
        <f ca="1">AG5+1</f>
        <v>45916</v>
      </c>
      <c r="AI5" s="71">
        <f t="shared" ca="1" si="0"/>
        <v>45917</v>
      </c>
      <c r="AJ5" s="71">
        <f t="shared" ca="1" si="0"/>
        <v>45918</v>
      </c>
      <c r="AK5" s="71">
        <f t="shared" ca="1" si="0"/>
        <v>45919</v>
      </c>
      <c r="AL5" s="71">
        <f t="shared" ca="1" si="0"/>
        <v>45920</v>
      </c>
      <c r="AM5" s="72">
        <f t="shared" ca="1" si="0"/>
        <v>45921</v>
      </c>
      <c r="AN5" s="70">
        <f ca="1">AM5+1</f>
        <v>45922</v>
      </c>
      <c r="AO5" s="71">
        <f ca="1">AN5+1</f>
        <v>45923</v>
      </c>
      <c r="AP5" s="71">
        <f t="shared" ca="1" si="0"/>
        <v>45924</v>
      </c>
      <c r="AQ5" s="71">
        <f t="shared" ca="1" si="0"/>
        <v>45925</v>
      </c>
      <c r="AR5" s="71">
        <f t="shared" ca="1" si="0"/>
        <v>45926</v>
      </c>
      <c r="AS5" s="71">
        <f t="shared" ca="1" si="0"/>
        <v>45927</v>
      </c>
      <c r="AT5" s="72">
        <f t="shared" ca="1" si="0"/>
        <v>45928</v>
      </c>
      <c r="AU5" s="70">
        <f ca="1">AT5+1</f>
        <v>45929</v>
      </c>
      <c r="AV5" s="71">
        <f ca="1">AU5+1</f>
        <v>45930</v>
      </c>
      <c r="AW5" s="71">
        <f t="shared" ca="1" si="0"/>
        <v>45931</v>
      </c>
      <c r="AX5" s="71">
        <f t="shared" ca="1" si="0"/>
        <v>45932</v>
      </c>
      <c r="AY5" s="71">
        <f t="shared" ca="1" si="0"/>
        <v>45933</v>
      </c>
      <c r="AZ5" s="71">
        <f t="shared" ca="1" si="0"/>
        <v>45934</v>
      </c>
      <c r="BA5" s="72">
        <f t="shared" ca="1" si="0"/>
        <v>45935</v>
      </c>
      <c r="BB5" s="70">
        <f ca="1">BA5+1</f>
        <v>45936</v>
      </c>
      <c r="BC5" s="71">
        <f ca="1">BB5+1</f>
        <v>45937</v>
      </c>
      <c r="BD5" s="71">
        <f t="shared" ref="BD5:BH5" ca="1" si="1">BC5+1</f>
        <v>45938</v>
      </c>
      <c r="BE5" s="71">
        <f t="shared" ca="1" si="1"/>
        <v>45939</v>
      </c>
      <c r="BF5" s="71">
        <f t="shared" ca="1" si="1"/>
        <v>45940</v>
      </c>
      <c r="BG5" s="71">
        <f t="shared" ca="1" si="1"/>
        <v>45941</v>
      </c>
      <c r="BH5" s="72">
        <f t="shared" ca="1" si="1"/>
        <v>45942</v>
      </c>
      <c r="BI5" s="70">
        <f ca="1">BH5+1</f>
        <v>45943</v>
      </c>
      <c r="BJ5" s="71">
        <f ca="1">BI5+1</f>
        <v>45944</v>
      </c>
      <c r="BK5" s="71">
        <f t="shared" ref="BK5:BO5" ca="1" si="2">BJ5+1</f>
        <v>45945</v>
      </c>
      <c r="BL5" s="71">
        <f t="shared" ca="1" si="2"/>
        <v>45946</v>
      </c>
      <c r="BM5" s="71">
        <f t="shared" ca="1" si="2"/>
        <v>45947</v>
      </c>
      <c r="BN5" s="71">
        <f t="shared" ca="1" si="2"/>
        <v>45948</v>
      </c>
      <c r="BO5" s="72">
        <f t="shared" ca="1" si="2"/>
        <v>45949</v>
      </c>
      <c r="BP5" s="70">
        <f ca="1">BO5+1</f>
        <v>45950</v>
      </c>
      <c r="BQ5" s="71">
        <f ca="1">BP5+1</f>
        <v>45951</v>
      </c>
      <c r="BR5" s="71">
        <f t="shared" ref="BR5" ca="1" si="3">BQ5+1</f>
        <v>45952</v>
      </c>
      <c r="BS5" s="71">
        <f t="shared" ref="BS5" ca="1" si="4">BR5+1</f>
        <v>45953</v>
      </c>
      <c r="BT5" s="71">
        <f t="shared" ref="BT5" ca="1" si="5">BS5+1</f>
        <v>45954</v>
      </c>
      <c r="BU5" s="71">
        <f t="shared" ref="BU5" ca="1" si="6">BT5+1</f>
        <v>45955</v>
      </c>
      <c r="BV5" s="72">
        <f t="shared" ref="BV5" ca="1" si="7">BU5+1</f>
        <v>45956</v>
      </c>
      <c r="BW5" s="70">
        <f ca="1">BV5+1</f>
        <v>45957</v>
      </c>
      <c r="BX5" s="71">
        <f ca="1">BW5+1</f>
        <v>45958</v>
      </c>
      <c r="BY5" s="71">
        <f t="shared" ref="BY5" ca="1" si="8">BX5+1</f>
        <v>45959</v>
      </c>
      <c r="BZ5" s="71">
        <f t="shared" ref="BZ5" ca="1" si="9">BY5+1</f>
        <v>45960</v>
      </c>
      <c r="CA5" s="71">
        <f t="shared" ref="CA5" ca="1" si="10">BZ5+1</f>
        <v>45961</v>
      </c>
      <c r="CB5" s="71">
        <f t="shared" ref="CB5" ca="1" si="11">CA5+1</f>
        <v>45962</v>
      </c>
      <c r="CC5" s="72">
        <f t="shared" ref="CC5" ca="1" si="12">CB5+1</f>
        <v>45963</v>
      </c>
      <c r="CD5" s="70">
        <f ca="1">CC5+1</f>
        <v>45964</v>
      </c>
      <c r="CE5" s="71">
        <f ca="1">CD5+1</f>
        <v>45965</v>
      </c>
      <c r="CF5" s="71">
        <f t="shared" ref="CF5" ca="1" si="13">CE5+1</f>
        <v>45966</v>
      </c>
      <c r="CG5" s="71">
        <f t="shared" ref="CG5" ca="1" si="14">CF5+1</f>
        <v>45967</v>
      </c>
      <c r="CH5" s="71">
        <f t="shared" ref="CH5" ca="1" si="15">CG5+1</f>
        <v>45968</v>
      </c>
      <c r="CI5" s="71">
        <f t="shared" ref="CI5" ca="1" si="16">CH5+1</f>
        <v>45969</v>
      </c>
      <c r="CJ5" s="72">
        <f t="shared" ref="CJ5" ca="1" si="17">CI5+1</f>
        <v>45970</v>
      </c>
      <c r="CK5" s="70">
        <f ca="1">CJ5+1</f>
        <v>45971</v>
      </c>
      <c r="CL5" s="71">
        <f ca="1">CK5+1</f>
        <v>45972</v>
      </c>
      <c r="CM5" s="71">
        <f t="shared" ref="CM5" ca="1" si="18">CL5+1</f>
        <v>45973</v>
      </c>
      <c r="CN5" s="71">
        <f t="shared" ref="CN5" ca="1" si="19">CM5+1</f>
        <v>45974</v>
      </c>
      <c r="CO5" s="71">
        <f t="shared" ref="CO5" ca="1" si="20">CN5+1</f>
        <v>45975</v>
      </c>
      <c r="CP5" s="71">
        <f t="shared" ref="CP5" ca="1" si="21">CO5+1</f>
        <v>45976</v>
      </c>
      <c r="CQ5" s="72">
        <f t="shared" ref="CQ5" ca="1" si="22">CP5+1</f>
        <v>45977</v>
      </c>
      <c r="CR5" s="70">
        <f ca="1">CQ5+1</f>
        <v>45978</v>
      </c>
      <c r="CS5" s="71">
        <f ca="1">CR5+1</f>
        <v>45979</v>
      </c>
      <c r="CT5" s="71">
        <f t="shared" ref="CT5" ca="1" si="23">CS5+1</f>
        <v>45980</v>
      </c>
      <c r="CU5" s="71">
        <f t="shared" ref="CU5" ca="1" si="24">CT5+1</f>
        <v>45981</v>
      </c>
      <c r="CV5" s="71">
        <f t="shared" ref="CV5" ca="1" si="25">CU5+1</f>
        <v>45982</v>
      </c>
      <c r="CW5" s="71">
        <f t="shared" ref="CW5" ca="1" si="26">CV5+1</f>
        <v>45983</v>
      </c>
      <c r="CX5" s="72">
        <f t="shared" ref="CX5" ca="1" si="27">CW5+1</f>
        <v>45984</v>
      </c>
      <c r="CY5" s="70">
        <f ca="1">CX5+1</f>
        <v>45985</v>
      </c>
      <c r="CZ5" s="71">
        <f ca="1">CY5+1</f>
        <v>45986</v>
      </c>
      <c r="DA5" s="71">
        <f t="shared" ref="DA5" ca="1" si="28">CZ5+1</f>
        <v>45987</v>
      </c>
      <c r="DB5" s="71">
        <f t="shared" ref="DB5" ca="1" si="29">DA5+1</f>
        <v>45988</v>
      </c>
      <c r="DC5" s="71">
        <f t="shared" ref="DC5" ca="1" si="30">DB5+1</f>
        <v>45989</v>
      </c>
      <c r="DD5" s="71">
        <f t="shared" ref="DD5" ca="1" si="31">DC5+1</f>
        <v>45990</v>
      </c>
      <c r="DE5" s="72">
        <f t="shared" ref="DE5" ca="1" si="32">DD5+1</f>
        <v>45991</v>
      </c>
      <c r="DF5" s="70">
        <f ca="1">DE5+1</f>
        <v>45992</v>
      </c>
      <c r="DG5" s="71">
        <f ca="1">DF5+1</f>
        <v>45993</v>
      </c>
      <c r="DH5" s="71">
        <f t="shared" ref="DH5" ca="1" si="33">DG5+1</f>
        <v>45994</v>
      </c>
      <c r="DI5" s="71">
        <f t="shared" ref="DI5" ca="1" si="34">DH5+1</f>
        <v>45995</v>
      </c>
      <c r="DJ5" s="71">
        <f t="shared" ref="DJ5" ca="1" si="35">DI5+1</f>
        <v>45996</v>
      </c>
      <c r="DK5" s="71">
        <f t="shared" ref="DK5" ca="1" si="36">DJ5+1</f>
        <v>45997</v>
      </c>
      <c r="DL5" s="72">
        <f t="shared" ref="DL5" ca="1" si="37">DK5+1</f>
        <v>45998</v>
      </c>
      <c r="DM5" s="70">
        <f ca="1">DL5+1</f>
        <v>45999</v>
      </c>
      <c r="DN5" s="71">
        <f ca="1">DM5+1</f>
        <v>46000</v>
      </c>
      <c r="DO5" s="71">
        <f t="shared" ref="DO5" ca="1" si="38">DN5+1</f>
        <v>46001</v>
      </c>
      <c r="DP5" s="71">
        <f t="shared" ref="DP5" ca="1" si="39">DO5+1</f>
        <v>46002</v>
      </c>
      <c r="DQ5" s="71">
        <f t="shared" ref="DQ5" ca="1" si="40">DP5+1</f>
        <v>46003</v>
      </c>
      <c r="DR5" s="71">
        <f t="shared" ref="DR5" ca="1" si="41">DQ5+1</f>
        <v>46004</v>
      </c>
      <c r="DS5" s="72">
        <f t="shared" ref="DS5" ca="1" si="42">DR5+1</f>
        <v>46005</v>
      </c>
      <c r="DT5" s="70">
        <f ca="1">DS5+1</f>
        <v>46006</v>
      </c>
      <c r="DU5" s="71">
        <f ca="1">DT5+1</f>
        <v>46007</v>
      </c>
      <c r="DV5" s="71">
        <f t="shared" ref="DV5" ca="1" si="43">DU5+1</f>
        <v>46008</v>
      </c>
      <c r="DW5" s="71">
        <f t="shared" ref="DW5" ca="1" si="44">DV5+1</f>
        <v>46009</v>
      </c>
      <c r="DX5" s="71">
        <f t="shared" ref="DX5" ca="1" si="45">DW5+1</f>
        <v>46010</v>
      </c>
      <c r="DY5" s="71">
        <f t="shared" ref="DY5" ca="1" si="46">DX5+1</f>
        <v>46011</v>
      </c>
      <c r="DZ5" s="72">
        <f t="shared" ref="DZ5" ca="1" si="47">DY5+1</f>
        <v>46012</v>
      </c>
      <c r="EA5" s="70">
        <f ca="1">DZ5+1</f>
        <v>46013</v>
      </c>
      <c r="EB5" s="71">
        <f ca="1">EA5+1</f>
        <v>46014</v>
      </c>
      <c r="EC5" s="71">
        <f t="shared" ref="EC5" ca="1" si="48">EB5+1</f>
        <v>46015</v>
      </c>
      <c r="ED5" s="71">
        <f t="shared" ref="ED5" ca="1" si="49">EC5+1</f>
        <v>46016</v>
      </c>
      <c r="EE5" s="71">
        <f t="shared" ref="EE5" ca="1" si="50">ED5+1</f>
        <v>46017</v>
      </c>
      <c r="EF5" s="71">
        <f t="shared" ref="EF5" ca="1" si="51">EE5+1</f>
        <v>46018</v>
      </c>
      <c r="EG5" s="72">
        <f t="shared" ref="EG5" ca="1" si="52">EF5+1</f>
        <v>46019</v>
      </c>
      <c r="EH5" s="70">
        <f ca="1">EG5+1</f>
        <v>46020</v>
      </c>
      <c r="EI5" s="71">
        <f ca="1">EH5+1</f>
        <v>46021</v>
      </c>
      <c r="EJ5" s="71">
        <f t="shared" ref="EJ5" ca="1" si="53">EI5+1</f>
        <v>46022</v>
      </c>
      <c r="EK5" s="71">
        <f t="shared" ref="EK5" ca="1" si="54">EJ5+1</f>
        <v>46023</v>
      </c>
      <c r="EL5" s="71">
        <f t="shared" ref="EL5" ca="1" si="55">EK5+1</f>
        <v>46024</v>
      </c>
      <c r="EM5" s="71">
        <f t="shared" ref="EM5" ca="1" si="56">EL5+1</f>
        <v>46025</v>
      </c>
      <c r="EN5" s="72">
        <f t="shared" ref="EN5" ca="1" si="57">EM5+1</f>
        <v>46026</v>
      </c>
      <c r="EO5" s="70">
        <f ca="1">EN5+1</f>
        <v>46027</v>
      </c>
      <c r="EP5" s="71">
        <f ca="1">EO5+1</f>
        <v>46028</v>
      </c>
      <c r="EQ5" s="71">
        <f t="shared" ref="EQ5" ca="1" si="58">EP5+1</f>
        <v>46029</v>
      </c>
      <c r="ER5" s="71">
        <f t="shared" ref="ER5" ca="1" si="59">EQ5+1</f>
        <v>46030</v>
      </c>
      <c r="ES5" s="71">
        <f t="shared" ref="ES5" ca="1" si="60">ER5+1</f>
        <v>46031</v>
      </c>
      <c r="ET5" s="71">
        <f t="shared" ref="ET5" ca="1" si="61">ES5+1</f>
        <v>46032</v>
      </c>
      <c r="EU5" s="72">
        <f t="shared" ref="EU5" ca="1" si="62">ET5+1</f>
        <v>46033</v>
      </c>
    </row>
    <row r="6" spans="1:151" ht="30" customHeight="1" thickBot="1" x14ac:dyDescent="0.3">
      <c r="A6" s="36" t="s">
        <v>5</v>
      </c>
      <c r="B6" s="8" t="s">
        <v>14</v>
      </c>
      <c r="C6" s="9" t="s">
        <v>23</v>
      </c>
      <c r="D6" s="9" t="s">
        <v>59</v>
      </c>
      <c r="E6" s="9" t="s">
        <v>24</v>
      </c>
      <c r="F6" s="9" t="s">
        <v>25</v>
      </c>
      <c r="G6" s="97" t="s">
        <v>42</v>
      </c>
      <c r="H6" s="9" t="s">
        <v>26</v>
      </c>
      <c r="I6" s="9" t="s">
        <v>64</v>
      </c>
      <c r="J6" s="9"/>
      <c r="K6" s="9" t="s">
        <v>27</v>
      </c>
      <c r="L6" s="10" t="str">
        <f ca="1">LEFT(TEXT(L5,"ddd"),1)</f>
        <v>M</v>
      </c>
      <c r="M6" s="10" t="str">
        <f ca="1">LEFT(TEXT(M5,"ddd"),1)</f>
        <v>T</v>
      </c>
      <c r="N6" s="10" t="str">
        <f ca="1">LEFT(TEXT(N5,"ddd"),1)</f>
        <v>W</v>
      </c>
      <c r="O6" s="10" t="str">
        <f ca="1">LEFT(TEXT(O5,"ddd"),1)</f>
        <v>T</v>
      </c>
      <c r="P6" s="10" t="str">
        <f ca="1">LEFT(TEXT(P5,"ddd"),1)</f>
        <v>F</v>
      </c>
      <c r="Q6" s="10" t="str">
        <f ca="1">LEFT(TEXT(Q5,"ddd"),1)</f>
        <v>S</v>
      </c>
      <c r="R6" s="10" t="str">
        <f ca="1">LEFT(TEXT(R5,"ddd"),1)</f>
        <v>S</v>
      </c>
      <c r="S6" s="10" t="str">
        <f ca="1">LEFT(TEXT(S5,"ddd"),1)</f>
        <v>M</v>
      </c>
      <c r="T6" s="10" t="str">
        <f ca="1">LEFT(TEXT(T5,"ddd"),1)</f>
        <v>T</v>
      </c>
      <c r="U6" s="10" t="str">
        <f ca="1">LEFT(TEXT(U5,"ddd"),1)</f>
        <v>W</v>
      </c>
      <c r="V6" s="10" t="str">
        <f ca="1">LEFT(TEXT(V5,"ddd"),1)</f>
        <v>T</v>
      </c>
      <c r="W6" s="10" t="str">
        <f ca="1">LEFT(TEXT(W5,"ddd"),1)</f>
        <v>F</v>
      </c>
      <c r="X6" s="10" t="str">
        <f ca="1">LEFT(TEXT(X5,"ddd"),1)</f>
        <v>S</v>
      </c>
      <c r="Y6" s="10" t="str">
        <f ca="1">LEFT(TEXT(Y5,"ddd"),1)</f>
        <v>S</v>
      </c>
      <c r="Z6" s="10" t="str">
        <f ca="1">LEFT(TEXT(Z5,"ddd"),1)</f>
        <v>M</v>
      </c>
      <c r="AA6" s="10" t="str">
        <f ca="1">LEFT(TEXT(AA5,"ddd"),1)</f>
        <v>T</v>
      </c>
      <c r="AB6" s="10" t="str">
        <f ca="1">LEFT(TEXT(AB5,"ddd"),1)</f>
        <v>W</v>
      </c>
      <c r="AC6" s="10" t="str">
        <f ca="1">LEFT(TEXT(AC5,"ddd"),1)</f>
        <v>T</v>
      </c>
      <c r="AD6" s="10" t="str">
        <f ca="1">LEFT(TEXT(AD5,"ddd"),1)</f>
        <v>F</v>
      </c>
      <c r="AE6" s="10" t="str">
        <f ca="1">LEFT(TEXT(AE5,"ddd"),1)</f>
        <v>S</v>
      </c>
      <c r="AF6" s="10" t="str">
        <f ca="1">LEFT(TEXT(AF5,"ddd"),1)</f>
        <v>S</v>
      </c>
      <c r="AG6" s="10" t="str">
        <f ca="1">LEFT(TEXT(AG5,"ddd"),1)</f>
        <v>M</v>
      </c>
      <c r="AH6" s="10" t="str">
        <f ca="1">LEFT(TEXT(AH5,"ddd"),1)</f>
        <v>T</v>
      </c>
      <c r="AI6" s="10" t="str">
        <f ca="1">LEFT(TEXT(AI5,"ddd"),1)</f>
        <v>W</v>
      </c>
      <c r="AJ6" s="10" t="str">
        <f ca="1">LEFT(TEXT(AJ5,"ddd"),1)</f>
        <v>T</v>
      </c>
      <c r="AK6" s="10" t="str">
        <f ca="1">LEFT(TEXT(AK5,"ddd"),1)</f>
        <v>F</v>
      </c>
      <c r="AL6" s="10" t="str">
        <f ca="1">LEFT(TEXT(AL5,"ddd"),1)</f>
        <v>S</v>
      </c>
      <c r="AM6" s="10" t="str">
        <f ca="1">LEFT(TEXT(AM5,"ddd"),1)</f>
        <v>S</v>
      </c>
      <c r="AN6" s="10" t="str">
        <f ca="1">LEFT(TEXT(AN5,"ddd"),1)</f>
        <v>M</v>
      </c>
      <c r="AO6" s="10" t="str">
        <f ca="1">LEFT(TEXT(AO5,"ddd"),1)</f>
        <v>T</v>
      </c>
      <c r="AP6" s="10" t="str">
        <f ca="1">LEFT(TEXT(AP5,"ddd"),1)</f>
        <v>W</v>
      </c>
      <c r="AQ6" s="10" t="str">
        <f ca="1">LEFT(TEXT(AQ5,"ddd"),1)</f>
        <v>T</v>
      </c>
      <c r="AR6" s="10" t="str">
        <f ca="1">LEFT(TEXT(AR5,"ddd"),1)</f>
        <v>F</v>
      </c>
      <c r="AS6" s="10" t="str">
        <f ca="1">LEFT(TEXT(AS5,"ddd"),1)</f>
        <v>S</v>
      </c>
      <c r="AT6" s="10" t="str">
        <f ca="1">LEFT(TEXT(AT5,"ddd"),1)</f>
        <v>S</v>
      </c>
      <c r="AU6" s="10" t="str">
        <f ca="1">LEFT(TEXT(AU5,"ddd"),1)</f>
        <v>M</v>
      </c>
      <c r="AV6" s="10" t="str">
        <f ca="1">LEFT(TEXT(AV5,"ddd"),1)</f>
        <v>T</v>
      </c>
      <c r="AW6" s="10" t="str">
        <f ca="1">LEFT(TEXT(AW5,"ddd"),1)</f>
        <v>W</v>
      </c>
      <c r="AX6" s="10" t="str">
        <f ca="1">LEFT(TEXT(AX5,"ddd"),1)</f>
        <v>T</v>
      </c>
      <c r="AY6" s="10" t="str">
        <f ca="1">LEFT(TEXT(AY5,"ddd"),1)</f>
        <v>F</v>
      </c>
      <c r="AZ6" s="10" t="str">
        <f ca="1">LEFT(TEXT(AZ5,"ddd"),1)</f>
        <v>S</v>
      </c>
      <c r="BA6" s="10" t="str">
        <f ca="1">LEFT(TEXT(BA5,"ddd"),1)</f>
        <v>S</v>
      </c>
      <c r="BB6" s="10" t="str">
        <f ca="1">LEFT(TEXT(BB5,"ddd"),1)</f>
        <v>M</v>
      </c>
      <c r="BC6" s="10" t="str">
        <f ca="1">LEFT(TEXT(BC5,"ddd"),1)</f>
        <v>T</v>
      </c>
      <c r="BD6" s="10" t="str">
        <f ca="1">LEFT(TEXT(BD5,"ddd"),1)</f>
        <v>W</v>
      </c>
      <c r="BE6" s="10" t="str">
        <f ca="1">LEFT(TEXT(BE5,"ddd"),1)</f>
        <v>T</v>
      </c>
      <c r="BF6" s="10" t="str">
        <f ca="1">LEFT(TEXT(BF5,"ddd"),1)</f>
        <v>F</v>
      </c>
      <c r="BG6" s="10" t="str">
        <f ca="1">LEFT(TEXT(BG5,"ddd"),1)</f>
        <v>S</v>
      </c>
      <c r="BH6" s="10" t="str">
        <f ca="1">LEFT(TEXT(BH5,"ddd"),1)</f>
        <v>S</v>
      </c>
      <c r="BI6" s="10" t="str">
        <f ca="1">LEFT(TEXT(BI5,"ddd"),1)</f>
        <v>M</v>
      </c>
      <c r="BJ6" s="10" t="str">
        <f ca="1">LEFT(TEXT(BJ5,"ddd"),1)</f>
        <v>T</v>
      </c>
      <c r="BK6" s="10" t="str">
        <f ca="1">LEFT(TEXT(BK5,"ddd"),1)</f>
        <v>W</v>
      </c>
      <c r="BL6" s="10" t="str">
        <f ca="1">LEFT(TEXT(BL5,"ddd"),1)</f>
        <v>T</v>
      </c>
      <c r="BM6" s="10" t="str">
        <f ca="1">LEFT(TEXT(BM5,"ddd"),1)</f>
        <v>F</v>
      </c>
      <c r="BN6" s="10" t="str">
        <f ca="1">LEFT(TEXT(BN5,"ddd"),1)</f>
        <v>S</v>
      </c>
      <c r="BO6" s="10" t="str">
        <f ca="1">LEFT(TEXT(BO5,"ddd"),1)</f>
        <v>S</v>
      </c>
      <c r="BP6" s="10" t="str">
        <f ca="1">LEFT(TEXT(BP5,"ddd"),1)</f>
        <v>M</v>
      </c>
      <c r="BQ6" s="10" t="str">
        <f ca="1">LEFT(TEXT(BQ5,"ddd"),1)</f>
        <v>T</v>
      </c>
      <c r="BR6" s="10" t="str">
        <f ca="1">LEFT(TEXT(BR5,"ddd"),1)</f>
        <v>W</v>
      </c>
      <c r="BS6" s="10" t="str">
        <f ca="1">LEFT(TEXT(BS5,"ddd"),1)</f>
        <v>T</v>
      </c>
      <c r="BT6" s="10" t="str">
        <f ca="1">LEFT(TEXT(BT5,"ddd"),1)</f>
        <v>F</v>
      </c>
      <c r="BU6" s="10" t="str">
        <f ca="1">LEFT(TEXT(BU5,"ddd"),1)</f>
        <v>S</v>
      </c>
      <c r="BV6" s="10" t="str">
        <f ca="1">LEFT(TEXT(BV5,"ddd"),1)</f>
        <v>S</v>
      </c>
      <c r="BW6" s="10" t="str">
        <f ca="1">LEFT(TEXT(BW5,"ddd"),1)</f>
        <v>M</v>
      </c>
      <c r="BX6" s="10" t="str">
        <f ca="1">LEFT(TEXT(BX5,"ddd"),1)</f>
        <v>T</v>
      </c>
      <c r="BY6" s="10" t="str">
        <f ca="1">LEFT(TEXT(BY5,"ddd"),1)</f>
        <v>W</v>
      </c>
      <c r="BZ6" s="10" t="str">
        <f ca="1">LEFT(TEXT(BZ5,"ddd"),1)</f>
        <v>T</v>
      </c>
      <c r="CA6" s="10" t="str">
        <f ca="1">LEFT(TEXT(CA5,"ddd"),1)</f>
        <v>F</v>
      </c>
      <c r="CB6" s="10" t="str">
        <f ca="1">LEFT(TEXT(CB5,"ddd"),1)</f>
        <v>S</v>
      </c>
      <c r="CC6" s="10" t="str">
        <f ca="1">LEFT(TEXT(CC5,"ddd"),1)</f>
        <v>S</v>
      </c>
      <c r="CD6" s="10" t="str">
        <f ca="1">LEFT(TEXT(CD5,"ddd"),1)</f>
        <v>M</v>
      </c>
      <c r="CE6" s="10" t="str">
        <f ca="1">LEFT(TEXT(CE5,"ddd"),1)</f>
        <v>T</v>
      </c>
      <c r="CF6" s="10" t="str">
        <f ca="1">LEFT(TEXT(CF5,"ddd"),1)</f>
        <v>W</v>
      </c>
      <c r="CG6" s="10" t="str">
        <f ca="1">LEFT(TEXT(CG5,"ddd"),1)</f>
        <v>T</v>
      </c>
      <c r="CH6" s="10" t="str">
        <f ca="1">LEFT(TEXT(CH5,"ddd"),1)</f>
        <v>F</v>
      </c>
      <c r="CI6" s="10" t="str">
        <f ca="1">LEFT(TEXT(CI5,"ddd"),1)</f>
        <v>S</v>
      </c>
      <c r="CJ6" s="10" t="str">
        <f ca="1">LEFT(TEXT(CJ5,"ddd"),1)</f>
        <v>S</v>
      </c>
      <c r="CK6" s="10" t="str">
        <f ca="1">LEFT(TEXT(CK5,"ddd"),1)</f>
        <v>M</v>
      </c>
      <c r="CL6" s="10" t="str">
        <f ca="1">LEFT(TEXT(CL5,"ddd"),1)</f>
        <v>T</v>
      </c>
      <c r="CM6" s="10" t="str">
        <f ca="1">LEFT(TEXT(CM5,"ddd"),1)</f>
        <v>W</v>
      </c>
      <c r="CN6" s="10" t="str">
        <f ca="1">LEFT(TEXT(CN5,"ddd"),1)</f>
        <v>T</v>
      </c>
      <c r="CO6" s="10" t="str">
        <f ca="1">LEFT(TEXT(CO5,"ddd"),1)</f>
        <v>F</v>
      </c>
      <c r="CP6" s="10" t="str">
        <f ca="1">LEFT(TEXT(CP5,"ddd"),1)</f>
        <v>S</v>
      </c>
      <c r="CQ6" s="10" t="str">
        <f ca="1">LEFT(TEXT(CQ5,"ddd"),1)</f>
        <v>S</v>
      </c>
      <c r="CR6" s="10" t="str">
        <f ca="1">LEFT(TEXT(CR5,"ddd"),1)</f>
        <v>M</v>
      </c>
      <c r="CS6" s="10" t="str">
        <f ca="1">LEFT(TEXT(CS5,"ddd"),1)</f>
        <v>T</v>
      </c>
      <c r="CT6" s="10" t="str">
        <f ca="1">LEFT(TEXT(CT5,"ddd"),1)</f>
        <v>W</v>
      </c>
      <c r="CU6" s="10" t="str">
        <f ca="1">LEFT(TEXT(CU5,"ddd"),1)</f>
        <v>T</v>
      </c>
      <c r="CV6" s="10" t="str">
        <f ca="1">LEFT(TEXT(CV5,"ddd"),1)</f>
        <v>F</v>
      </c>
      <c r="CW6" s="10" t="str">
        <f ca="1">LEFT(TEXT(CW5,"ddd"),1)</f>
        <v>S</v>
      </c>
      <c r="CX6" s="10" t="str">
        <f ca="1">LEFT(TEXT(CX5,"ddd"),1)</f>
        <v>S</v>
      </c>
      <c r="CY6" s="10" t="str">
        <f ca="1">LEFT(TEXT(CY5,"ddd"),1)</f>
        <v>M</v>
      </c>
      <c r="CZ6" s="10" t="str">
        <f ca="1">LEFT(TEXT(CZ5,"ddd"),1)</f>
        <v>T</v>
      </c>
      <c r="DA6" s="10" t="str">
        <f ca="1">LEFT(TEXT(DA5,"ddd"),1)</f>
        <v>W</v>
      </c>
      <c r="DB6" s="10" t="str">
        <f ca="1">LEFT(TEXT(DB5,"ddd"),1)</f>
        <v>T</v>
      </c>
      <c r="DC6" s="10" t="str">
        <f ca="1">LEFT(TEXT(DC5,"ddd"),1)</f>
        <v>F</v>
      </c>
      <c r="DD6" s="10" t="str">
        <f ca="1">LEFT(TEXT(DD5,"ddd"),1)</f>
        <v>S</v>
      </c>
      <c r="DE6" s="10" t="str">
        <f ca="1">LEFT(TEXT(DE5,"ddd"),1)</f>
        <v>S</v>
      </c>
      <c r="DF6" s="10" t="str">
        <f ca="1">LEFT(TEXT(DF5,"ddd"),1)</f>
        <v>M</v>
      </c>
      <c r="DG6" s="10" t="str">
        <f ca="1">LEFT(TEXT(DG5,"ddd"),1)</f>
        <v>T</v>
      </c>
      <c r="DH6" s="10" t="str">
        <f ca="1">LEFT(TEXT(DH5,"ddd"),1)</f>
        <v>W</v>
      </c>
      <c r="DI6" s="10" t="str">
        <f ca="1">LEFT(TEXT(DI5,"ddd"),1)</f>
        <v>T</v>
      </c>
      <c r="DJ6" s="10" t="str">
        <f ca="1">LEFT(TEXT(DJ5,"ddd"),1)</f>
        <v>F</v>
      </c>
      <c r="DK6" s="10" t="str">
        <f ca="1">LEFT(TEXT(DK5,"ddd"),1)</f>
        <v>S</v>
      </c>
      <c r="DL6" s="10" t="str">
        <f ca="1">LEFT(TEXT(DL5,"ddd"),1)</f>
        <v>S</v>
      </c>
      <c r="DM6" s="10" t="str">
        <f ca="1">LEFT(TEXT(DM5,"ddd"),1)</f>
        <v>M</v>
      </c>
      <c r="DN6" s="10" t="str">
        <f ca="1">LEFT(TEXT(DN5,"ddd"),1)</f>
        <v>T</v>
      </c>
      <c r="DO6" s="10" t="str">
        <f ca="1">LEFT(TEXT(DO5,"ddd"),1)</f>
        <v>W</v>
      </c>
      <c r="DP6" s="10" t="str">
        <f ca="1">LEFT(TEXT(DP5,"ddd"),1)</f>
        <v>T</v>
      </c>
      <c r="DQ6" s="10" t="str">
        <f ca="1">LEFT(TEXT(DQ5,"ddd"),1)</f>
        <v>F</v>
      </c>
      <c r="DR6" s="10" t="str">
        <f ca="1">LEFT(TEXT(DR5,"ddd"),1)</f>
        <v>S</v>
      </c>
      <c r="DS6" s="10" t="str">
        <f ca="1">LEFT(TEXT(DS5,"ddd"),1)</f>
        <v>S</v>
      </c>
      <c r="DT6" s="10" t="str">
        <f ca="1">LEFT(TEXT(DT5,"ddd"),1)</f>
        <v>M</v>
      </c>
      <c r="DU6" s="10" t="str">
        <f ca="1">LEFT(TEXT(DU5,"ddd"),1)</f>
        <v>T</v>
      </c>
      <c r="DV6" s="10" t="str">
        <f ca="1">LEFT(TEXT(DV5,"ddd"),1)</f>
        <v>W</v>
      </c>
      <c r="DW6" s="10" t="str">
        <f ca="1">LEFT(TEXT(DW5,"ddd"),1)</f>
        <v>T</v>
      </c>
      <c r="DX6" s="10" t="str">
        <f ca="1">LEFT(TEXT(DX5,"ddd"),1)</f>
        <v>F</v>
      </c>
      <c r="DY6" s="10" t="str">
        <f ca="1">LEFT(TEXT(DY5,"ddd"),1)</f>
        <v>S</v>
      </c>
      <c r="DZ6" s="10" t="str">
        <f ca="1">LEFT(TEXT(DZ5,"ddd"),1)</f>
        <v>S</v>
      </c>
      <c r="EA6" s="10" t="str">
        <f ca="1">LEFT(TEXT(EA5,"ddd"),1)</f>
        <v>M</v>
      </c>
      <c r="EB6" s="10" t="str">
        <f ca="1">LEFT(TEXT(EB5,"ddd"),1)</f>
        <v>T</v>
      </c>
      <c r="EC6" s="10" t="str">
        <f ca="1">LEFT(TEXT(EC5,"ddd"),1)</f>
        <v>W</v>
      </c>
      <c r="ED6" s="10" t="str">
        <f ca="1">LEFT(TEXT(ED5,"ddd"),1)</f>
        <v>T</v>
      </c>
      <c r="EE6" s="10" t="str">
        <f ca="1">LEFT(TEXT(EE5,"ddd"),1)</f>
        <v>F</v>
      </c>
      <c r="EF6" s="10" t="str">
        <f ca="1">LEFT(TEXT(EF5,"ddd"),1)</f>
        <v>S</v>
      </c>
      <c r="EG6" s="10" t="str">
        <f ca="1">LEFT(TEXT(EG5,"ddd"),1)</f>
        <v>S</v>
      </c>
      <c r="EH6" s="10" t="str">
        <f ca="1">LEFT(TEXT(EH5,"ddd"),1)</f>
        <v>M</v>
      </c>
      <c r="EI6" s="10" t="str">
        <f ca="1">LEFT(TEXT(EI5,"ddd"),1)</f>
        <v>T</v>
      </c>
      <c r="EJ6" s="10" t="str">
        <f ca="1">LEFT(TEXT(EJ5,"ddd"),1)</f>
        <v>W</v>
      </c>
      <c r="EK6" s="10" t="str">
        <f ca="1">LEFT(TEXT(EK5,"ddd"),1)</f>
        <v>T</v>
      </c>
      <c r="EL6" s="10" t="str">
        <f ca="1">LEFT(TEXT(EL5,"ddd"),1)</f>
        <v>F</v>
      </c>
      <c r="EM6" s="10" t="str">
        <f ca="1">LEFT(TEXT(EM5,"ddd"),1)</f>
        <v>S</v>
      </c>
      <c r="EN6" s="10" t="str">
        <f ca="1">LEFT(TEXT(EN5,"ddd"),1)</f>
        <v>S</v>
      </c>
      <c r="EO6" s="10" t="str">
        <f ca="1">LEFT(TEXT(EO5,"ddd"),1)</f>
        <v>M</v>
      </c>
      <c r="EP6" s="10" t="str">
        <f ca="1">LEFT(TEXT(EP5,"ddd"),1)</f>
        <v>T</v>
      </c>
      <c r="EQ6" s="10" t="str">
        <f ca="1">LEFT(TEXT(EQ5,"ddd"),1)</f>
        <v>W</v>
      </c>
      <c r="ER6" s="10" t="str">
        <f ca="1">LEFT(TEXT(ER5,"ddd"),1)</f>
        <v>T</v>
      </c>
      <c r="ES6" s="10" t="str">
        <f ca="1">LEFT(TEXT(ES5,"ddd"),1)</f>
        <v>F</v>
      </c>
      <c r="ET6" s="10" t="str">
        <f ca="1">LEFT(TEXT(ET5,"ddd"),1)</f>
        <v>S</v>
      </c>
      <c r="EU6" s="10" t="str">
        <f ca="1">LEFT(TEXT(EU5,"ddd"),1)</f>
        <v>S</v>
      </c>
    </row>
    <row r="7" spans="1:151" ht="30" hidden="1" customHeight="1" thickBot="1" x14ac:dyDescent="0.3">
      <c r="A7" s="35" t="s">
        <v>6</v>
      </c>
      <c r="C7" s="38"/>
      <c r="D7" s="113"/>
      <c r="F7"/>
      <c r="G7" s="98"/>
      <c r="K7" t="str">
        <f>IF(OR(ISBLANK(task_start),ISBLANK(task_end)),"",task_end-task_start+1)</f>
        <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row>
    <row r="8" spans="1:151" s="3" customFormat="1" ht="30" customHeight="1" thickBot="1" x14ac:dyDescent="0.3">
      <c r="A8" s="36" t="s">
        <v>7</v>
      </c>
      <c r="B8" s="15" t="s">
        <v>55</v>
      </c>
      <c r="C8" s="42"/>
      <c r="D8" s="114">
        <v>4</v>
      </c>
      <c r="E8" s="16"/>
      <c r="F8" s="59"/>
      <c r="G8" s="99"/>
      <c r="H8" s="60"/>
      <c r="I8" s="60"/>
      <c r="J8" s="14"/>
      <c r="K8" s="14" t="str">
        <f t="shared" ref="K8:K43" si="63">IF(OR(ISBLANK(task_start),ISBLANK(task_end)),"",task_end-task_start+1)</f>
        <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row>
    <row r="9" spans="1:151" s="3" customFormat="1" ht="30" customHeight="1" thickBot="1" x14ac:dyDescent="0.3">
      <c r="A9" s="36" t="s">
        <v>8</v>
      </c>
      <c r="B9" s="51" t="s">
        <v>62</v>
      </c>
      <c r="C9" s="43" t="s">
        <v>35</v>
      </c>
      <c r="D9" s="115"/>
      <c r="E9" s="17">
        <v>1</v>
      </c>
      <c r="F9" s="127">
        <f ca="1">Inicio_del_proyecto</f>
        <v>45899</v>
      </c>
      <c r="G9" s="100">
        <v>8</v>
      </c>
      <c r="H9" s="127">
        <f ca="1">IF(F9="","",F9+G9)</f>
        <v>45907</v>
      </c>
      <c r="I9" s="127"/>
      <c r="J9" s="14"/>
      <c r="K9" s="14">
        <f t="shared" ca="1" si="63"/>
        <v>9</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row>
    <row r="10" spans="1:151" s="3" customFormat="1" ht="30" customHeight="1" thickBot="1" x14ac:dyDescent="0.3">
      <c r="A10" s="36" t="s">
        <v>9</v>
      </c>
      <c r="B10" s="51" t="s">
        <v>43</v>
      </c>
      <c r="C10" s="43" t="s">
        <v>35</v>
      </c>
      <c r="D10" s="115"/>
      <c r="E10" s="17">
        <v>0.15</v>
      </c>
      <c r="F10" s="127">
        <f ca="1">F9</f>
        <v>45899</v>
      </c>
      <c r="G10" s="100">
        <v>45</v>
      </c>
      <c r="H10" s="127">
        <f t="shared" ref="H10:H17" ca="1" si="64">IF(F10="","",F10+G10)</f>
        <v>45944</v>
      </c>
      <c r="I10" s="127"/>
      <c r="J10" s="14"/>
      <c r="K10" s="14">
        <f t="shared" ca="1" si="63"/>
        <v>46</v>
      </c>
      <c r="L10" s="31"/>
      <c r="M10" s="31"/>
      <c r="N10" s="31"/>
      <c r="O10" s="31"/>
      <c r="P10" s="31"/>
      <c r="Q10" s="31"/>
      <c r="R10" s="31"/>
      <c r="S10" s="31"/>
      <c r="T10" s="31"/>
      <c r="U10" s="31"/>
      <c r="V10" s="31"/>
      <c r="W10" s="31"/>
      <c r="X10" s="32"/>
      <c r="Y10" s="32"/>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row>
    <row r="11" spans="1:151" s="3" customFormat="1" ht="30" customHeight="1" thickBot="1" x14ac:dyDescent="0.3">
      <c r="A11" s="35"/>
      <c r="B11" s="51" t="s">
        <v>45</v>
      </c>
      <c r="C11" s="43" t="s">
        <v>35</v>
      </c>
      <c r="D11" s="115"/>
      <c r="E11" s="17">
        <v>0.2</v>
      </c>
      <c r="F11" s="127">
        <f ca="1">F10</f>
        <v>45899</v>
      </c>
      <c r="G11" s="100">
        <v>60</v>
      </c>
      <c r="H11" s="127">
        <f t="shared" ca="1" si="64"/>
        <v>45959</v>
      </c>
      <c r="I11" s="127"/>
      <c r="J11" s="14"/>
      <c r="K11" s="14">
        <f t="shared" ca="1" si="63"/>
        <v>61</v>
      </c>
      <c r="L11" s="31"/>
      <c r="M11" s="31"/>
      <c r="N11" s="31"/>
      <c r="O11" s="31"/>
      <c r="P11" s="31"/>
      <c r="Q11" s="31"/>
      <c r="R11" s="31"/>
      <c r="S11" s="31"/>
      <c r="T11" s="31"/>
      <c r="U11" s="31"/>
      <c r="V11" s="31"/>
      <c r="W11" s="31"/>
      <c r="X11" s="31"/>
      <c r="Y11" s="31"/>
      <c r="Z11" s="31"/>
      <c r="AA11" s="31"/>
      <c r="AB11" s="32"/>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row>
    <row r="12" spans="1:151" s="3" customFormat="1" ht="30" customHeight="1" thickBot="1" x14ac:dyDescent="0.3">
      <c r="A12" s="35"/>
      <c r="B12" s="51" t="s">
        <v>44</v>
      </c>
      <c r="C12" s="43" t="s">
        <v>35</v>
      </c>
      <c r="D12" s="115"/>
      <c r="E12" s="17">
        <v>0.15</v>
      </c>
      <c r="F12" s="127">
        <f ca="1">H11-10</f>
        <v>45949</v>
      </c>
      <c r="G12" s="100">
        <v>15</v>
      </c>
      <c r="H12" s="127">
        <f t="shared" ca="1" si="64"/>
        <v>45964</v>
      </c>
      <c r="I12" s="127"/>
      <c r="J12" s="14"/>
      <c r="K12" s="14">
        <f t="shared" ca="1" si="63"/>
        <v>16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row>
    <row r="13" spans="1:151" s="3" customFormat="1" ht="30" customHeight="1" thickBot="1" x14ac:dyDescent="0.3">
      <c r="A13" s="35"/>
      <c r="B13" s="51" t="s">
        <v>63</v>
      </c>
      <c r="C13" s="43" t="s">
        <v>35</v>
      </c>
      <c r="D13" s="115"/>
      <c r="E13" s="17">
        <v>0</v>
      </c>
      <c r="F13" s="127">
        <f ca="1">H15+5</f>
        <v>45917</v>
      </c>
      <c r="G13" s="100">
        <v>5</v>
      </c>
      <c r="H13" s="127">
        <f t="shared" ca="1" si="64"/>
        <v>45922</v>
      </c>
      <c r="I13" s="127"/>
      <c r="J13" s="14"/>
      <c r="K13" s="14"/>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row>
    <row r="14" spans="1:151" s="3" customFormat="1" ht="30" customHeight="1" thickBot="1" x14ac:dyDescent="0.3">
      <c r="A14" s="35"/>
      <c r="B14" s="51" t="s">
        <v>49</v>
      </c>
      <c r="C14" s="43" t="s">
        <v>35</v>
      </c>
      <c r="D14" s="115"/>
      <c r="E14" s="17">
        <v>0</v>
      </c>
      <c r="F14" s="127">
        <f ca="1">H12</f>
        <v>45964</v>
      </c>
      <c r="G14" s="100">
        <v>20</v>
      </c>
      <c r="H14" s="127">
        <f t="shared" ca="1" si="64"/>
        <v>45984</v>
      </c>
      <c r="I14" s="127"/>
      <c r="J14" s="14"/>
      <c r="K14" s="14">
        <f t="shared" ca="1" si="63"/>
        <v>21</v>
      </c>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row>
    <row r="15" spans="1:151" s="3" customFormat="1" ht="30" customHeight="1" thickBot="1" x14ac:dyDescent="0.3">
      <c r="A15" s="35"/>
      <c r="B15" s="51" t="s">
        <v>56</v>
      </c>
      <c r="C15" s="43" t="s">
        <v>35</v>
      </c>
      <c r="D15" s="115"/>
      <c r="E15" s="17">
        <v>0.85</v>
      </c>
      <c r="F15" s="127">
        <f ca="1">H9</f>
        <v>45907</v>
      </c>
      <c r="G15" s="100">
        <v>5</v>
      </c>
      <c r="H15" s="127">
        <f t="shared" ca="1" si="64"/>
        <v>45912</v>
      </c>
      <c r="I15" s="127"/>
      <c r="J15" s="14"/>
      <c r="K15" s="14"/>
      <c r="L15" s="31"/>
      <c r="M15" s="31"/>
      <c r="N15" s="31"/>
      <c r="O15" s="31"/>
      <c r="P15" s="31"/>
      <c r="Q15" s="31"/>
      <c r="R15" s="31"/>
      <c r="S15" s="31"/>
      <c r="T15" s="31"/>
      <c r="U15" s="31"/>
      <c r="V15" s="31"/>
      <c r="W15" s="31"/>
      <c r="X15" s="31"/>
      <c r="Y15" s="31"/>
      <c r="Z15" s="31"/>
      <c r="AA15" s="31"/>
      <c r="AB15" s="32"/>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row>
    <row r="16" spans="1:151" s="3" customFormat="1" ht="30" customHeight="1" thickBot="1" x14ac:dyDescent="0.3">
      <c r="A16" s="35"/>
      <c r="B16" s="51" t="s">
        <v>57</v>
      </c>
      <c r="C16" s="43" t="s">
        <v>35</v>
      </c>
      <c r="D16" s="115"/>
      <c r="E16" s="17">
        <v>0.85</v>
      </c>
      <c r="F16" s="127">
        <f ca="1">F15</f>
        <v>45907</v>
      </c>
      <c r="G16" s="100">
        <v>5</v>
      </c>
      <c r="H16" s="127">
        <f t="shared" ca="1" si="64"/>
        <v>45912</v>
      </c>
      <c r="I16" s="127"/>
      <c r="J16" s="14"/>
      <c r="K16" s="14"/>
      <c r="L16" s="31"/>
      <c r="M16" s="31"/>
      <c r="N16" s="31"/>
      <c r="O16" s="31"/>
      <c r="P16" s="31"/>
      <c r="Q16" s="31"/>
      <c r="R16" s="31"/>
      <c r="S16" s="31"/>
      <c r="T16" s="31"/>
      <c r="U16" s="31"/>
      <c r="V16" s="31"/>
      <c r="W16" s="31"/>
      <c r="X16" s="31"/>
      <c r="Y16" s="31"/>
      <c r="Z16" s="31"/>
      <c r="AA16" s="31"/>
      <c r="AB16" s="32"/>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row>
    <row r="17" spans="1:151" s="3" customFormat="1" ht="30" customHeight="1" thickBot="1" x14ac:dyDescent="0.3">
      <c r="A17" s="35"/>
      <c r="B17" s="51" t="s">
        <v>58</v>
      </c>
      <c r="C17" s="43" t="s">
        <v>35</v>
      </c>
      <c r="D17" s="115"/>
      <c r="E17" s="17">
        <v>0.1</v>
      </c>
      <c r="F17" s="127">
        <f ca="1">F16</f>
        <v>45907</v>
      </c>
      <c r="G17" s="100">
        <v>5</v>
      </c>
      <c r="H17" s="127">
        <f t="shared" ca="1" si="64"/>
        <v>45912</v>
      </c>
      <c r="I17" s="127"/>
      <c r="J17" s="14"/>
      <c r="K17" s="14"/>
      <c r="L17" s="31"/>
      <c r="M17" s="31"/>
      <c r="N17" s="31"/>
      <c r="O17" s="31"/>
      <c r="P17" s="31"/>
      <c r="Q17" s="31"/>
      <c r="R17" s="31"/>
      <c r="S17" s="31"/>
      <c r="T17" s="31"/>
      <c r="U17" s="31"/>
      <c r="V17" s="31"/>
      <c r="W17" s="31"/>
      <c r="X17" s="31"/>
      <c r="Y17" s="31"/>
      <c r="Z17" s="31"/>
      <c r="AA17" s="31"/>
      <c r="AB17" s="32"/>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row>
    <row r="18" spans="1:151" s="3" customFormat="1" ht="30" customHeight="1" thickBot="1" x14ac:dyDescent="0.3">
      <c r="A18" s="36" t="s">
        <v>10</v>
      </c>
      <c r="B18" s="18" t="s">
        <v>39</v>
      </c>
      <c r="C18" s="44"/>
      <c r="D18" s="116">
        <v>6</v>
      </c>
      <c r="E18" s="19"/>
      <c r="F18" s="61"/>
      <c r="G18" s="101"/>
      <c r="H18" s="62"/>
      <c r="I18" s="62"/>
      <c r="J18" s="14"/>
      <c r="K18" s="14" t="str">
        <f t="shared" si="63"/>
        <v/>
      </c>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row>
    <row r="19" spans="1:151" s="3" customFormat="1" ht="30" customHeight="1" thickBot="1" x14ac:dyDescent="0.3">
      <c r="A19" s="36"/>
      <c r="B19" s="52" t="s">
        <v>50</v>
      </c>
      <c r="C19" s="45"/>
      <c r="D19" s="117"/>
      <c r="E19" s="20">
        <v>0.15</v>
      </c>
      <c r="F19" s="128">
        <f ca="1">H15</f>
        <v>45912</v>
      </c>
      <c r="G19" s="102">
        <v>15</v>
      </c>
      <c r="H19" s="132">
        <f ca="1">IF(F19="","",F19+G19)</f>
        <v>45927</v>
      </c>
      <c r="I19" s="132"/>
      <c r="J19" s="14"/>
      <c r="K19" s="14">
        <f t="shared" ca="1" si="63"/>
        <v>16</v>
      </c>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row>
    <row r="20" spans="1:151" s="3" customFormat="1" ht="30" customHeight="1" thickBot="1" x14ac:dyDescent="0.3">
      <c r="A20" s="35"/>
      <c r="B20" s="52" t="s">
        <v>51</v>
      </c>
      <c r="C20" s="45"/>
      <c r="D20" s="117"/>
      <c r="E20" s="20"/>
      <c r="F20" s="128"/>
      <c r="G20" s="102"/>
      <c r="H20" s="132" t="str">
        <f t="shared" ref="H20:H23" si="65">IF(F20="","",F20+G20)</f>
        <v/>
      </c>
      <c r="I20" s="132"/>
      <c r="J20" s="14"/>
      <c r="K20" s="14" t="str">
        <f t="shared" si="63"/>
        <v/>
      </c>
      <c r="L20" s="31"/>
      <c r="M20" s="31"/>
      <c r="N20" s="31"/>
      <c r="O20" s="31"/>
      <c r="P20" s="31"/>
      <c r="Q20" s="31"/>
      <c r="R20" s="31"/>
      <c r="S20" s="31"/>
      <c r="T20" s="31"/>
      <c r="U20" s="31"/>
      <c r="V20" s="31"/>
      <c r="W20" s="31"/>
      <c r="X20" s="32"/>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row>
    <row r="21" spans="1:151" s="3" customFormat="1" ht="30" customHeight="1" thickBot="1" x14ac:dyDescent="0.3">
      <c r="A21" s="35"/>
      <c r="B21" s="52" t="s">
        <v>61</v>
      </c>
      <c r="C21" s="45"/>
      <c r="D21" s="117"/>
      <c r="E21" s="20"/>
      <c r="F21" s="128"/>
      <c r="G21" s="102"/>
      <c r="H21" s="132" t="str">
        <f t="shared" si="65"/>
        <v/>
      </c>
      <c r="I21" s="132"/>
      <c r="J21" s="14"/>
      <c r="K21" s="14" t="str">
        <f t="shared" si="63"/>
        <v/>
      </c>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row>
    <row r="22" spans="1:151" s="3" customFormat="1" ht="30" customHeight="1" thickBot="1" x14ac:dyDescent="0.3">
      <c r="A22" s="35"/>
      <c r="B22" s="52"/>
      <c r="C22" s="45"/>
      <c r="D22" s="117"/>
      <c r="E22" s="20"/>
      <c r="F22" s="128"/>
      <c r="G22" s="102"/>
      <c r="H22" s="132" t="str">
        <f t="shared" si="65"/>
        <v/>
      </c>
      <c r="I22" s="132"/>
      <c r="J22" s="14"/>
      <c r="K22" s="14" t="str">
        <f t="shared" si="63"/>
        <v/>
      </c>
      <c r="L22" s="31"/>
      <c r="M22" s="31"/>
      <c r="N22" s="31"/>
      <c r="O22" s="31"/>
      <c r="P22" s="31"/>
      <c r="Q22" s="31"/>
      <c r="R22" s="31"/>
      <c r="S22" s="31"/>
      <c r="T22" s="31"/>
      <c r="U22" s="31"/>
      <c r="V22" s="31"/>
      <c r="W22" s="31"/>
      <c r="X22" s="31"/>
      <c r="Y22" s="31"/>
      <c r="Z22" s="31"/>
      <c r="AA22" s="31"/>
      <c r="AB22" s="32"/>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row>
    <row r="23" spans="1:151" s="3" customFormat="1" ht="30" customHeight="1" thickBot="1" x14ac:dyDescent="0.3">
      <c r="A23" s="35"/>
      <c r="B23" s="52"/>
      <c r="C23" s="45"/>
      <c r="D23" s="117"/>
      <c r="E23" s="20"/>
      <c r="F23" s="128"/>
      <c r="G23" s="102"/>
      <c r="H23" s="132" t="str">
        <f t="shared" si="65"/>
        <v/>
      </c>
      <c r="I23" s="132"/>
      <c r="J23" s="14"/>
      <c r="K23" s="14" t="str">
        <f t="shared" si="63"/>
        <v/>
      </c>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row>
    <row r="24" spans="1:151" s="3" customFormat="1" ht="30" customHeight="1" thickBot="1" x14ac:dyDescent="0.3">
      <c r="A24" s="35" t="s">
        <v>11</v>
      </c>
      <c r="B24" s="21" t="s">
        <v>40</v>
      </c>
      <c r="C24" s="46"/>
      <c r="D24" s="118">
        <v>8</v>
      </c>
      <c r="E24" s="22"/>
      <c r="F24" s="63"/>
      <c r="G24" s="103"/>
      <c r="H24" s="64"/>
      <c r="I24" s="64"/>
      <c r="J24" s="14"/>
      <c r="K24" s="14" t="str">
        <f t="shared" si="63"/>
        <v/>
      </c>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row>
    <row r="25" spans="1:151" s="3" customFormat="1" ht="30" customHeight="1" thickBot="1" x14ac:dyDescent="0.3">
      <c r="A25" s="35"/>
      <c r="B25" s="53" t="s">
        <v>52</v>
      </c>
      <c r="C25" s="47"/>
      <c r="D25" s="119"/>
      <c r="E25" s="23"/>
      <c r="F25" s="129"/>
      <c r="G25" s="104"/>
      <c r="H25" s="65"/>
      <c r="I25" s="65"/>
      <c r="J25" s="14"/>
      <c r="K25" s="14" t="str">
        <f t="shared" si="63"/>
        <v/>
      </c>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row>
    <row r="26" spans="1:151" s="3" customFormat="1" ht="30" customHeight="1" thickBot="1" x14ac:dyDescent="0.3">
      <c r="A26" s="35"/>
      <c r="B26" s="53" t="s">
        <v>53</v>
      </c>
      <c r="C26" s="47"/>
      <c r="D26" s="119"/>
      <c r="E26" s="23"/>
      <c r="F26" s="129"/>
      <c r="G26" s="104"/>
      <c r="H26" s="65" t="str">
        <f t="shared" ref="H26:H29" si="66">IF(F20="","",F20+G20)</f>
        <v/>
      </c>
      <c r="I26" s="65"/>
      <c r="J26" s="14"/>
      <c r="K26" s="14" t="str">
        <f t="shared" si="63"/>
        <v/>
      </c>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row>
    <row r="27" spans="1:151" s="3" customFormat="1" ht="30" customHeight="1" thickBot="1" x14ac:dyDescent="0.3">
      <c r="A27" s="35"/>
      <c r="B27" s="53" t="s">
        <v>54</v>
      </c>
      <c r="C27" s="47"/>
      <c r="D27" s="119"/>
      <c r="E27" s="23"/>
      <c r="F27" s="129"/>
      <c r="G27" s="104"/>
      <c r="H27" s="65" t="str">
        <f t="shared" si="66"/>
        <v/>
      </c>
      <c r="I27" s="65"/>
      <c r="J27" s="14"/>
      <c r="K27" s="14" t="str">
        <f t="shared" si="63"/>
        <v/>
      </c>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row>
    <row r="28" spans="1:151" s="3" customFormat="1" ht="30" customHeight="1" thickBot="1" x14ac:dyDescent="0.3">
      <c r="A28" s="35"/>
      <c r="B28" s="53" t="s">
        <v>18</v>
      </c>
      <c r="C28" s="47"/>
      <c r="D28" s="119"/>
      <c r="E28" s="23"/>
      <c r="F28" s="129"/>
      <c r="G28" s="104"/>
      <c r="H28" s="65" t="str">
        <f t="shared" si="66"/>
        <v/>
      </c>
      <c r="I28" s="65"/>
      <c r="J28" s="14"/>
      <c r="K28" s="14" t="str">
        <f t="shared" si="63"/>
        <v/>
      </c>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row>
    <row r="29" spans="1:151" s="3" customFormat="1" ht="30" customHeight="1" thickBot="1" x14ac:dyDescent="0.3">
      <c r="A29" s="35"/>
      <c r="B29" s="53" t="s">
        <v>19</v>
      </c>
      <c r="C29" s="47"/>
      <c r="D29" s="119"/>
      <c r="E29" s="23"/>
      <c r="F29" s="129"/>
      <c r="G29" s="104"/>
      <c r="H29" s="65" t="str">
        <f t="shared" si="66"/>
        <v/>
      </c>
      <c r="I29" s="65"/>
      <c r="J29" s="14"/>
      <c r="K29" s="14" t="str">
        <f t="shared" si="63"/>
        <v/>
      </c>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row>
    <row r="30" spans="1:151" s="3" customFormat="1" ht="30" customHeight="1" thickBot="1" x14ac:dyDescent="0.3">
      <c r="A30" s="35" t="s">
        <v>11</v>
      </c>
      <c r="B30" s="24" t="s">
        <v>41</v>
      </c>
      <c r="C30" s="48"/>
      <c r="D30" s="120">
        <v>6</v>
      </c>
      <c r="E30" s="25"/>
      <c r="F30" s="66"/>
      <c r="G30" s="105"/>
      <c r="H30" s="67"/>
      <c r="I30" s="67"/>
      <c r="J30" s="14"/>
      <c r="K30" s="14" t="str">
        <f t="shared" si="63"/>
        <v/>
      </c>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row>
    <row r="31" spans="1:151" s="3" customFormat="1" ht="30" customHeight="1" thickBot="1" x14ac:dyDescent="0.3">
      <c r="A31" s="35"/>
      <c r="B31" s="54" t="s">
        <v>15</v>
      </c>
      <c r="C31" s="49"/>
      <c r="D31" s="121"/>
      <c r="E31" s="26"/>
      <c r="F31" s="130"/>
      <c r="G31" s="106"/>
      <c r="H31" s="73" t="str">
        <f>IF(F25="","",F25+G25)</f>
        <v/>
      </c>
      <c r="I31" s="73"/>
      <c r="J31" s="14"/>
      <c r="K31" s="14" t="str">
        <f t="shared" si="63"/>
        <v/>
      </c>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row>
    <row r="32" spans="1:151" s="3" customFormat="1" ht="30" customHeight="1" thickBot="1" x14ac:dyDescent="0.3">
      <c r="A32" s="35"/>
      <c r="B32" s="54" t="s">
        <v>16</v>
      </c>
      <c r="C32" s="49"/>
      <c r="D32" s="121"/>
      <c r="E32" s="26"/>
      <c r="F32" s="130"/>
      <c r="G32" s="106"/>
      <c r="H32" s="73" t="str">
        <f t="shared" ref="H32:H35" si="67">IF(F26="","",F26+G26)</f>
        <v/>
      </c>
      <c r="I32" s="73"/>
      <c r="J32" s="14"/>
      <c r="K32" s="14" t="str">
        <f t="shared" si="63"/>
        <v/>
      </c>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row>
    <row r="33" spans="1:151" s="3" customFormat="1" ht="30" customHeight="1" thickBot="1" x14ac:dyDescent="0.3">
      <c r="A33" s="35"/>
      <c r="B33" s="54" t="s">
        <v>17</v>
      </c>
      <c r="C33" s="49"/>
      <c r="D33" s="121"/>
      <c r="E33" s="26"/>
      <c r="F33" s="130"/>
      <c r="G33" s="106"/>
      <c r="H33" s="73" t="str">
        <f t="shared" si="67"/>
        <v/>
      </c>
      <c r="I33" s="73"/>
      <c r="J33" s="14"/>
      <c r="K33" s="14" t="str">
        <f t="shared" si="63"/>
        <v/>
      </c>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row>
    <row r="34" spans="1:151" s="3" customFormat="1" ht="30" customHeight="1" thickBot="1" x14ac:dyDescent="0.3">
      <c r="A34" s="35"/>
      <c r="B34" s="54" t="s">
        <v>18</v>
      </c>
      <c r="C34" s="49"/>
      <c r="D34" s="121"/>
      <c r="E34" s="26"/>
      <c r="F34" s="130"/>
      <c r="G34" s="106"/>
      <c r="H34" s="73" t="str">
        <f t="shared" si="67"/>
        <v/>
      </c>
      <c r="I34" s="73"/>
      <c r="J34" s="14"/>
      <c r="K34" s="14" t="str">
        <f t="shared" si="63"/>
        <v/>
      </c>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row>
    <row r="35" spans="1:151" s="3" customFormat="1" ht="30" customHeight="1" thickBot="1" x14ac:dyDescent="0.3">
      <c r="A35" s="35"/>
      <c r="B35" s="54" t="s">
        <v>19</v>
      </c>
      <c r="C35" s="49"/>
      <c r="D35" s="121"/>
      <c r="E35" s="26"/>
      <c r="F35" s="130"/>
      <c r="G35" s="106"/>
      <c r="H35" s="73" t="str">
        <f t="shared" si="67"/>
        <v/>
      </c>
      <c r="I35" s="73"/>
      <c r="J35" s="14"/>
      <c r="K35" s="14" t="str">
        <f t="shared" si="63"/>
        <v/>
      </c>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row>
    <row r="36" spans="1:151" s="3" customFormat="1" ht="30" customHeight="1" thickBot="1" x14ac:dyDescent="0.3">
      <c r="A36" s="35" t="s">
        <v>11</v>
      </c>
      <c r="B36" s="88" t="s">
        <v>60</v>
      </c>
      <c r="C36" s="89"/>
      <c r="D36" s="122">
        <v>6</v>
      </c>
      <c r="E36" s="90"/>
      <c r="F36" s="91"/>
      <c r="G36" s="107"/>
      <c r="H36" s="92"/>
      <c r="I36" s="92"/>
      <c r="J36" s="14"/>
      <c r="K36" s="14" t="str">
        <f t="shared" si="63"/>
        <v/>
      </c>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row>
    <row r="37" spans="1:151" s="3" customFormat="1" ht="30" customHeight="1" thickBot="1" x14ac:dyDescent="0.3">
      <c r="A37" s="35"/>
      <c r="B37" s="86" t="s">
        <v>15</v>
      </c>
      <c r="C37" s="84"/>
      <c r="D37" s="123"/>
      <c r="E37" s="85"/>
      <c r="F37" s="131"/>
      <c r="G37" s="108"/>
      <c r="H37" s="87" t="str">
        <f t="shared" ref="H37:H41" si="68">IF(F31="","",F31+G31)</f>
        <v/>
      </c>
      <c r="I37" s="87"/>
      <c r="J37" s="14"/>
      <c r="K37" s="14" t="str">
        <f t="shared" si="63"/>
        <v/>
      </c>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row>
    <row r="38" spans="1:151" s="3" customFormat="1" ht="30" customHeight="1" thickBot="1" x14ac:dyDescent="0.3">
      <c r="A38" s="35"/>
      <c r="B38" s="86" t="s">
        <v>16</v>
      </c>
      <c r="C38" s="84"/>
      <c r="D38" s="123"/>
      <c r="E38" s="85"/>
      <c r="F38" s="131"/>
      <c r="G38" s="108"/>
      <c r="H38" s="87" t="str">
        <f t="shared" si="68"/>
        <v/>
      </c>
      <c r="I38" s="87"/>
      <c r="J38" s="14"/>
      <c r="K38" s="14" t="str">
        <f t="shared" si="63"/>
        <v/>
      </c>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row>
    <row r="39" spans="1:151" s="3" customFormat="1" ht="30" customHeight="1" thickBot="1" x14ac:dyDescent="0.3">
      <c r="A39" s="35"/>
      <c r="B39" s="86" t="s">
        <v>17</v>
      </c>
      <c r="C39" s="84"/>
      <c r="D39" s="123"/>
      <c r="E39" s="85"/>
      <c r="F39" s="131"/>
      <c r="G39" s="108"/>
      <c r="H39" s="87" t="str">
        <f t="shared" si="68"/>
        <v/>
      </c>
      <c r="I39" s="87"/>
      <c r="J39" s="14"/>
      <c r="K39" s="14" t="str">
        <f t="shared" si="63"/>
        <v/>
      </c>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row>
    <row r="40" spans="1:151" s="3" customFormat="1" ht="30" customHeight="1" thickBot="1" x14ac:dyDescent="0.3">
      <c r="A40" s="35"/>
      <c r="B40" s="86" t="s">
        <v>18</v>
      </c>
      <c r="C40" s="84"/>
      <c r="D40" s="123"/>
      <c r="E40" s="85"/>
      <c r="F40" s="131"/>
      <c r="G40" s="108"/>
      <c r="H40" s="87" t="str">
        <f t="shared" si="68"/>
        <v/>
      </c>
      <c r="I40" s="87"/>
      <c r="J40" s="14"/>
      <c r="K40" s="14" t="str">
        <f t="shared" si="63"/>
        <v/>
      </c>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row>
    <row r="41" spans="1:151" s="3" customFormat="1" ht="30" customHeight="1" thickBot="1" x14ac:dyDescent="0.3">
      <c r="A41" s="35"/>
      <c r="B41" s="86" t="s">
        <v>19</v>
      </c>
      <c r="C41" s="84"/>
      <c r="D41" s="123"/>
      <c r="E41" s="85"/>
      <c r="F41" s="131"/>
      <c r="G41" s="108"/>
      <c r="H41" s="87" t="str">
        <f t="shared" si="68"/>
        <v/>
      </c>
      <c r="I41" s="87"/>
      <c r="J41" s="14"/>
      <c r="K41" s="14" t="str">
        <f t="shared" si="63"/>
        <v/>
      </c>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row>
    <row r="42" spans="1:151" s="3" customFormat="1" ht="30" customHeight="1" thickBot="1" x14ac:dyDescent="0.3">
      <c r="A42" s="35" t="s">
        <v>12</v>
      </c>
      <c r="B42" s="55"/>
      <c r="C42" s="50"/>
      <c r="D42" s="124"/>
      <c r="E42" s="13"/>
      <c r="F42" s="74"/>
      <c r="G42" s="109"/>
      <c r="H42" s="74"/>
      <c r="I42" s="74"/>
      <c r="J42" s="14"/>
      <c r="K42" s="14" t="str">
        <f t="shared" si="63"/>
        <v/>
      </c>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row>
    <row r="43" spans="1:151" s="3" customFormat="1" ht="30" customHeight="1" thickBot="1" x14ac:dyDescent="0.3">
      <c r="A43" s="36" t="s">
        <v>13</v>
      </c>
      <c r="B43" s="27" t="s">
        <v>20</v>
      </c>
      <c r="C43" s="28"/>
      <c r="D43" s="125"/>
      <c r="E43" s="29"/>
      <c r="F43" s="68"/>
      <c r="G43" s="110"/>
      <c r="H43" s="69"/>
      <c r="I43" s="69"/>
      <c r="J43" s="30"/>
      <c r="K43" s="30" t="str">
        <f t="shared" si="63"/>
        <v/>
      </c>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row>
    <row r="44" spans="1:151" ht="30" customHeight="1" x14ac:dyDescent="0.25">
      <c r="J44" s="6"/>
    </row>
    <row r="45" spans="1:151" ht="30" customHeight="1" x14ac:dyDescent="0.25">
      <c r="C45" s="11"/>
      <c r="D45" s="11"/>
      <c r="H45" s="37"/>
      <c r="I45" s="37"/>
    </row>
    <row r="46" spans="1:151" ht="30" customHeight="1" x14ac:dyDescent="0.25">
      <c r="C46" s="12"/>
      <c r="D46" s="126"/>
    </row>
  </sheetData>
  <mergeCells count="23">
    <mergeCell ref="EH4:EN4"/>
    <mergeCell ref="EO4:EU4"/>
    <mergeCell ref="CY4:DE4"/>
    <mergeCell ref="DF4:DL4"/>
    <mergeCell ref="DM4:DS4"/>
    <mergeCell ref="DT4:DZ4"/>
    <mergeCell ref="EA4:EG4"/>
    <mergeCell ref="BP4:BV4"/>
    <mergeCell ref="BW4:CC4"/>
    <mergeCell ref="CD4:CJ4"/>
    <mergeCell ref="CK4:CQ4"/>
    <mergeCell ref="CR4:CX4"/>
    <mergeCell ref="BI4:BO4"/>
    <mergeCell ref="F3:H3"/>
    <mergeCell ref="L4:R4"/>
    <mergeCell ref="S4:Y4"/>
    <mergeCell ref="Z4:AF4"/>
    <mergeCell ref="AG4:AM4"/>
    <mergeCell ref="C3:E3"/>
    <mergeCell ref="C4:E4"/>
    <mergeCell ref="AN4:AT4"/>
    <mergeCell ref="AU4:BA4"/>
    <mergeCell ref="BB4:BH4"/>
  </mergeCells>
  <conditionalFormatting sqref="E7:E43">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EU43">
    <cfRule type="expression" dxfId="2" priority="69">
      <formula>AND(TODAY()&gt;=L$5,TODAY()&lt;M$5)</formula>
    </cfRule>
  </conditionalFormatting>
  <conditionalFormatting sqref="L7:EU43">
    <cfRule type="expression" dxfId="1" priority="63">
      <formula>AND(task_start&lt;=L$5,ROUNDDOWN((task_end-task_start+1)*task_progress,0)+task_start-1&gt;=L$5)</formula>
    </cfRule>
    <cfRule type="expression" dxfId="0" priority="64" stopIfTrue="1">
      <formula>AND(task_end&gt;=L$5,task_start&lt;M$5)</formula>
    </cfRule>
  </conditionalFormatting>
  <dataValidations count="1">
    <dataValidation type="whole" operator="greaterThanOrEqual" allowBlank="1" showInputMessage="1" promptTitle="Mostrar semana" prompt="Al cambiar este número, se desplazará la vista del diagrama de Gantt." sqref="F4:G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D3B56EB-5692-4DDA-BBDA-F84EAB45D9CB}">
          <x14:formula1>
            <xm:f>Validators!$A$1:$A$4</xm:f>
          </x14:formula1>
          <xm:sqref>C9:C41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B13A-3815-4691-A86D-3708D32C90D5}">
  <dimension ref="A1:A4"/>
  <sheetViews>
    <sheetView workbookViewId="0">
      <selection activeCell="A5" sqref="A5"/>
    </sheetView>
  </sheetViews>
  <sheetFormatPr defaultRowHeight="15" x14ac:dyDescent="0.25"/>
  <sheetData>
    <row r="1" spans="1:1" x14ac:dyDescent="0.25">
      <c r="A1" t="s">
        <v>35</v>
      </c>
    </row>
    <row r="2" spans="1:1" x14ac:dyDescent="0.25">
      <c r="A2" t="s">
        <v>46</v>
      </c>
    </row>
    <row r="3" spans="1:1" x14ac:dyDescent="0.25">
      <c r="A3" t="s">
        <v>47</v>
      </c>
    </row>
    <row r="4" spans="1:1" x14ac:dyDescent="0.25">
      <c r="A4"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697A-A0B1-4403-AA7D-3AB55F236BA3}">
  <dimension ref="A2:G2"/>
  <sheetViews>
    <sheetView zoomScale="115" zoomScaleNormal="115" workbookViewId="0"/>
  </sheetViews>
  <sheetFormatPr defaultRowHeight="15" x14ac:dyDescent="0.25"/>
  <cols>
    <col min="1" max="1" width="30.7109375" customWidth="1"/>
    <col min="2" max="2" width="50.7109375" customWidth="1"/>
    <col min="3" max="3" width="65.7109375" style="38" customWidth="1"/>
    <col min="5" max="5" width="65.7109375" style="38" customWidth="1"/>
    <col min="7" max="7" width="65.7109375" style="38" customWidth="1"/>
  </cols>
  <sheetData>
    <row r="2" spans="1:1" x14ac:dyDescent="0.25">
      <c r="A2" s="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690B-9B45-40C5-B369-8EC903DBA337}">
  <dimension ref="A1:G43"/>
  <sheetViews>
    <sheetView workbookViewId="0">
      <selection activeCell="F10" sqref="F10"/>
    </sheetView>
  </sheetViews>
  <sheetFormatPr defaultRowHeight="15" x14ac:dyDescent="0.25"/>
  <cols>
    <col min="2" max="2" width="7.140625" bestFit="1" customWidth="1"/>
    <col min="3" max="3" width="10.42578125" customWidth="1"/>
    <col min="4" max="4" width="5.7109375" bestFit="1" customWidth="1"/>
    <col min="6" max="6" width="21.85546875" bestFit="1" customWidth="1"/>
  </cols>
  <sheetData>
    <row r="1" spans="1:7" x14ac:dyDescent="0.25">
      <c r="A1" t="s">
        <v>28</v>
      </c>
      <c r="B1" t="s">
        <v>29</v>
      </c>
      <c r="C1" t="s">
        <v>30</v>
      </c>
      <c r="D1" t="s">
        <v>31</v>
      </c>
    </row>
    <row r="2" spans="1:7" x14ac:dyDescent="0.25">
      <c r="B2" s="80">
        <v>45877</v>
      </c>
      <c r="C2">
        <f>WEEKDAY(B2)</f>
        <v>6</v>
      </c>
      <c r="D2" t="s">
        <v>34</v>
      </c>
      <c r="F2" t="s">
        <v>33</v>
      </c>
      <c r="G2">
        <f>COUNTIF(D:D,"Y")</f>
        <v>23</v>
      </c>
    </row>
    <row r="3" spans="1:7" x14ac:dyDescent="0.25">
      <c r="B3" s="81">
        <v>45878</v>
      </c>
      <c r="C3" s="82">
        <f t="shared" ref="C3:C43" si="0">WEEKDAY(B3)</f>
        <v>7</v>
      </c>
      <c r="D3" t="s">
        <v>32</v>
      </c>
    </row>
    <row r="4" spans="1:7" x14ac:dyDescent="0.25">
      <c r="B4" s="81">
        <f>B3+1</f>
        <v>45879</v>
      </c>
      <c r="C4" s="82">
        <f t="shared" si="0"/>
        <v>1</v>
      </c>
      <c r="D4" t="s">
        <v>32</v>
      </c>
    </row>
    <row r="5" spans="1:7" x14ac:dyDescent="0.25">
      <c r="B5" s="80">
        <f t="shared" ref="B5:B43" si="1">B4+1</f>
        <v>45880</v>
      </c>
      <c r="C5">
        <f t="shared" si="0"/>
        <v>2</v>
      </c>
      <c r="D5" t="s">
        <v>34</v>
      </c>
    </row>
    <row r="6" spans="1:7" x14ac:dyDescent="0.25">
      <c r="B6" s="80">
        <f t="shared" si="1"/>
        <v>45881</v>
      </c>
      <c r="C6">
        <f t="shared" si="0"/>
        <v>3</v>
      </c>
      <c r="D6" t="s">
        <v>34</v>
      </c>
    </row>
    <row r="7" spans="1:7" x14ac:dyDescent="0.25">
      <c r="B7" s="80">
        <f t="shared" si="1"/>
        <v>45882</v>
      </c>
      <c r="C7">
        <f t="shared" si="0"/>
        <v>4</v>
      </c>
      <c r="D7" t="s">
        <v>34</v>
      </c>
    </row>
    <row r="8" spans="1:7" x14ac:dyDescent="0.25">
      <c r="B8" s="80">
        <f t="shared" si="1"/>
        <v>45883</v>
      </c>
      <c r="C8">
        <f t="shared" si="0"/>
        <v>5</v>
      </c>
      <c r="D8" t="s">
        <v>34</v>
      </c>
    </row>
    <row r="9" spans="1:7" x14ac:dyDescent="0.25">
      <c r="B9" s="80">
        <f t="shared" si="1"/>
        <v>45884</v>
      </c>
      <c r="C9">
        <f t="shared" si="0"/>
        <v>6</v>
      </c>
      <c r="D9" t="s">
        <v>34</v>
      </c>
    </row>
    <row r="10" spans="1:7" x14ac:dyDescent="0.25">
      <c r="B10" s="81">
        <f t="shared" si="1"/>
        <v>45885</v>
      </c>
      <c r="C10" s="82">
        <f t="shared" si="0"/>
        <v>7</v>
      </c>
      <c r="D10" t="s">
        <v>32</v>
      </c>
    </row>
    <row r="11" spans="1:7" x14ac:dyDescent="0.25">
      <c r="B11" s="81">
        <f t="shared" si="1"/>
        <v>45886</v>
      </c>
      <c r="C11" s="82">
        <f t="shared" si="0"/>
        <v>1</v>
      </c>
      <c r="D11" t="s">
        <v>32</v>
      </c>
    </row>
    <row r="12" spans="1:7" x14ac:dyDescent="0.25">
      <c r="B12" s="80">
        <f t="shared" si="1"/>
        <v>45887</v>
      </c>
      <c r="C12">
        <f t="shared" si="0"/>
        <v>2</v>
      </c>
      <c r="D12" t="s">
        <v>34</v>
      </c>
    </row>
    <row r="13" spans="1:7" x14ac:dyDescent="0.25">
      <c r="B13" s="80">
        <f t="shared" si="1"/>
        <v>45888</v>
      </c>
      <c r="C13">
        <f t="shared" si="0"/>
        <v>3</v>
      </c>
      <c r="D13" t="s">
        <v>34</v>
      </c>
    </row>
    <row r="14" spans="1:7" x14ac:dyDescent="0.25">
      <c r="B14" s="80">
        <f t="shared" si="1"/>
        <v>45889</v>
      </c>
      <c r="C14">
        <f t="shared" si="0"/>
        <v>4</v>
      </c>
      <c r="D14" t="s">
        <v>34</v>
      </c>
    </row>
    <row r="15" spans="1:7" x14ac:dyDescent="0.25">
      <c r="B15" s="80">
        <f t="shared" si="1"/>
        <v>45890</v>
      </c>
      <c r="C15">
        <f t="shared" si="0"/>
        <v>5</v>
      </c>
      <c r="D15" t="s">
        <v>34</v>
      </c>
    </row>
    <row r="16" spans="1:7" x14ac:dyDescent="0.25">
      <c r="B16" s="80">
        <f t="shared" si="1"/>
        <v>45891</v>
      </c>
      <c r="C16">
        <f t="shared" si="0"/>
        <v>6</v>
      </c>
      <c r="D16" t="s">
        <v>34</v>
      </c>
    </row>
    <row r="17" spans="2:4" x14ac:dyDescent="0.25">
      <c r="B17" s="81">
        <f t="shared" si="1"/>
        <v>45892</v>
      </c>
      <c r="C17" s="82">
        <f t="shared" si="0"/>
        <v>7</v>
      </c>
      <c r="D17" t="s">
        <v>32</v>
      </c>
    </row>
    <row r="18" spans="2:4" x14ac:dyDescent="0.25">
      <c r="B18" s="81">
        <f t="shared" si="1"/>
        <v>45893</v>
      </c>
      <c r="C18" s="82">
        <f t="shared" si="0"/>
        <v>1</v>
      </c>
      <c r="D18" t="s">
        <v>32</v>
      </c>
    </row>
    <row r="19" spans="2:4" x14ac:dyDescent="0.25">
      <c r="B19" s="80">
        <f t="shared" si="1"/>
        <v>45894</v>
      </c>
      <c r="C19">
        <f t="shared" si="0"/>
        <v>2</v>
      </c>
      <c r="D19" t="s">
        <v>34</v>
      </c>
    </row>
    <row r="20" spans="2:4" x14ac:dyDescent="0.25">
      <c r="B20" s="80">
        <f t="shared" si="1"/>
        <v>45895</v>
      </c>
      <c r="C20">
        <f t="shared" si="0"/>
        <v>3</v>
      </c>
      <c r="D20" t="s">
        <v>34</v>
      </c>
    </row>
    <row r="21" spans="2:4" x14ac:dyDescent="0.25">
      <c r="B21" s="80">
        <f t="shared" si="1"/>
        <v>45896</v>
      </c>
      <c r="C21">
        <f t="shared" si="0"/>
        <v>4</v>
      </c>
      <c r="D21" t="s">
        <v>34</v>
      </c>
    </row>
    <row r="22" spans="2:4" x14ac:dyDescent="0.25">
      <c r="B22" s="80">
        <f t="shared" si="1"/>
        <v>45897</v>
      </c>
      <c r="C22">
        <f t="shared" si="0"/>
        <v>5</v>
      </c>
      <c r="D22" t="s">
        <v>34</v>
      </c>
    </row>
    <row r="23" spans="2:4" x14ac:dyDescent="0.25">
      <c r="B23" s="80">
        <f t="shared" si="1"/>
        <v>45898</v>
      </c>
      <c r="C23">
        <f t="shared" si="0"/>
        <v>6</v>
      </c>
      <c r="D23" t="s">
        <v>34</v>
      </c>
    </row>
    <row r="24" spans="2:4" x14ac:dyDescent="0.25">
      <c r="B24" s="81">
        <f t="shared" si="1"/>
        <v>45899</v>
      </c>
      <c r="C24" s="82">
        <f t="shared" si="0"/>
        <v>7</v>
      </c>
      <c r="D24" t="s">
        <v>32</v>
      </c>
    </row>
    <row r="25" spans="2:4" x14ac:dyDescent="0.25">
      <c r="B25" s="81">
        <f t="shared" si="1"/>
        <v>45900</v>
      </c>
      <c r="C25" s="82">
        <f t="shared" si="0"/>
        <v>1</v>
      </c>
      <c r="D25" t="s">
        <v>32</v>
      </c>
    </row>
    <row r="26" spans="2:4" x14ac:dyDescent="0.25">
      <c r="B26" s="80">
        <f t="shared" si="1"/>
        <v>45901</v>
      </c>
      <c r="C26">
        <f t="shared" si="0"/>
        <v>2</v>
      </c>
      <c r="D26" t="s">
        <v>34</v>
      </c>
    </row>
    <row r="27" spans="2:4" x14ac:dyDescent="0.25">
      <c r="B27" s="80">
        <f t="shared" si="1"/>
        <v>45902</v>
      </c>
      <c r="C27">
        <f t="shared" si="0"/>
        <v>3</v>
      </c>
      <c r="D27" t="s">
        <v>34</v>
      </c>
    </row>
    <row r="28" spans="2:4" x14ac:dyDescent="0.25">
      <c r="B28" s="80">
        <f t="shared" si="1"/>
        <v>45903</v>
      </c>
      <c r="C28">
        <f t="shared" si="0"/>
        <v>4</v>
      </c>
      <c r="D28" t="s">
        <v>34</v>
      </c>
    </row>
    <row r="29" spans="2:4" x14ac:dyDescent="0.25">
      <c r="B29" s="80">
        <f t="shared" si="1"/>
        <v>45904</v>
      </c>
      <c r="C29">
        <f t="shared" si="0"/>
        <v>5</v>
      </c>
      <c r="D29" t="s">
        <v>34</v>
      </c>
    </row>
    <row r="30" spans="2:4" x14ac:dyDescent="0.25">
      <c r="B30" s="80">
        <f t="shared" si="1"/>
        <v>45905</v>
      </c>
      <c r="C30">
        <f t="shared" si="0"/>
        <v>6</v>
      </c>
      <c r="D30" t="s">
        <v>34</v>
      </c>
    </row>
    <row r="31" spans="2:4" x14ac:dyDescent="0.25">
      <c r="B31" s="81">
        <f t="shared" si="1"/>
        <v>45906</v>
      </c>
      <c r="C31" s="82">
        <f t="shared" si="0"/>
        <v>7</v>
      </c>
      <c r="D31" t="s">
        <v>32</v>
      </c>
    </row>
    <row r="32" spans="2:4" x14ac:dyDescent="0.25">
      <c r="B32" s="81">
        <f t="shared" si="1"/>
        <v>45907</v>
      </c>
      <c r="C32" s="82">
        <f t="shared" si="0"/>
        <v>1</v>
      </c>
      <c r="D32" t="s">
        <v>32</v>
      </c>
    </row>
    <row r="33" spans="2:4" x14ac:dyDescent="0.25">
      <c r="B33" s="80">
        <f t="shared" si="1"/>
        <v>45908</v>
      </c>
      <c r="C33">
        <f t="shared" si="0"/>
        <v>2</v>
      </c>
      <c r="D33" t="s">
        <v>34</v>
      </c>
    </row>
    <row r="34" spans="2:4" x14ac:dyDescent="0.25">
      <c r="B34" s="80">
        <f t="shared" si="1"/>
        <v>45909</v>
      </c>
      <c r="C34">
        <f t="shared" si="0"/>
        <v>3</v>
      </c>
      <c r="D34" t="s">
        <v>34</v>
      </c>
    </row>
    <row r="35" spans="2:4" x14ac:dyDescent="0.25">
      <c r="B35" s="80">
        <f t="shared" si="1"/>
        <v>45910</v>
      </c>
      <c r="C35">
        <f t="shared" si="0"/>
        <v>4</v>
      </c>
    </row>
    <row r="36" spans="2:4" x14ac:dyDescent="0.25">
      <c r="B36" s="80">
        <f t="shared" si="1"/>
        <v>45911</v>
      </c>
      <c r="C36">
        <f t="shared" si="0"/>
        <v>5</v>
      </c>
    </row>
    <row r="37" spans="2:4" x14ac:dyDescent="0.25">
      <c r="B37" s="80">
        <f t="shared" si="1"/>
        <v>45912</v>
      </c>
      <c r="C37">
        <f t="shared" si="0"/>
        <v>6</v>
      </c>
    </row>
    <row r="38" spans="2:4" x14ac:dyDescent="0.25">
      <c r="B38" s="81">
        <f t="shared" si="1"/>
        <v>45913</v>
      </c>
      <c r="C38" s="82">
        <f t="shared" si="0"/>
        <v>7</v>
      </c>
      <c r="D38" t="s">
        <v>32</v>
      </c>
    </row>
    <row r="39" spans="2:4" x14ac:dyDescent="0.25">
      <c r="B39" s="81">
        <f t="shared" si="1"/>
        <v>45914</v>
      </c>
      <c r="C39" s="82">
        <f t="shared" si="0"/>
        <v>1</v>
      </c>
      <c r="D39" t="s">
        <v>32</v>
      </c>
    </row>
    <row r="40" spans="2:4" x14ac:dyDescent="0.25">
      <c r="B40" s="80">
        <f t="shared" si="1"/>
        <v>45915</v>
      </c>
      <c r="C40">
        <f t="shared" si="0"/>
        <v>2</v>
      </c>
    </row>
    <row r="41" spans="2:4" x14ac:dyDescent="0.25">
      <c r="B41" s="80">
        <f t="shared" si="1"/>
        <v>45916</v>
      </c>
      <c r="C41">
        <f t="shared" si="0"/>
        <v>3</v>
      </c>
    </row>
    <row r="42" spans="2:4" x14ac:dyDescent="0.25">
      <c r="B42" s="80">
        <f t="shared" si="1"/>
        <v>45917</v>
      </c>
      <c r="C42">
        <f t="shared" si="0"/>
        <v>4</v>
      </c>
    </row>
    <row r="43" spans="2:4" x14ac:dyDescent="0.25">
      <c r="B43" s="80">
        <f t="shared" si="1"/>
        <v>45918</v>
      </c>
      <c r="C43">
        <f t="shared" si="0"/>
        <v>5</v>
      </c>
    </row>
  </sheetData>
  <autoFilter ref="B1:C43" xr:uid="{C0A3690B-9B45-40C5-B369-8EC903DBA33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ProjectSchedule</vt:lpstr>
      <vt:lpstr>Validators</vt:lpstr>
      <vt:lpstr>RQ</vt:lpstr>
      <vt:lpstr>Veer</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2025-09-09T21:50:53Z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