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202300"/>
  <mc:AlternateContent xmlns:mc="http://schemas.openxmlformats.org/markup-compatibility/2006">
    <mc:Choice Requires="x15">
      <x15ac:absPath xmlns:x15ac="http://schemas.microsoft.com/office/spreadsheetml/2010/11/ac" url="T:\assets\assets-public\"/>
    </mc:Choice>
  </mc:AlternateContent>
  <xr:revisionPtr revIDLastSave="0" documentId="13_ncr:1_{4F4D1B23-C3DD-4123-A811-239CDFEB423E}" xr6:coauthVersionLast="47" xr6:coauthVersionMax="47" xr10:uidLastSave="{00000000-0000-0000-0000-000000000000}"/>
  <bookViews>
    <workbookView xWindow="-120" yWindow="-120" windowWidth="29040" windowHeight="15720" xr2:uid="{E08D606C-6E7E-4051-9F51-388A7B4C4713}"/>
  </bookViews>
  <sheets>
    <sheet name="KNX" sheetId="2" r:id="rId1"/>
    <sheet name="Shelly" sheetId="3" r:id="rId2"/>
  </sheets>
  <definedNames>
    <definedName name="ExternalData_1" localSheetId="0" hidden="1">KNX!$D$18:$F$41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C15" i="2"/>
  <c r="C10" i="2"/>
  <c r="B19" i="2" l="1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C39" i="2"/>
  <c r="B39" i="2"/>
  <c r="B40" i="2"/>
  <c r="C40" i="2"/>
  <c r="B41" i="2"/>
  <c r="C41" i="2"/>
  <c r="C11" i="2"/>
  <c r="C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831E63-CA61-4C99-B1B4-9E73B5231FC3}" keepAlive="1" name="Query - knx" description="Connection to the 'knx' query in the workbook." type="5" refreshedVersion="8" background="1" saveData="1">
    <dbPr connection="Provider=Microsoft.Mashup.OleDb.1;Data Source=$Workbook$;Location=knx;Extended Properties=&quot;&quot;" command="SELECT * FROM [knx]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<sst xmlns="http://schemas.openxmlformats.org/spreadsheetml/2006/main" count="126" uniqueCount="91">
  <si>
    <t>Name</t>
  </si>
  <si>
    <t>Extension</t>
  </si>
  <si>
    <t>bin-44.png</t>
  </si>
  <si>
    <t>.png</t>
  </si>
  <si>
    <t>crestron-ci-knx.png</t>
  </si>
  <si>
    <t>gvs-4ch-ir-emitter.png</t>
  </si>
  <si>
    <t>gvs-ir-learner-2.png</t>
  </si>
  <si>
    <t>gvs-knx-binip-4f-1-430x430.png</t>
  </si>
  <si>
    <t>ip-1home-bridge.png</t>
  </si>
  <si>
    <t>klic-dd-v3.png</t>
  </si>
  <si>
    <t>klic-di-v2.png</t>
  </si>
  <si>
    <t>knx.png</t>
  </si>
  <si>
    <t>maxinbox-16-v3.png</t>
  </si>
  <si>
    <t>maxinbox24.png</t>
  </si>
  <si>
    <t>maxinbox8-v3.png</t>
  </si>
  <si>
    <t>railquad-8.png</t>
  </si>
  <si>
    <t>tmd-square-tmd-2.png</t>
  </si>
  <si>
    <t>tmd-square-tmd-4.png</t>
  </si>
  <si>
    <t>tmd-square-tmd-6.png</t>
  </si>
  <si>
    <t>tmd-square-tmd-display.png</t>
  </si>
  <si>
    <t>z35.png</t>
  </si>
  <si>
    <t>z41-pro.png</t>
  </si>
  <si>
    <t>zennio.png</t>
  </si>
  <si>
    <t>zps320hic230.png</t>
  </si>
  <si>
    <t>FullName</t>
  </si>
  <si>
    <t>RASBR/</t>
  </si>
  <si>
    <t>assets-public/</t>
  </si>
  <si>
    <t>blob/main/</t>
  </si>
  <si>
    <t>devices</t>
  </si>
  <si>
    <t>devices/</t>
  </si>
  <si>
    <t>knx/</t>
  </si>
  <si>
    <t>user</t>
  </si>
  <si>
    <t>repo</t>
  </si>
  <si>
    <t>folder</t>
  </si>
  <si>
    <t>image-prefix</t>
  </si>
  <si>
    <t>image-link-prefix</t>
  </si>
  <si>
    <t>?raw=true</t>
  </si>
  <si>
    <t>raw</t>
  </si>
  <si>
    <t>size</t>
  </si>
  <si>
    <t>https://github.com/</t>
  </si>
  <si>
    <t>bin-44</t>
  </si>
  <si>
    <t>crestron-ci-knx</t>
  </si>
  <si>
    <t>gvs-4ch-ir-emitter</t>
  </si>
  <si>
    <t>gvs-ir-learner-2</t>
  </si>
  <si>
    <t>gvs-knx-binip-4f-1-430x430</t>
  </si>
  <si>
    <t>ip-1home-bridge</t>
  </si>
  <si>
    <t>klic-dd-v3</t>
  </si>
  <si>
    <t>klic-di-v2</t>
  </si>
  <si>
    <t>knx</t>
  </si>
  <si>
    <t>maxinbox-16-v3</t>
  </si>
  <si>
    <t>maxinbox24</t>
  </si>
  <si>
    <t>maxinbox8-v3</t>
  </si>
  <si>
    <t>railquad-8</t>
  </si>
  <si>
    <t>tmd-square-tmd-2</t>
  </si>
  <si>
    <t>tmd-square-tmd-4</t>
  </si>
  <si>
    <t>tmd-square-tmd-6</t>
  </si>
  <si>
    <t>tmd-square-tmd-display</t>
  </si>
  <si>
    <t>z35</t>
  </si>
  <si>
    <t>z41-pro</t>
  </si>
  <si>
    <t>zennio</t>
  </si>
  <si>
    <t>zps320hic230</t>
  </si>
  <si>
    <t>Order1</t>
  </si>
  <si>
    <t>Order2</t>
  </si>
  <si>
    <t>keypad</t>
  </si>
  <si>
    <t>Type</t>
  </si>
  <si>
    <t>wall-insert</t>
  </si>
  <si>
    <t>gvs</t>
  </si>
  <si>
    <t>logo</t>
  </si>
  <si>
    <t>touchscreen</t>
  </si>
  <si>
    <t>dinrail-actuator</t>
  </si>
  <si>
    <t>dinrail-ip-gateway</t>
  </si>
  <si>
    <t>blob-main</t>
  </si>
  <si>
    <t>gvs-logo.png</t>
  </si>
  <si>
    <t>gvs-logo</t>
  </si>
  <si>
    <t>logo-1home.png</t>
  </si>
  <si>
    <t>logo-1home</t>
  </si>
  <si>
    <t>Remarks</t>
  </si>
  <si>
    <t>link-prefix</t>
  </si>
  <si>
    <t>MD-ImageLink</t>
  </si>
  <si>
    <t>MD-ImageOnly</t>
  </si>
  <si>
    <t>Link</t>
  </si>
  <si>
    <t>Image</t>
  </si>
  <si>
    <t>dinrail-ac-control</t>
  </si>
  <si>
    <t>usb-programming</t>
  </si>
  <si>
    <t>dinrail-ir-emmiter</t>
  </si>
  <si>
    <t>dinrail-power-supply</t>
  </si>
  <si>
    <t>https://www.youtube.com/watch?v=EOhSODFLqic</t>
  </si>
  <si>
    <t>Video guide</t>
  </si>
  <si>
    <t>Goto Link</t>
  </si>
  <si>
    <t>Website</t>
  </si>
  <si>
    <t>Usage steps:
1- Enter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</si>
</sst>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NumberForma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14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0/07/relationships/rdRichValueWebImage" Target="richData/rdRichValueWebImag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connections" Target="connections.xml"/><Relationship Id="rId9" Type="http://schemas.microsoft.com/office/2017/06/relationships/rdRichValue" Target="richData/rdrichvalue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5F466453-BA40-45E1-834A-E257753ADAF0}" autoFormatId="16" applyNumberFormats="0" applyBorderFormats="0" applyFontFormats="0" applyPatternFormats="0" applyAlignmentFormats="0" applyWidthHeightFormats="0">
  <queryTableRefresh nextId="21" unboundColumnsLeft="2" unboundColumnsRight="7">
    <queryTableFields count="12">
      <queryTableField id="18" dataBound="0" tableColumnId="5"/>
      <queryTableField id="20" dataBound="0" tableColumnId="6"/>
      <queryTableField id="7" name="FullName" tableColumnId="7"/>
      <queryTableField id="1" name="Name" tableColumnId="1"/>
      <queryTableField id="2" name="Extension" tableColumnId="2"/>
      <queryTableField id="12" dataBound="0" tableColumnId="12"/>
      <queryTableField id="10" dataBound="0" tableColumnId="10"/>
      <queryTableField id="11" dataBound="0" tableColumnId="11"/>
      <queryTableField id="16" dataBound="0" tableColumnId="4"/>
      <queryTableField id="8" dataBound="0" tableColumnId="8"/>
      <queryTableField id="9" dataBound="0" tableColumnId="9"/>
      <queryTableField id="15" dataBound="0" tableColumnId="3"/>
    </queryTableFields>
  </queryTableRefresh>
</queryTable>
</file>

<file path=xl/richData/_rels/rdRichValueWebImage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RASBR/assets-public/blob/main/devices/knx/tmd-square-tmd-display.png?raw=true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github.com/RASBR/assets-public/blob/main/devices/knx/crestron-ci-knx.png?raw=true" TargetMode="External"/><Relationship Id="rId21" Type="http://schemas.openxmlformats.org/officeDocument/2006/relationships/hyperlink" Target="https://github.com/RASBR/assets-public/blob/main/devices/knx/zps320hic230.png?raw=true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7" Type="http://schemas.openxmlformats.org/officeDocument/2006/relationships/hyperlink" Target="https://github.com/RASBR/assets-public/blob/main/devices/knx/zennio.png?raw=true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github.com/RASBR/assets-public/blob/main/devices/knx/railquad-8.png?raw=true" TargetMode="External"/><Relationship Id="rId1" Type="http://schemas.openxmlformats.org/officeDocument/2006/relationships/hyperlink" Target="https://github.com/RASBR/assets-public/blob/main/devices/knx/knx.png?raw=true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github.com/RASBR/assets-public/blob/main/devices/knx/z35.png?raw=true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github.com/RASBR/assets-public/blob/main/devices/knx/gvs-logo.png?raw=true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github.com/RASBR/assets-public/blob/main/devices/knx/gvs-ir-learner-2.png?raw=true" TargetMode="External"/><Relationship Id="rId5" Type="http://schemas.openxmlformats.org/officeDocument/2006/relationships/hyperlink" Target="https://github.com/RASBR/assets-public/blob/main/devices/knx/ip-1home-bridge.png?raw=true" TargetMode="External"/><Relationship Id="rId15" Type="http://schemas.openxmlformats.org/officeDocument/2006/relationships/hyperlink" Target="https://github.com/RASBR/assets-public/blob/main/devices/knx/tmd-square-tmd-2.png?raw=true" TargetMode="External"/><Relationship Id="rId23" Type="http://schemas.openxmlformats.org/officeDocument/2006/relationships/hyperlink" Target="https://github.com/RASBR/assets-public/blob/main/devices/knx/maxinbox24.png?raw=tru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hyperlink" Target="https://github.com/RASBR/assets-public/blob/main/devices/knx/tmd-square-tmd-6.png?raw=true" TargetMode="External"/><Relationship Id="rId31" Type="http://schemas.openxmlformats.org/officeDocument/2006/relationships/hyperlink" Target="https://github.com/RASBR/assets-public/blob/main/devices/knx/klic-di-v2.png?raw=true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github.com/RASBR/assets-public/blob/main/devices/knx/z41-pro.png?raw=true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github.com/RASBR/assets-public/blob/main/devices/knx/maxinbox8-v3.png?raw=true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github.com/RASBR/assets-public/blob/main/devices/knx/bin-44.png?raw=true" TargetMode="External"/><Relationship Id="rId43" Type="http://schemas.openxmlformats.org/officeDocument/2006/relationships/hyperlink" Target="https://github.com/RASBR/assets-public/blob/main/devices/knx/gvs-knx-binip-4f-1-430x430.png?raw=true" TargetMode="External"/><Relationship Id="rId8" Type="http://schemas.openxmlformats.org/officeDocument/2006/relationships/image" Target="../media/image4.png"/><Relationship Id="rId3" Type="http://schemas.openxmlformats.org/officeDocument/2006/relationships/hyperlink" Target="https://github.com/RASBR/assets-public/blob/main/devices/knx/logo-1home.png?raw=tru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github.com/RASBR/assets-public/blob/main/devices/knx/tmd-square-tmd-4.png?raw=true" TargetMode="External"/><Relationship Id="rId25" Type="http://schemas.openxmlformats.org/officeDocument/2006/relationships/hyperlink" Target="https://github.com/RASBR/assets-public/blob/main/devices/knx/maxinbox-16-v3.png?raw=true" TargetMode="External"/><Relationship Id="rId33" Type="http://schemas.openxmlformats.org/officeDocument/2006/relationships/hyperlink" Target="https://github.com/RASBR/assets-public/blob/main/devices/knx/klic-dd-v3.png?raw=true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hyperlink" Target="https://github.com/RASBR/assets-public/blob/main/devices/knx/gvs-4ch-ir-emitter.png?raw=true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</webImagesSrd>
</file>

<file path=xl/richData/rdrichvalue.xml><?xml version="1.0" encoding="utf-8"?>
<rvData xmlns="http://schemas.microsoft.com/office/spreadsheetml/2017/richdata" count="23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AE5C4-77F4-4DDD-9E2D-77764710914D}" name="knx" displayName="knx" ref="B18:M41" tableType="queryTable" totalsRowShown="0" headerRowDxfId="13" dataDxfId="12">
  <autoFilter ref="B18:M41" xr:uid="{3A3AE5C4-77F4-4DDD-9E2D-77764710914D}"/>
  <sortState xmlns:xlrd2="http://schemas.microsoft.com/office/spreadsheetml/2017/richdata2" ref="B19:M41">
    <sortCondition ref="H19:H41"/>
    <sortCondition ref="I19:I41"/>
    <sortCondition ref="G19:G41"/>
    <sortCondition ref="E19:E41"/>
  </sortState>
  <tableColumns count="12">
    <tableColumn id="5" xr3:uid="{BFAA62C0-C880-4D71-AD69-A5D0CBDF3674}" uniqueName="5" name="Image" queryTableFieldId="18" dataDxfId="11">
      <calculatedColumnFormula>_xlfn.IMAGE(knx[[#This Row],[Link]])</calculatedColumnFormula>
    </tableColumn>
    <tableColumn id="6" xr3:uid="{14C2463B-2A7D-4911-BE6D-D72E070E4486}" uniqueName="6" name="Goto Link" queryTableFieldId="20" dataDxfId="10">
      <calculatedColumnFormula>HYPERLINK(knx[[#This Row],[Link]],knx[[#This Row],[FullName]])</calculatedColumnFormula>
    </tableColumn>
    <tableColumn id="7" xr3:uid="{702FB450-5ABD-42F7-9AE1-F0FA4306D58D}" uniqueName="7" name="FullName" queryTableFieldId="7" dataDxfId="9"/>
    <tableColumn id="1" xr3:uid="{00770F27-CA07-494B-AA34-4F64D25D4E9B}" uniqueName="1" name="Name" queryTableFieldId="1" dataDxfId="8"/>
    <tableColumn id="2" xr3:uid="{CA67DA3D-21B7-469B-B839-A3F09208D94E}" uniqueName="2" name="Extension" queryTableFieldId="2" dataDxfId="7"/>
    <tableColumn id="12" xr3:uid="{0A2730B8-A18A-4323-834A-D490AE134324}" uniqueName="12" name="Type" queryTableFieldId="12" dataDxfId="6"/>
    <tableColumn id="10" xr3:uid="{4CD66727-8C5D-4AD6-9FD8-457BBE5C803B}" uniqueName="10" name="Order1" queryTableFieldId="10" dataDxfId="5"/>
    <tableColumn id="11" xr3:uid="{EF4C0589-BEB1-4583-9D9B-35DB757BB626}" uniqueName="11" name="Order2" queryTableFieldId="11" dataDxfId="4"/>
    <tableColumn id="4" xr3:uid="{547B8D4A-A5AE-42A4-9409-04E290C40450}" uniqueName="4" name="Link" queryTableFieldId="16" dataDxfId="3">
      <calculatedColumnFormula>HYPERLINK($C$10 &amp; knx[[#This Row],[FullName]] &amp; $C$14)</calculatedColumnFormula>
    </tableColumn>
    <tableColumn id="8" xr3:uid="{18CB8554-0D18-4610-AC8B-A57173F650E9}" uniqueName="8" name="MD-ImageOnly" queryTableFieldId="8" dataDxfId="2">
      <calculatedColumnFormula>$C$11 &amp; knx[[#This Row],[FullName]] &amp; $C$14 &amp; $C$15</calculatedColumnFormula>
    </tableColumn>
    <tableColumn id="9" xr3:uid="{ABE88096-CE69-478A-9B18-9E74F220C7A0}" uniqueName="9" name="MD-ImageLink" queryTableFieldId="9" dataDxfId="1">
      <calculatedColumnFormula>$C$12 &amp; knx[[#This Row],[FullName]] &amp; $C$14 &amp; $C$15 &amp; "](url)"</calculatedColumnFormula>
    </tableColumn>
    <tableColumn id="3" xr3:uid="{15FE7734-024C-482A-8459-2674BF939C37}" uniqueName="3" name="Remarks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EOhSODFLqic" TargetMode="External"/><Relationship Id="rId1" Type="http://schemas.openxmlformats.org/officeDocument/2006/relationships/hyperlink" Target="https://github.com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679B-08B1-4220-8B0B-0C4E770D1BB1}">
  <sheetPr codeName="Sheet1"/>
  <dimension ref="B2:O41"/>
  <sheetViews>
    <sheetView showZeros="0" tabSelected="1" zoomScaleNormal="100" workbookViewId="0">
      <selection activeCell="I3" sqref="I3:L10"/>
    </sheetView>
  </sheetViews>
  <sheetFormatPr defaultRowHeight="15" x14ac:dyDescent="0.25"/>
  <cols>
    <col min="1" max="1" width="9.140625" style="1"/>
    <col min="2" max="2" width="14" style="1" bestFit="1" customWidth="1"/>
    <col min="3" max="3" width="27.7109375" style="1" bestFit="1" customWidth="1"/>
    <col min="4" max="4" width="9.28515625" style="1" hidden="1" customWidth="1"/>
    <col min="5" max="5" width="12.28515625" style="1" bestFit="1" customWidth="1"/>
    <col min="6" max="6" width="18.42578125" style="1" bestFit="1" customWidth="1"/>
    <col min="7" max="8" width="11.85546875" style="5" bestFit="1" customWidth="1"/>
    <col min="9" max="9" width="17.5703125" style="11" bestFit="1" customWidth="1"/>
    <col min="10" max="10" width="16.85546875" style="7" customWidth="1"/>
    <col min="11" max="11" width="17" style="7" bestFit="1" customWidth="1"/>
    <col min="12" max="12" width="15" style="8" bestFit="1" customWidth="1"/>
    <col min="13" max="15" width="81.140625" style="1" bestFit="1" customWidth="1"/>
    <col min="16" max="16" width="11.140625" style="1" bestFit="1" customWidth="1"/>
    <col min="17" max="17" width="19.42578125" style="1" customWidth="1"/>
    <col min="18" max="16384" width="9.140625" style="1"/>
  </cols>
  <sheetData>
    <row r="2" spans="2:12" x14ac:dyDescent="0.25">
      <c r="B2" s="1" t="s">
        <v>87</v>
      </c>
      <c r="C2" s="2" t="s">
        <v>86</v>
      </c>
    </row>
    <row r="3" spans="2:12" x14ac:dyDescent="0.25">
      <c r="I3" s="12" t="s">
        <v>90</v>
      </c>
      <c r="J3" s="12"/>
      <c r="K3" s="12"/>
      <c r="L3" s="12"/>
    </row>
    <row r="4" spans="2:12" x14ac:dyDescent="0.25">
      <c r="B4" s="1" t="s">
        <v>89</v>
      </c>
      <c r="C4" s="2" t="s">
        <v>39</v>
      </c>
      <c r="I4" s="12"/>
      <c r="J4" s="12"/>
      <c r="K4" s="12"/>
      <c r="L4" s="12"/>
    </row>
    <row r="5" spans="2:12" x14ac:dyDescent="0.25">
      <c r="B5" s="1" t="s">
        <v>31</v>
      </c>
      <c r="C5" s="1" t="s">
        <v>25</v>
      </c>
      <c r="I5" s="12"/>
      <c r="J5" s="12"/>
      <c r="K5" s="12"/>
      <c r="L5" s="12"/>
    </row>
    <row r="6" spans="2:12" x14ac:dyDescent="0.25">
      <c r="B6" s="1" t="s">
        <v>32</v>
      </c>
      <c r="C6" s="1" t="s">
        <v>26</v>
      </c>
      <c r="I6" s="12"/>
      <c r="J6" s="12"/>
      <c r="K6" s="12"/>
      <c r="L6" s="12"/>
    </row>
    <row r="7" spans="2:12" x14ac:dyDescent="0.25">
      <c r="B7" s="1" t="s">
        <v>71</v>
      </c>
      <c r="C7" s="1" t="s">
        <v>27</v>
      </c>
      <c r="I7" s="12"/>
      <c r="J7" s="12"/>
      <c r="K7" s="12"/>
      <c r="L7" s="12"/>
    </row>
    <row r="8" spans="2:12" x14ac:dyDescent="0.25">
      <c r="B8" s="1" t="s">
        <v>28</v>
      </c>
      <c r="C8" s="1" t="s">
        <v>29</v>
      </c>
      <c r="I8" s="12"/>
      <c r="J8" s="12"/>
      <c r="K8" s="12"/>
      <c r="L8" s="12"/>
    </row>
    <row r="9" spans="2:12" x14ac:dyDescent="0.25">
      <c r="B9" s="1" t="s">
        <v>33</v>
      </c>
      <c r="C9" s="1" t="s">
        <v>30</v>
      </c>
      <c r="I9" s="12"/>
      <c r="J9" s="12"/>
      <c r="K9" s="12"/>
      <c r="L9" s="12"/>
    </row>
    <row r="10" spans="2:12" x14ac:dyDescent="0.25">
      <c r="B10" s="1" t="s">
        <v>77</v>
      </c>
      <c r="C10" s="1" t="str">
        <f>$C$4 &amp; $C$5 &amp; $C$6 &amp; $C$7 &amp; $C$8 &amp; $C$9</f>
        <v>https://github.com/RASBR/assets-public/blob/main/devices/knx/</v>
      </c>
      <c r="I10" s="12"/>
      <c r="J10" s="12"/>
      <c r="K10" s="12"/>
      <c r="L10" s="12"/>
    </row>
    <row r="11" spans="2:12" x14ac:dyDescent="0.25">
      <c r="B11" s="1" t="s">
        <v>34</v>
      </c>
      <c r="C11" s="1" t="str">
        <f>"![img](" &amp; $C$10</f>
        <v>![img](https://github.com/RASBR/assets-public/blob/main/devices/knx/</v>
      </c>
    </row>
    <row r="12" spans="2:12" x14ac:dyDescent="0.25">
      <c r="B12" s="1" t="s">
        <v>35</v>
      </c>
      <c r="C12" s="1" t="str">
        <f>"[![img](" &amp; $C$10</f>
        <v>[![img](https://github.com/RASBR/assets-public/blob/main/devices/knx/</v>
      </c>
    </row>
    <row r="14" spans="2:12" x14ac:dyDescent="0.25">
      <c r="B14" s="1" t="s">
        <v>37</v>
      </c>
      <c r="C14" s="1" t="s">
        <v>36</v>
      </c>
    </row>
    <row r="15" spans="2:12" x14ac:dyDescent="0.25">
      <c r="B15" s="1" t="s">
        <v>38</v>
      </c>
      <c r="C15" s="1" t="str">
        <f>" =96x)"</f>
        <v xml:space="preserve"> =96x)</v>
      </c>
    </row>
    <row r="18" spans="2:13" x14ac:dyDescent="0.25">
      <c r="B18" s="1" t="s">
        <v>81</v>
      </c>
      <c r="C18" s="1" t="s">
        <v>88</v>
      </c>
      <c r="D18" s="1" t="s">
        <v>24</v>
      </c>
      <c r="E18" s="1" t="s">
        <v>0</v>
      </c>
      <c r="F18" s="1" t="s">
        <v>1</v>
      </c>
      <c r="G18" s="1" t="s">
        <v>64</v>
      </c>
      <c r="H18" s="10" t="s">
        <v>61</v>
      </c>
      <c r="I18" s="10" t="s">
        <v>62</v>
      </c>
      <c r="J18" s="8" t="s">
        <v>80</v>
      </c>
      <c r="K18" s="8" t="s">
        <v>79</v>
      </c>
      <c r="L18" s="8" t="s">
        <v>78</v>
      </c>
      <c r="M18" s="1" t="s">
        <v>76</v>
      </c>
    </row>
    <row r="19" spans="2:13" ht="75.75" customHeight="1" x14ac:dyDescent="0.25">
      <c r="B19" s="4" t="e" vm="1">
        <f>_xlfn.IMAGE(knx[[#This Row],[Link]])</f>
        <v>#VALUE!</v>
      </c>
      <c r="C19" s="6" t="str">
        <f>HYPERLINK(knx[[#This Row],[Link]],knx[[#This Row],[FullName]])</f>
        <v>knx.png</v>
      </c>
      <c r="D19" s="3" t="s">
        <v>11</v>
      </c>
      <c r="E19" s="3" t="s">
        <v>48</v>
      </c>
      <c r="F19" s="3" t="s">
        <v>3</v>
      </c>
      <c r="G19" s="1" t="s">
        <v>67</v>
      </c>
      <c r="H19" s="5">
        <v>1</v>
      </c>
      <c r="I19" s="5">
        <v>0</v>
      </c>
      <c r="J19" s="9" t="str">
        <f>HYPERLINK($C$10 &amp; knx[[#This Row],[FullName]] &amp; $C$14)</f>
        <v>https://github.com/RASBR/assets-public/blob/main/devices/knx/knx.png?raw=true</v>
      </c>
      <c r="K19" s="9" t="str">
        <f>$C$11 &amp; knx[[#This Row],[FullName]] &amp; $C$14 &amp; $C$15</f>
        <v>![img](https://github.com/RASBR/assets-public/blob/main/devices/knx/knx.png?raw=true =96x)</v>
      </c>
      <c r="L19" s="9" t="str">
        <f>$C$12 &amp; knx[[#This Row],[FullName]] &amp; $C$14 &amp; $C$15 &amp; "](url)"</f>
        <v>[![img](https://github.com/RASBR/assets-public/blob/main/devices/knx/knx.png?raw=true =96x)](url)</v>
      </c>
    </row>
    <row r="20" spans="2:13" ht="75.75" customHeight="1" x14ac:dyDescent="0.25">
      <c r="B20" s="4" t="e" vm="2">
        <f>_xlfn.IMAGE(knx[[#This Row],[Link]])</f>
        <v>#VALUE!</v>
      </c>
      <c r="C20" s="6" t="str">
        <f>HYPERLINK(knx[[#This Row],[Link]],knx[[#This Row],[FullName]])</f>
        <v>logo-1home.png</v>
      </c>
      <c r="D20" s="3" t="s">
        <v>74</v>
      </c>
      <c r="E20" s="3" t="s">
        <v>75</v>
      </c>
      <c r="F20" s="3" t="s">
        <v>3</v>
      </c>
      <c r="G20" s="1" t="s">
        <v>67</v>
      </c>
      <c r="H20" s="5">
        <v>2</v>
      </c>
      <c r="I20" s="5">
        <v>0</v>
      </c>
      <c r="J20" s="9" t="str">
        <f>HYPERLINK($C$10 &amp; knx[[#This Row],[FullName]] &amp; $C$14)</f>
        <v>https://github.com/RASBR/assets-public/blob/main/devices/knx/logo-1home.png?raw=true</v>
      </c>
      <c r="K20" s="9" t="str">
        <f>$C$11 &amp; knx[[#This Row],[FullName]] &amp; $C$14 &amp; $C$15</f>
        <v>![img](https://github.com/RASBR/assets-public/blob/main/devices/knx/logo-1home.png?raw=true =96x)</v>
      </c>
      <c r="L20" s="9" t="str">
        <f>$C$12 &amp; knx[[#This Row],[FullName]] &amp; $C$14 &amp; $C$15 &amp; "](url)"</f>
        <v>[![img](https://github.com/RASBR/assets-public/blob/main/devices/knx/logo-1home.png?raw=true =96x)](url)</v>
      </c>
    </row>
    <row r="21" spans="2:13" ht="75.75" customHeight="1" x14ac:dyDescent="0.25">
      <c r="B21" s="4" t="e" vm="3">
        <f>_xlfn.IMAGE(knx[[#This Row],[Link]])</f>
        <v>#VALUE!</v>
      </c>
      <c r="C21" s="6" t="str">
        <f>HYPERLINK(knx[[#This Row],[Link]],knx[[#This Row],[FullName]])</f>
        <v>ip-1home-bridge.png</v>
      </c>
      <c r="D21" s="3" t="s">
        <v>8</v>
      </c>
      <c r="E21" s="3" t="s">
        <v>45</v>
      </c>
      <c r="F21" s="3" t="s">
        <v>3</v>
      </c>
      <c r="G21" s="1" t="s">
        <v>70</v>
      </c>
      <c r="H21" s="5">
        <v>2</v>
      </c>
      <c r="I21" s="5">
        <v>1</v>
      </c>
      <c r="J21" s="9" t="str">
        <f>HYPERLINK($C$10 &amp; knx[[#This Row],[FullName]] &amp; $C$14)</f>
        <v>https://github.com/RASBR/assets-public/blob/main/devices/knx/ip-1home-bridge.png?raw=true</v>
      </c>
      <c r="K21" s="9" t="str">
        <f>$C$11 &amp; knx[[#This Row],[FullName]] &amp; $C$14 &amp; $C$15</f>
        <v>![img](https://github.com/RASBR/assets-public/blob/main/devices/knx/ip-1home-bridge.png?raw=true =96x)</v>
      </c>
      <c r="L21" s="9" t="str">
        <f>$C$12 &amp; knx[[#This Row],[FullName]] &amp; $C$14 &amp; $C$15 &amp; "](url)"</f>
        <v>[![img](https://github.com/RASBR/assets-public/blob/main/devices/knx/ip-1home-bridge.png?raw=true =96x)](url)</v>
      </c>
    </row>
    <row r="22" spans="2:13" ht="75.75" customHeight="1" x14ac:dyDescent="0.25">
      <c r="B22" s="4" t="e" vm="4">
        <f>_xlfn.IMAGE(knx[[#This Row],[Link]])</f>
        <v>#VALUE!</v>
      </c>
      <c r="C22" s="6" t="str">
        <f>HYPERLINK(knx[[#This Row],[Link]],knx[[#This Row],[FullName]])</f>
        <v>zennio.png</v>
      </c>
      <c r="D22" s="3" t="s">
        <v>22</v>
      </c>
      <c r="E22" s="3" t="s">
        <v>59</v>
      </c>
      <c r="F22" s="3" t="s">
        <v>3</v>
      </c>
      <c r="G22" s="1" t="s">
        <v>67</v>
      </c>
      <c r="H22" s="5">
        <v>3</v>
      </c>
      <c r="I22" s="5">
        <v>0</v>
      </c>
      <c r="J22" s="9" t="str">
        <f>HYPERLINK($C$10 &amp; knx[[#This Row],[FullName]] &amp; $C$14)</f>
        <v>https://github.com/RASBR/assets-public/blob/main/devices/knx/zennio.png?raw=true</v>
      </c>
      <c r="K22" s="9" t="str">
        <f>$C$11 &amp; knx[[#This Row],[FullName]] &amp; $C$14 &amp; $C$15</f>
        <v>![img](https://github.com/RASBR/assets-public/blob/main/devices/knx/zennio.png?raw=true =96x)</v>
      </c>
      <c r="L22" s="9" t="str">
        <f>$C$12 &amp; knx[[#This Row],[FullName]] &amp; $C$14 &amp; $C$15 &amp; "](url)"</f>
        <v>[![img](https://github.com/RASBR/assets-public/blob/main/devices/knx/zennio.png?raw=true =96x)](url)</v>
      </c>
    </row>
    <row r="23" spans="2:13" ht="75.75" customHeight="1" x14ac:dyDescent="0.25">
      <c r="B23" s="4" t="e" vm="5">
        <f>_xlfn.IMAGE(knx[[#This Row],[Link]])</f>
        <v>#VALUE!</v>
      </c>
      <c r="C23" s="6" t="str">
        <f>HYPERLINK(knx[[#This Row],[Link]],knx[[#This Row],[FullName]])</f>
        <v>z41-pro.png</v>
      </c>
      <c r="D23" s="3" t="s">
        <v>21</v>
      </c>
      <c r="E23" s="3" t="s">
        <v>58</v>
      </c>
      <c r="F23" s="3" t="s">
        <v>3</v>
      </c>
      <c r="G23" s="1" t="s">
        <v>68</v>
      </c>
      <c r="H23" s="5">
        <v>3</v>
      </c>
      <c r="I23" s="5">
        <v>1</v>
      </c>
      <c r="J23" s="9" t="str">
        <f>HYPERLINK($C$10 &amp; knx[[#This Row],[FullName]] &amp; $C$14)</f>
        <v>https://github.com/RASBR/assets-public/blob/main/devices/knx/z41-pro.png?raw=true</v>
      </c>
      <c r="K23" s="9" t="str">
        <f>$C$11 &amp; knx[[#This Row],[FullName]] &amp; $C$14 &amp; $C$15</f>
        <v>![img](https://github.com/RASBR/assets-public/blob/main/devices/knx/z41-pro.png?raw=true =96x)</v>
      </c>
      <c r="L23" s="9" t="str">
        <f>$C$12 &amp; knx[[#This Row],[FullName]] &amp; $C$14 &amp; $C$15 &amp; "](url)"</f>
        <v>[![img](https://github.com/RASBR/assets-public/blob/main/devices/knx/z41-pro.png?raw=true =96x)](url)</v>
      </c>
    </row>
    <row r="24" spans="2:13" ht="75.75" customHeight="1" x14ac:dyDescent="0.25">
      <c r="B24" s="4" t="e" vm="6">
        <f>_xlfn.IMAGE(knx[[#This Row],[Link]])</f>
        <v>#VALUE!</v>
      </c>
      <c r="C24" s="6" t="str">
        <f>HYPERLINK(knx[[#This Row],[Link]],knx[[#This Row],[FullName]])</f>
        <v>z35.png</v>
      </c>
      <c r="D24" s="3" t="s">
        <v>20</v>
      </c>
      <c r="E24" s="3" t="s">
        <v>57</v>
      </c>
      <c r="F24" s="3" t="s">
        <v>3</v>
      </c>
      <c r="G24" s="1" t="s">
        <v>68</v>
      </c>
      <c r="H24" s="5">
        <v>3</v>
      </c>
      <c r="I24" s="5">
        <v>2</v>
      </c>
      <c r="J24" s="9" t="str">
        <f>HYPERLINK($C$10 &amp; knx[[#This Row],[FullName]] &amp; $C$14)</f>
        <v>https://github.com/RASBR/assets-public/blob/main/devices/knx/z35.png?raw=true</v>
      </c>
      <c r="K24" s="9" t="str">
        <f>$C$11 &amp; knx[[#This Row],[FullName]] &amp; $C$14 &amp; $C$15</f>
        <v>![img](https://github.com/RASBR/assets-public/blob/main/devices/knx/z35.png?raw=true =96x)</v>
      </c>
      <c r="L24" s="9" t="str">
        <f>$C$12 &amp; knx[[#This Row],[FullName]] &amp; $C$14 &amp; $C$15 &amp; "](url)"</f>
        <v>[![img](https://github.com/RASBR/assets-public/blob/main/devices/knx/z35.png?raw=true =96x)](url)</v>
      </c>
    </row>
    <row r="25" spans="2:13" ht="75.75" customHeight="1" x14ac:dyDescent="0.25">
      <c r="B25" s="4" t="e" vm="7">
        <f>_xlfn.IMAGE(knx[[#This Row],[Link]])</f>
        <v>#VALUE!</v>
      </c>
      <c r="C25" s="6" t="str">
        <f>HYPERLINK(knx[[#This Row],[Link]],knx[[#This Row],[FullName]])</f>
        <v>tmd-square-tmd-display.png</v>
      </c>
      <c r="D25" s="3" t="s">
        <v>19</v>
      </c>
      <c r="E25" s="3" t="s">
        <v>56</v>
      </c>
      <c r="F25" s="3" t="s">
        <v>3</v>
      </c>
      <c r="G25" s="1" t="s">
        <v>63</v>
      </c>
      <c r="H25" s="5">
        <v>4</v>
      </c>
      <c r="I25" s="5">
        <v>1</v>
      </c>
      <c r="J25" s="9" t="str">
        <f>HYPERLINK($C$10 &amp; knx[[#This Row],[FullName]] &amp; $C$14)</f>
        <v>https://github.com/RASBR/assets-public/blob/main/devices/knx/tmd-square-tmd-display.png?raw=true</v>
      </c>
      <c r="K25" s="9" t="str">
        <f>$C$11 &amp; knx[[#This Row],[FullName]] &amp; $C$14 &amp; $C$15</f>
        <v>![img](https://github.com/RASBR/assets-public/blob/main/devices/knx/tmd-square-tmd-display.png?raw=true =96x)</v>
      </c>
      <c r="L25" s="9" t="str">
        <f>$C$12 &amp; knx[[#This Row],[FullName]] &amp; $C$14 &amp; $C$15 &amp; "](url)"</f>
        <v>[![img](https://github.com/RASBR/assets-public/blob/main/devices/knx/tmd-square-tmd-display.png?raw=true =96x)](url)</v>
      </c>
    </row>
    <row r="26" spans="2:13" ht="75.75" customHeight="1" x14ac:dyDescent="0.25">
      <c r="B26" s="4" t="e" vm="8">
        <f>_xlfn.IMAGE(knx[[#This Row],[Link]])</f>
        <v>#VALUE!</v>
      </c>
      <c r="C26" s="6" t="str">
        <f>HYPERLINK(knx[[#This Row],[Link]],knx[[#This Row],[FullName]])</f>
        <v>tmd-square-tmd-2.png</v>
      </c>
      <c r="D26" s="3" t="s">
        <v>16</v>
      </c>
      <c r="E26" s="3" t="s">
        <v>53</v>
      </c>
      <c r="F26" s="3" t="s">
        <v>3</v>
      </c>
      <c r="G26" s="1" t="s">
        <v>63</v>
      </c>
      <c r="H26" s="5">
        <v>4</v>
      </c>
      <c r="I26" s="5">
        <v>2</v>
      </c>
      <c r="J26" s="9" t="str">
        <f>HYPERLINK($C$10 &amp; knx[[#This Row],[FullName]] &amp; $C$14)</f>
        <v>https://github.com/RASBR/assets-public/blob/main/devices/knx/tmd-square-tmd-2.png?raw=true</v>
      </c>
      <c r="K26" s="9" t="str">
        <f>$C$11 &amp; knx[[#This Row],[FullName]] &amp; $C$14 &amp; $C$15</f>
        <v>![img](https://github.com/RASBR/assets-public/blob/main/devices/knx/tmd-square-tmd-2.png?raw=true =96x)</v>
      </c>
      <c r="L26" s="9" t="str">
        <f>$C$12 &amp; knx[[#This Row],[FullName]] &amp; $C$14 &amp; $C$15 &amp; "](url)"</f>
        <v>[![img](https://github.com/RASBR/assets-public/blob/main/devices/knx/tmd-square-tmd-2.png?raw=true =96x)](url)</v>
      </c>
    </row>
    <row r="27" spans="2:13" ht="75.75" customHeight="1" x14ac:dyDescent="0.25">
      <c r="B27" s="4" t="e" vm="9">
        <f>_xlfn.IMAGE(knx[[#This Row],[Link]])</f>
        <v>#VALUE!</v>
      </c>
      <c r="C27" s="6" t="str">
        <f>HYPERLINK(knx[[#This Row],[Link]],knx[[#This Row],[FullName]])</f>
        <v>tmd-square-tmd-4.png</v>
      </c>
      <c r="D27" s="3" t="s">
        <v>17</v>
      </c>
      <c r="E27" s="3" t="s">
        <v>54</v>
      </c>
      <c r="F27" s="3" t="s">
        <v>3</v>
      </c>
      <c r="G27" s="1" t="s">
        <v>63</v>
      </c>
      <c r="H27" s="5">
        <v>4</v>
      </c>
      <c r="I27" s="5">
        <v>3</v>
      </c>
      <c r="J27" s="9" t="str">
        <f>HYPERLINK($C$10 &amp; knx[[#This Row],[FullName]] &amp; $C$14)</f>
        <v>https://github.com/RASBR/assets-public/blob/main/devices/knx/tmd-square-tmd-4.png?raw=true</v>
      </c>
      <c r="K27" s="9" t="str">
        <f>$C$11 &amp; knx[[#This Row],[FullName]] &amp; $C$14 &amp; $C$15</f>
        <v>![img](https://github.com/RASBR/assets-public/blob/main/devices/knx/tmd-square-tmd-4.png?raw=true =96x)</v>
      </c>
      <c r="L27" s="9" t="str">
        <f>$C$12 &amp; knx[[#This Row],[FullName]] &amp; $C$14 &amp; $C$15 &amp; "](url)"</f>
        <v>[![img](https://github.com/RASBR/assets-public/blob/main/devices/knx/tmd-square-tmd-4.png?raw=true =96x)](url)</v>
      </c>
    </row>
    <row r="28" spans="2:13" ht="75.75" customHeight="1" x14ac:dyDescent="0.25">
      <c r="B28" s="4" t="e" vm="10">
        <f>_xlfn.IMAGE(knx[[#This Row],[Link]])</f>
        <v>#VALUE!</v>
      </c>
      <c r="C28" s="6" t="str">
        <f>HYPERLINK(knx[[#This Row],[Link]],knx[[#This Row],[FullName]])</f>
        <v>tmd-square-tmd-6.png</v>
      </c>
      <c r="D28" s="3" t="s">
        <v>18</v>
      </c>
      <c r="E28" s="3" t="s">
        <v>55</v>
      </c>
      <c r="F28" s="3" t="s">
        <v>3</v>
      </c>
      <c r="G28" s="1" t="s">
        <v>63</v>
      </c>
      <c r="H28" s="5">
        <v>4</v>
      </c>
      <c r="I28" s="5">
        <v>4</v>
      </c>
      <c r="J28" s="9" t="str">
        <f>HYPERLINK($C$10 &amp; knx[[#This Row],[FullName]] &amp; $C$14)</f>
        <v>https://github.com/RASBR/assets-public/blob/main/devices/knx/tmd-square-tmd-6.png?raw=true</v>
      </c>
      <c r="K28" s="9" t="str">
        <f>$C$11 &amp; knx[[#This Row],[FullName]] &amp; $C$14 &amp; $C$15</f>
        <v>![img](https://github.com/RASBR/assets-public/blob/main/devices/knx/tmd-square-tmd-6.png?raw=true =96x)</v>
      </c>
      <c r="L28" s="9" t="str">
        <f>$C$12 &amp; knx[[#This Row],[FullName]] &amp; $C$14 &amp; $C$15 &amp; "](url)"</f>
        <v>[![img](https://github.com/RASBR/assets-public/blob/main/devices/knx/tmd-square-tmd-6.png?raw=true =96x)](url)</v>
      </c>
    </row>
    <row r="29" spans="2:13" ht="75.75" customHeight="1" x14ac:dyDescent="0.25">
      <c r="B29" s="4" t="e" vm="11">
        <f>_xlfn.IMAGE(knx[[#This Row],[Link]])</f>
        <v>#VALUE!</v>
      </c>
      <c r="C29" s="6" t="str">
        <f>HYPERLINK(knx[[#This Row],[Link]],knx[[#This Row],[FullName]])</f>
        <v>zps320hic230.png</v>
      </c>
      <c r="D29" s="3" t="s">
        <v>23</v>
      </c>
      <c r="E29" s="3" t="s">
        <v>60</v>
      </c>
      <c r="F29" s="3" t="s">
        <v>3</v>
      </c>
      <c r="G29" s="1" t="s">
        <v>85</v>
      </c>
      <c r="H29" s="5">
        <v>5</v>
      </c>
      <c r="I29" s="5">
        <v>0</v>
      </c>
      <c r="J29" s="9" t="str">
        <f>HYPERLINK($C$10 &amp; knx[[#This Row],[FullName]] &amp; $C$14)</f>
        <v>https://github.com/RASBR/assets-public/blob/main/devices/knx/zps320hic230.png?raw=true</v>
      </c>
      <c r="K29" s="9" t="str">
        <f>$C$11 &amp; knx[[#This Row],[FullName]] &amp; $C$14 &amp; $C$15</f>
        <v>![img](https://github.com/RASBR/assets-public/blob/main/devices/knx/zps320hic230.png?raw=true =96x)</v>
      </c>
      <c r="L29" s="9" t="str">
        <f>$C$12 &amp; knx[[#This Row],[FullName]] &amp; $C$14 &amp; $C$15 &amp; "](url)"</f>
        <v>[![img](https://github.com/RASBR/assets-public/blob/main/devices/knx/zps320hic230.png?raw=true =96x)](url)</v>
      </c>
    </row>
    <row r="30" spans="2:13" ht="75.75" customHeight="1" x14ac:dyDescent="0.25">
      <c r="B30" s="4" t="e" vm="12">
        <f>_xlfn.IMAGE(knx[[#This Row],[Link]])</f>
        <v>#VALUE!</v>
      </c>
      <c r="C30" s="6" t="str">
        <f>HYPERLINK(knx[[#This Row],[Link]],knx[[#This Row],[FullName]])</f>
        <v>maxinbox24.png</v>
      </c>
      <c r="D30" s="3" t="s">
        <v>13</v>
      </c>
      <c r="E30" s="3" t="s">
        <v>50</v>
      </c>
      <c r="F30" s="3" t="s">
        <v>3</v>
      </c>
      <c r="G30" s="1" t="s">
        <v>69</v>
      </c>
      <c r="H30" s="5">
        <v>5</v>
      </c>
      <c r="I30" s="5">
        <v>1</v>
      </c>
      <c r="J30" s="9" t="str">
        <f>HYPERLINK($C$10 &amp; knx[[#This Row],[FullName]] &amp; $C$14)</f>
        <v>https://github.com/RASBR/assets-public/blob/main/devices/knx/maxinbox24.png?raw=true</v>
      </c>
      <c r="K30" s="9" t="str">
        <f>$C$11 &amp; knx[[#This Row],[FullName]] &amp; $C$14 &amp; $C$15</f>
        <v>![img](https://github.com/RASBR/assets-public/blob/main/devices/knx/maxinbox24.png?raw=true =96x)</v>
      </c>
      <c r="L30" s="9" t="str">
        <f>$C$12 &amp; knx[[#This Row],[FullName]] &amp; $C$14 &amp; $C$15 &amp; "](url)"</f>
        <v>[![img](https://github.com/RASBR/assets-public/blob/main/devices/knx/maxinbox24.png?raw=true =96x)](url)</v>
      </c>
    </row>
    <row r="31" spans="2:13" ht="75.75" customHeight="1" x14ac:dyDescent="0.25">
      <c r="B31" s="4" t="e" vm="13">
        <f>_xlfn.IMAGE(knx[[#This Row],[Link]])</f>
        <v>#VALUE!</v>
      </c>
      <c r="C31" s="6" t="str">
        <f>HYPERLINK(knx[[#This Row],[Link]],knx[[#This Row],[FullName]])</f>
        <v>maxinbox-16-v3.png</v>
      </c>
      <c r="D31" s="3" t="s">
        <v>12</v>
      </c>
      <c r="E31" s="3" t="s">
        <v>49</v>
      </c>
      <c r="F31" s="3" t="s">
        <v>3</v>
      </c>
      <c r="G31" s="1" t="s">
        <v>69</v>
      </c>
      <c r="H31" s="5">
        <v>5</v>
      </c>
      <c r="I31" s="5">
        <v>2</v>
      </c>
      <c r="J31" s="9" t="str">
        <f>HYPERLINK($C$10 &amp; knx[[#This Row],[FullName]] &amp; $C$14)</f>
        <v>https://github.com/RASBR/assets-public/blob/main/devices/knx/maxinbox-16-v3.png?raw=true</v>
      </c>
      <c r="K31" s="9" t="str">
        <f>$C$11 &amp; knx[[#This Row],[FullName]] &amp; $C$14 &amp; $C$15</f>
        <v>![img](https://github.com/RASBR/assets-public/blob/main/devices/knx/maxinbox-16-v3.png?raw=true =96x)</v>
      </c>
      <c r="L31" s="9" t="str">
        <f>$C$12 &amp; knx[[#This Row],[FullName]] &amp; $C$14 &amp; $C$15 &amp; "](url)"</f>
        <v>[![img](https://github.com/RASBR/assets-public/blob/main/devices/knx/maxinbox-16-v3.png?raw=true =96x)](url)</v>
      </c>
    </row>
    <row r="32" spans="2:13" ht="75.75" customHeight="1" x14ac:dyDescent="0.25">
      <c r="B32" s="4" t="e" vm="14">
        <f>_xlfn.IMAGE(knx[[#This Row],[Link]])</f>
        <v>#VALUE!</v>
      </c>
      <c r="C32" s="6" t="str">
        <f>HYPERLINK(knx[[#This Row],[Link]],knx[[#This Row],[FullName]])</f>
        <v>maxinbox8-v3.png</v>
      </c>
      <c r="D32" s="3" t="s">
        <v>14</v>
      </c>
      <c r="E32" s="3" t="s">
        <v>51</v>
      </c>
      <c r="F32" s="3" t="s">
        <v>3</v>
      </c>
      <c r="G32" s="1" t="s">
        <v>69</v>
      </c>
      <c r="H32" s="5">
        <v>5</v>
      </c>
      <c r="I32" s="5">
        <v>3</v>
      </c>
      <c r="J32" s="9" t="str">
        <f>HYPERLINK($C$10 &amp; knx[[#This Row],[FullName]] &amp; $C$14)</f>
        <v>https://github.com/RASBR/assets-public/blob/main/devices/knx/maxinbox8-v3.png?raw=true</v>
      </c>
      <c r="K32" s="9" t="str">
        <f>$C$11 &amp; knx[[#This Row],[FullName]] &amp; $C$14 &amp; $C$15</f>
        <v>![img](https://github.com/RASBR/assets-public/blob/main/devices/knx/maxinbox8-v3.png?raw=true =96x)</v>
      </c>
      <c r="L32" s="9" t="str">
        <f>$C$12 &amp; knx[[#This Row],[FullName]] &amp; $C$14 &amp; $C$15 &amp; "](url)"</f>
        <v>[![img](https://github.com/RASBR/assets-public/blob/main/devices/knx/maxinbox8-v3.png?raw=true =96x)](url)</v>
      </c>
    </row>
    <row r="33" spans="2:12" ht="75.75" customHeight="1" x14ac:dyDescent="0.25">
      <c r="B33" s="4" t="e" vm="15">
        <f>_xlfn.IMAGE(knx[[#This Row],[Link]])</f>
        <v>#VALUE!</v>
      </c>
      <c r="C33" s="6" t="str">
        <f>HYPERLINK(knx[[#This Row],[Link]],knx[[#This Row],[FullName]])</f>
        <v>railquad-8.png</v>
      </c>
      <c r="D33" s="3" t="s">
        <v>15</v>
      </c>
      <c r="E33" s="3" t="s">
        <v>52</v>
      </c>
      <c r="F33" s="3" t="s">
        <v>3</v>
      </c>
      <c r="G33" s="1" t="s">
        <v>82</v>
      </c>
      <c r="H33" s="5">
        <v>6</v>
      </c>
      <c r="I33" s="5">
        <v>1</v>
      </c>
      <c r="J33" s="9" t="str">
        <f>HYPERLINK($C$10 &amp; knx[[#This Row],[FullName]] &amp; $C$14)</f>
        <v>https://github.com/RASBR/assets-public/blob/main/devices/knx/railquad-8.png?raw=true</v>
      </c>
      <c r="K33" s="9" t="str">
        <f>$C$11 &amp; knx[[#This Row],[FullName]] &amp; $C$14 &amp; $C$15</f>
        <v>![img](https://github.com/RASBR/assets-public/blob/main/devices/knx/railquad-8.png?raw=true =96x)</v>
      </c>
      <c r="L33" s="9" t="str">
        <f>$C$12 &amp; knx[[#This Row],[FullName]] &amp; $C$14 &amp; $C$15 &amp; "](url)"</f>
        <v>[![img](https://github.com/RASBR/assets-public/blob/main/devices/knx/railquad-8.png?raw=true =96x)](url)</v>
      </c>
    </row>
    <row r="34" spans="2:12" ht="75.75" customHeight="1" x14ac:dyDescent="0.25">
      <c r="B34" s="4" t="e" vm="16">
        <f>_xlfn.IMAGE(knx[[#This Row],[Link]])</f>
        <v>#VALUE!</v>
      </c>
      <c r="C34" s="6" t="str">
        <f>HYPERLINK(knx[[#This Row],[Link]],knx[[#This Row],[FullName]])</f>
        <v>klic-di-v2.png</v>
      </c>
      <c r="D34" s="3" t="s">
        <v>10</v>
      </c>
      <c r="E34" s="3" t="s">
        <v>47</v>
      </c>
      <c r="F34" s="3" t="s">
        <v>3</v>
      </c>
      <c r="G34" s="1" t="s">
        <v>82</v>
      </c>
      <c r="H34" s="5">
        <v>6</v>
      </c>
      <c r="I34" s="5">
        <v>2</v>
      </c>
      <c r="J34" s="9" t="str">
        <f>HYPERLINK($C$10 &amp; knx[[#This Row],[FullName]] &amp; $C$14)</f>
        <v>https://github.com/RASBR/assets-public/blob/main/devices/knx/klic-di-v2.png?raw=true</v>
      </c>
      <c r="K34" s="9" t="str">
        <f>$C$11 &amp; knx[[#This Row],[FullName]] &amp; $C$14 &amp; $C$15</f>
        <v>![img](https://github.com/RASBR/assets-public/blob/main/devices/knx/klic-di-v2.png?raw=true =96x)</v>
      </c>
      <c r="L34" s="9" t="str">
        <f>$C$12 &amp; knx[[#This Row],[FullName]] &amp; $C$14 &amp; $C$15 &amp; "](url)"</f>
        <v>[![img](https://github.com/RASBR/assets-public/blob/main/devices/knx/klic-di-v2.png?raw=true =96x)](url)</v>
      </c>
    </row>
    <row r="35" spans="2:12" ht="75.75" customHeight="1" x14ac:dyDescent="0.25">
      <c r="B35" s="4" t="e" vm="17">
        <f>_xlfn.IMAGE(knx[[#This Row],[Link]])</f>
        <v>#VALUE!</v>
      </c>
      <c r="C35" s="6" t="str">
        <f>HYPERLINK(knx[[#This Row],[Link]],knx[[#This Row],[FullName]])</f>
        <v>klic-dd-v3.png</v>
      </c>
      <c r="D35" s="3" t="s">
        <v>9</v>
      </c>
      <c r="E35" s="3" t="s">
        <v>46</v>
      </c>
      <c r="F35" s="3" t="s">
        <v>3</v>
      </c>
      <c r="G35" s="1" t="s">
        <v>65</v>
      </c>
      <c r="H35" s="5">
        <v>7</v>
      </c>
      <c r="I35" s="5">
        <v>0</v>
      </c>
      <c r="J35" s="9" t="str">
        <f>HYPERLINK($C$10 &amp; knx[[#This Row],[FullName]] &amp; $C$14)</f>
        <v>https://github.com/RASBR/assets-public/blob/main/devices/knx/klic-dd-v3.png?raw=true</v>
      </c>
      <c r="K35" s="9" t="str">
        <f>$C$11 &amp; knx[[#This Row],[FullName]] &amp; $C$14 &amp; $C$15</f>
        <v>![img](https://github.com/RASBR/assets-public/blob/main/devices/knx/klic-dd-v3.png?raw=true =96x)</v>
      </c>
      <c r="L35" s="9" t="str">
        <f>$C$12 &amp; knx[[#This Row],[FullName]] &amp; $C$14 &amp; $C$15 &amp; "](url)"</f>
        <v>[![img](https://github.com/RASBR/assets-public/blob/main/devices/knx/klic-dd-v3.png?raw=true =96x)](url)</v>
      </c>
    </row>
    <row r="36" spans="2:12" ht="75.75" customHeight="1" x14ac:dyDescent="0.25">
      <c r="B36" s="4" t="e" vm="18">
        <f>_xlfn.IMAGE(knx[[#This Row],[Link]])</f>
        <v>#VALUE!</v>
      </c>
      <c r="C36" s="6" t="str">
        <f>HYPERLINK(knx[[#This Row],[Link]],knx[[#This Row],[FullName]])</f>
        <v>bin-44.png</v>
      </c>
      <c r="D36" s="3" t="s">
        <v>2</v>
      </c>
      <c r="E36" s="3" t="s">
        <v>40</v>
      </c>
      <c r="F36" s="3" t="s">
        <v>3</v>
      </c>
      <c r="G36" s="1" t="s">
        <v>65</v>
      </c>
      <c r="H36" s="5">
        <v>7</v>
      </c>
      <c r="I36" s="5">
        <v>1</v>
      </c>
      <c r="J36" s="9" t="str">
        <f>HYPERLINK($C$10 &amp; knx[[#This Row],[FullName]] &amp; $C$14)</f>
        <v>https://github.com/RASBR/assets-public/blob/main/devices/knx/bin-44.png?raw=true</v>
      </c>
      <c r="K36" s="9" t="str">
        <f>$C$11 &amp; knx[[#This Row],[FullName]] &amp; $C$14 &amp; $C$15</f>
        <v>![img](https://github.com/RASBR/assets-public/blob/main/devices/knx/bin-44.png?raw=true =96x)</v>
      </c>
      <c r="L36" s="9" t="str">
        <f>$C$12 &amp; knx[[#This Row],[FullName]] &amp; $C$14 &amp; $C$15 &amp; "](url)"</f>
        <v>[![img](https://github.com/RASBR/assets-public/blob/main/devices/knx/bin-44.png?raw=true =96x)](url)</v>
      </c>
    </row>
    <row r="37" spans="2:12" ht="75.75" customHeight="1" x14ac:dyDescent="0.25">
      <c r="B37" s="4" t="e" vm="19">
        <f>_xlfn.IMAGE(knx[[#This Row],[Link]])</f>
        <v>#VALUE!</v>
      </c>
      <c r="C37" s="6" t="str">
        <f>HYPERLINK(knx[[#This Row],[Link]],knx[[#This Row],[FullName]])</f>
        <v>gvs-logo.png</v>
      </c>
      <c r="D37" s="3" t="s">
        <v>72</v>
      </c>
      <c r="E37" s="3" t="s">
        <v>73</v>
      </c>
      <c r="F37" s="3" t="s">
        <v>3</v>
      </c>
      <c r="G37" s="1" t="s">
        <v>67</v>
      </c>
      <c r="H37" s="5">
        <v>9</v>
      </c>
      <c r="I37" s="5">
        <v>0</v>
      </c>
      <c r="J37" s="9" t="str">
        <f>HYPERLINK($C$10 &amp; knx[[#This Row],[FullName]] &amp; $C$14)</f>
        <v>https://github.com/RASBR/assets-public/blob/main/devices/knx/gvs-logo.png?raw=true</v>
      </c>
      <c r="K37" s="9" t="str">
        <f>$C$11 &amp; knx[[#This Row],[FullName]] &amp; $C$14 &amp; $C$15</f>
        <v>![img](https://github.com/RASBR/assets-public/blob/main/devices/knx/gvs-logo.png?raw=true =96x)</v>
      </c>
      <c r="L37" s="9" t="str">
        <f>$C$12 &amp; knx[[#This Row],[FullName]] &amp; $C$14 &amp; $C$15 &amp; "](url)"</f>
        <v>[![img](https://github.com/RASBR/assets-public/blob/main/devices/knx/gvs-logo.png?raw=true =96x)](url)</v>
      </c>
    </row>
    <row r="38" spans="2:12" ht="75.75" customHeight="1" x14ac:dyDescent="0.25">
      <c r="B38" s="4" t="e" vm="20">
        <f>_xlfn.IMAGE(knx[[#This Row],[Link]])</f>
        <v>#VALUE!</v>
      </c>
      <c r="C38" s="6" t="str">
        <f>HYPERLINK(knx[[#This Row],[Link]],knx[[#This Row],[FullName]])</f>
        <v>crestron-ci-knx.png</v>
      </c>
      <c r="D38" s="3" t="s">
        <v>4</v>
      </c>
      <c r="E38" s="3" t="s">
        <v>41</v>
      </c>
      <c r="F38" s="3" t="s">
        <v>3</v>
      </c>
      <c r="G38" s="1" t="s">
        <v>70</v>
      </c>
      <c r="H38" s="5">
        <v>9</v>
      </c>
      <c r="I38" s="5">
        <v>1</v>
      </c>
      <c r="J38" s="9" t="str">
        <f>HYPERLINK($C$10 &amp; knx[[#This Row],[FullName]] &amp; $C$14)</f>
        <v>https://github.com/RASBR/assets-public/blob/main/devices/knx/crestron-ci-knx.png?raw=true</v>
      </c>
      <c r="K38" s="9" t="str">
        <f>$C$11 &amp; knx[[#This Row],[FullName]] &amp; $C$14 &amp; $C$15</f>
        <v>![img](https://github.com/RASBR/assets-public/blob/main/devices/knx/crestron-ci-knx.png?raw=true =96x)</v>
      </c>
      <c r="L38" s="9" t="str">
        <f>$C$12 &amp; knx[[#This Row],[FullName]] &amp; $C$14 &amp; $C$15 &amp; "](url)"</f>
        <v>[![img](https://github.com/RASBR/assets-public/blob/main/devices/knx/crestron-ci-knx.png?raw=true =96x)](url)</v>
      </c>
    </row>
    <row r="39" spans="2:12" ht="75.75" customHeight="1" x14ac:dyDescent="0.25">
      <c r="B39" s="4" t="e" vm="21">
        <f>_xlfn.IMAGE(knx[[#This Row],[Link]])</f>
        <v>#VALUE!</v>
      </c>
      <c r="C39" s="6" t="str">
        <f>HYPERLINK(knx[[#This Row],[Link]],knx[[#This Row],[FullName]])</f>
        <v>gvs-4ch-ir-emitter.png</v>
      </c>
      <c r="D39" s="3" t="s">
        <v>5</v>
      </c>
      <c r="E39" s="3" t="s">
        <v>42</v>
      </c>
      <c r="F39" s="3" t="s">
        <v>3</v>
      </c>
      <c r="G39" s="1" t="s">
        <v>65</v>
      </c>
      <c r="H39" s="5">
        <v>9</v>
      </c>
      <c r="I39" s="5">
        <v>2</v>
      </c>
      <c r="J39" s="9" t="str">
        <f>HYPERLINK($C$10 &amp; knx[[#This Row],[FullName]] &amp; $C$14)</f>
        <v>https://github.com/RASBR/assets-public/blob/main/devices/knx/gvs-4ch-ir-emitter.png?raw=true</v>
      </c>
      <c r="K39" s="9" t="str">
        <f>$C$11 &amp; knx[[#This Row],[FullName]] &amp; $C$14 &amp; $C$15</f>
        <v>![img](https://github.com/RASBR/assets-public/blob/main/devices/knx/gvs-4ch-ir-emitter.png?raw=true =96x)</v>
      </c>
      <c r="L39" s="9" t="str">
        <f>$C$12 &amp; knx[[#This Row],[FullName]] &amp; $C$14 &amp; $C$15 &amp; "](url)"</f>
        <v>[![img](https://github.com/RASBR/assets-public/blob/main/devices/knx/gvs-4ch-ir-emitter.png?raw=true =96x)](url)</v>
      </c>
    </row>
    <row r="40" spans="2:12" ht="75.75" customHeight="1" x14ac:dyDescent="0.25">
      <c r="B40" s="4" t="e" vm="22">
        <f>_xlfn.IMAGE(knx[[#This Row],[Link]])</f>
        <v>#VALUE!</v>
      </c>
      <c r="C40" s="6" t="str">
        <f>HYPERLINK(knx[[#This Row],[Link]],knx[[#This Row],[FullName]])</f>
        <v>gvs-knx-binip-4f-1-430x430.png</v>
      </c>
      <c r="D40" s="3" t="s">
        <v>7</v>
      </c>
      <c r="E40" s="3" t="s">
        <v>44</v>
      </c>
      <c r="F40" s="3" t="s">
        <v>3</v>
      </c>
      <c r="G40" s="1" t="s">
        <v>84</v>
      </c>
      <c r="H40" s="5">
        <v>9</v>
      </c>
      <c r="I40" s="5">
        <v>3</v>
      </c>
      <c r="J40" s="9" t="str">
        <f>HYPERLINK($C$10 &amp; knx[[#This Row],[FullName]] &amp; $C$14)</f>
        <v>https://github.com/RASBR/assets-public/blob/main/devices/knx/gvs-knx-binip-4f-1-430x430.png?raw=true</v>
      </c>
      <c r="K40" s="9" t="str">
        <f>$C$11 &amp; knx[[#This Row],[FullName]] &amp; $C$14 &amp; $C$15</f>
        <v>![img](https://github.com/RASBR/assets-public/blob/main/devices/knx/gvs-knx-binip-4f-1-430x430.png?raw=true =96x)</v>
      </c>
      <c r="L40" s="9" t="str">
        <f>$C$12 &amp; knx[[#This Row],[FullName]] &amp; $C$14 &amp; $C$15 &amp; "](url)"</f>
        <v>[![img](https://github.com/RASBR/assets-public/blob/main/devices/knx/gvs-knx-binip-4f-1-430x430.png?raw=true =96x)](url)</v>
      </c>
    </row>
    <row r="41" spans="2:12" ht="75.75" customHeight="1" x14ac:dyDescent="0.25">
      <c r="B41" s="4" t="e" vm="23">
        <f>_xlfn.IMAGE(knx[[#This Row],[Link]])</f>
        <v>#VALUE!</v>
      </c>
      <c r="C41" s="6" t="str">
        <f>HYPERLINK(knx[[#This Row],[Link]],knx[[#This Row],[FullName]])</f>
        <v>gvs-ir-learner-2.png</v>
      </c>
      <c r="D41" s="3" t="s">
        <v>6</v>
      </c>
      <c r="E41" s="3" t="s">
        <v>43</v>
      </c>
      <c r="F41" s="3" t="s">
        <v>3</v>
      </c>
      <c r="G41" s="1" t="s">
        <v>83</v>
      </c>
      <c r="H41" s="5">
        <v>9</v>
      </c>
      <c r="I41" s="5">
        <v>4</v>
      </c>
      <c r="J41" s="9" t="str">
        <f>HYPERLINK($C$10 &amp; knx[[#This Row],[FullName]] &amp; $C$14)</f>
        <v>https://github.com/RASBR/assets-public/blob/main/devices/knx/gvs-ir-learner-2.png?raw=true</v>
      </c>
      <c r="K41" s="9" t="str">
        <f>$C$11 &amp; knx[[#This Row],[FullName]] &amp; $C$14 &amp; $C$15</f>
        <v>![img](https://github.com/RASBR/assets-public/blob/main/devices/knx/gvs-ir-learner-2.png?raw=true =96x)</v>
      </c>
      <c r="L41" s="9" t="str">
        <f>$C$12 &amp; knx[[#This Row],[FullName]] &amp; $C$14 &amp; $C$15 &amp; "](url)"</f>
        <v>[![img](https://github.com/RASBR/assets-public/blob/main/devices/knx/gvs-ir-learner-2.png?raw=true =96x)](url)</v>
      </c>
    </row>
  </sheetData>
  <mergeCells count="1">
    <mergeCell ref="I3:L10"/>
  </mergeCells>
  <phoneticPr fontId="2" type="noConversion"/>
  <hyperlinks>
    <hyperlink ref="C4" r:id="rId1" xr:uid="{DE2DD7DC-C050-452D-870F-37E909DC1EB3}"/>
    <hyperlink ref="C2" r:id="rId2" xr:uid="{674793D4-25FA-4A18-8ECC-BEEB1130DCEB}"/>
  </hyperlinks>
  <pageMargins left="0.7" right="0.7" top="0.75" bottom="0.75" header="0.3" footer="0.3"/>
  <pageSetup paperSize="261" orientation="landscape" horizontalDpi="180" verticalDpi="18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3A2F-DA28-4F87-92E4-AB6C7BF8508F}">
  <sheetPr codeName="Sheet2"/>
  <dimension ref="A1"/>
  <sheetViews>
    <sheetView workbookViewId="0">
      <selection activeCell="I16" sqref="I1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8 9 1 8 3 5 - 5 2 3 6 - 4 1 5 f - a 2 f f - 6 8 3 7 7 d 7 f 4 0 d a "   x m l n s = " h t t p : / / s c h e m a s . m i c r o s o f t . c o m / D a t a M a s h u p " > A A A A A I 0 E A A B Q S w M E F A A C A A g A B E 1 O W r g / e Y G m A A A A 9 w A A A B I A H A B D b 2 5 m a W c v U G F j a 2 F n Z S 5 4 b W w g o h g A K K A U A A A A A A A A A A A A A A A A A A A A A A A A A A A A h Y + 7 D o I w G E Z f h X S n F 5 R 4 y U 8 Z X C U x I R r X p l R o h G J o s b y b g 4 / k K 0 i i q J v j d 3 K G 8 z 1 u d 0 i H p g 6 u q r O 6 N Q l i m K J A G d k W 2 p Q J 6 t 0 p X K K U w 0 7 I s y h V M M r G r g d b J K h y 7 r I m x H u P / Q y 3 X U k i S h k 5 Z t t c V q o R 6 C P r / 3 K o j X X C S I U 4 H F 4 x P M J s z v A i X s W Y A Z k o Z N p 8 j W g M x h T I D 4 R N X 7 u + U 1 y Z c J 8 D m S a Q 9 w n + B F B L A w Q U A A I A C A A E T U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E 1 O W m Q I 4 q C F A Q A A 8 g M A A B M A H A B G b 3 J t d W x h c y 9 T Z W N 0 a W 9 u M S 5 t I K I Y A C i g F A A A A A A A A A A A A A A A A A A A A A A A A A A A A I 2 T z 0 / C M B S A 7 0 v 2 P z T 1 M p O 6 B I + i J o h w l M h 2 E w / 7 8 e I a u 5 a s L U L I / n f f 2 G A b M O M u T V 7 b 7 3 2 v 7 0 1 D Y r i S J K j X 0 d h 1 X E d n U Q E p + Z Z b 8 k Q E G N c h + A X K F g l g Z K 5 E C o U / 5 w K 0 R 8 O H V a Q 1 G N 0 s d 2 s b C 5 6 s U t j w B P Q K K f S W 1 Y g b u o R c b Z C 9 M B k U Z K q E z a W m C A 2 j W I A f g E C R J u z V G d m e v k U 5 U E b o b G t A a v S k Z Y t E D w O V 7 1 L 9 6 N E 5 q w p 6 Q 3 k Z g S j J y E f F / y S P z 4 S G m c 1 j 7 a d x x z l Q h W n w H T o G v Y v k b H + S X R T V I 0 1 0 A j L l 8 q v s G E / S F G 9 M r T Y q b 4 k Y r b 2 8 f k q s e 2 6 F a L A d 4 Y 7 h W n D T V E X i H X k F w X O O Y h 3 f 6 s i J 3 z P A B A 3 8 c A i v 1 a d D 2 J q X 3 Q w T n n j e n v q 0 Z O T d K g O B 2 S F 4 q j e M m M L C L S N 1 8 f 7 o i P T v u 4 0 6 9 u C i 6 / X G s e t / l d P M w j l X Y u w q t 9 p o u e c C x 2 6 1 w r Q c G q z B u e r n / t 9 E L U F V 0 3 H d + b D V S v c t 8 A E 6 w 3 D 1 x 3 A d L o c T j X 8 B U E s B A i 0 A F A A C A A g A B E 1 O W r g / e Y G m A A A A 9 w A A A B I A A A A A A A A A A A A A A A A A A A A A A E N v b m Z p Z y 9 Q Y W N r Y W d l L n h t b F B L A Q I t A B Q A A g A I A A R N T l o P y u m r p A A A A O k A A A A T A A A A A A A A A A A A A A A A A P I A A A B b Q 2 9 u d G V u d F 9 U e X B l c 1 0 u e G 1 s U E s B A i 0 A F A A C A A g A B E 1 O W m Q I 4 q C F A Q A A 8 g M A A B M A A A A A A A A A A A A A A A A A 4 w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0 A A A A A A A C j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2 5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h h M z U w Z D Q t M T J k M i 0 0 Z D R i L W I 2 M j Y t Y 2 M w Z m E y N D k w N T k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b n g i I C 8 + P E V u d H J 5 I F R 5 c G U 9 I k Z p b G x l Z E N v b X B s Z X R l U m V z d W x 0 V G 9 X b 3 J r c 2 h l Z X Q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A 2 O j Q w O j A 5 L j M y N D I 0 N z d a I i A v P j x F b n R y e S B U e X B l P S J G a W x s Q 2 9 s d W 1 u V H l w Z X M i I F Z h b H V l P S J z Q U F Z R y I g L z 4 8 R W 5 0 c n k g V H l w Z T 0 i R m l s b E N v b H V t b k 5 h b W V z I i B W Y W x 1 Z T 0 i c 1 s m c X V v d D t G d W x s T m F t Z S Z x d W 9 0 O y w m c X V v d D t O Y W 1 l J n F 1 b 3 Q 7 L C Z x d W 9 0 O 0 V 4 d G V u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e C 9 B d X R v U m V t b 3 Z l Z E N v b H V t b n M x L n t G d W x s T m F t Z S w w f S Z x d W 9 0 O y w m c X V v d D t T Z W N 0 a W 9 u M S 9 r b n g v Q X V 0 b 1 J l b W 9 2 Z W R D b 2 x 1 b W 5 z M S 5 7 T m F t Z S w x f S Z x d W 9 0 O y w m c X V v d D t T Z W N 0 a W 9 u M S 9 r b n g v Q X V 0 b 1 J l b W 9 2 Z W R D b 2 x 1 b W 5 z M S 5 7 R X h 0 Z W 5 z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t u e C 9 B d X R v U m V t b 3 Z l Z E N v b H V t b n M x L n t G d W x s T m F t Z S w w f S Z x d W 9 0 O y w m c X V v d D t T Z W N 0 a W 9 u M S 9 r b n g v Q X V 0 b 1 J l b W 9 2 Z W R D b 2 x 1 b W 5 z M S 5 7 T m F t Z S w x f S Z x d W 9 0 O y w m c X V v d D t T Z W N 0 a W 9 u M S 9 r b n g v Q X V 0 b 1 J l b W 9 2 Z W R D b 2 x 1 b W 5 z M S 5 7 R X h 0 Z W 5 z a W 9 u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u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8 h w z 6 z l 5 Q b z L T S / 2 u 2 D G A A A A A A I A A A A A A B B m A A A A A Q A A I A A A A B e u H q f F Q p c U l V e Y P v E W L R h Z p N f 3 e F a 8 K 5 p L Y J R m 1 H n y A A A A A A 6 A A A A A A g A A I A A A A G v x 4 T D q F 8 a r l L N S A m v J C i D a P X o d D b l K J d Q m G s G h 3 4 2 w U A A A A F h K v 2 v M q n g g U V a V x e a u R k r Z d D 5 d 4 L m a 6 h m j X T q 2 Z A G 9 Y V L Q A b f s x q E 1 H u l h B 5 H / E T Y 8 g W N F E 0 9 M K 0 Q 7 6 9 v 7 k w s C / l T F W k j 5 m o D i u j X / U q p 5 Q A A A A F S S P K z d J y M 8 / X O 2 j + z w v p g S x 3 / W e l S Z T a v a f m q G C P g I I + s f G v T i o t M U C P 6 i s A L t y K i d 8 r V g s L w r Z 3 W D o 1 r 3 7 + Q = < / D a t a M a s h u p > 
</file>

<file path=customXml/itemProps1.xml><?xml version="1.0" encoding="utf-8"?>
<ds:datastoreItem xmlns:ds="http://schemas.openxmlformats.org/officeDocument/2006/customXml" ds:itemID="{623B5838-FF82-4C14-8647-52CAE5BB4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KNX</vt:lpstr>
      <vt:lpstr>Shelly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Sober</dc:creator>
  <cp:lastModifiedBy>Rami Sober</cp:lastModifiedBy>
  <dcterms:created xsi:type="dcterms:W3CDTF">2025-02-13T10:20:32Z</dcterms:created>
  <dcterms:modified xsi:type="dcterms:W3CDTF">2025-02-14T07:07:36Z</dcterms:modified>
</cp:coreProperties>
</file>