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ME\Desktop\EXCEL\"/>
    </mc:Choice>
  </mc:AlternateContent>
  <xr:revisionPtr revIDLastSave="0" documentId="8_{FBC972D1-8276-40F2-A0A7-BA8390CAF150}" xr6:coauthVersionLast="47" xr6:coauthVersionMax="47" xr10:uidLastSave="{00000000-0000-0000-0000-000000000000}"/>
  <bookViews>
    <workbookView xWindow="-120" yWindow="-120" windowWidth="20730" windowHeight="11160" activeTab="1" xr2:uid="{00000000-000D-0000-FFFF-FFFF00000000}"/>
  </bookViews>
  <sheets>
    <sheet name="pivot" sheetId="2" r:id="rId1"/>
    <sheet name="dashboard" sheetId="3" r:id="rId2"/>
    <sheet name="hos.data" sheetId="1" r:id="rId3"/>
  </sheets>
  <definedNames>
    <definedName name="Slicer_Blood_Group">#N/A</definedName>
    <definedName name="Slicer_Gender">#N/A</definedName>
    <definedName name="Slicer_Gender1">#N/A</definedName>
    <definedName name="Slicer_Region">#N/A</definedName>
  </definedNames>
  <calcPr calcId="181029"/>
  <pivotCaches>
    <pivotCache cacheId="5" r:id="rId4"/>
    <pivotCache cacheId="6" r:id="rId5"/>
    <pivotCache cacheId="7" r:id="rId6"/>
    <pivotCache cacheId="8" r:id="rId7"/>
    <pivotCache cacheId="9"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K6" i="1" l="1"/>
  <c r="K3" i="1"/>
  <c r="K4" i="1"/>
  <c r="K5" i="1"/>
  <c r="K7" i="1"/>
  <c r="K8" i="1"/>
  <c r="K10" i="1"/>
  <c r="K11" i="1"/>
  <c r="K12" i="1"/>
  <c r="K13" i="1"/>
  <c r="K14" i="1"/>
  <c r="K16" i="1"/>
  <c r="K17"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 r="H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0" i="1"/>
  <c r="J9" i="1"/>
  <c r="J8" i="1"/>
  <c r="J7" i="1"/>
  <c r="J6" i="1"/>
  <c r="J5" i="1"/>
  <c r="J4" i="1"/>
  <c r="J3" i="1"/>
</calcChain>
</file>

<file path=xl/sharedStrings.xml><?xml version="1.0" encoding="utf-8"?>
<sst xmlns="http://schemas.openxmlformats.org/spreadsheetml/2006/main" count="887" uniqueCount="231">
  <si>
    <t>Patient First Name</t>
  </si>
  <si>
    <t>Patient Last Name</t>
  </si>
  <si>
    <t>Gender</t>
  </si>
  <si>
    <t>Department</t>
  </si>
  <si>
    <t>Patient Race</t>
  </si>
  <si>
    <t>Patient Admission Flag</t>
  </si>
  <si>
    <t>Region</t>
  </si>
  <si>
    <t>Treatment Price</t>
  </si>
  <si>
    <t>Martin</t>
  </si>
  <si>
    <t>Michael</t>
  </si>
  <si>
    <t>Joseph</t>
  </si>
  <si>
    <t>Anna</t>
  </si>
  <si>
    <t>Nichole</t>
  </si>
  <si>
    <t>Bill</t>
  </si>
  <si>
    <t>Monica</t>
  </si>
  <si>
    <t>Rhonda</t>
  </si>
  <si>
    <t>Benjamin</t>
  </si>
  <si>
    <t>Rebecca</t>
  </si>
  <si>
    <t>Sara</t>
  </si>
  <si>
    <t>Eduardo</t>
  </si>
  <si>
    <t>John</t>
  </si>
  <si>
    <t>Robert</t>
  </si>
  <si>
    <t>Matthew</t>
  </si>
  <si>
    <t>Valerie</t>
  </si>
  <si>
    <t>Patrick</t>
  </si>
  <si>
    <t>Christopher</t>
  </si>
  <si>
    <t>Elizabeth</t>
  </si>
  <si>
    <t>Daniel</t>
  </si>
  <si>
    <t>Victoria</t>
  </si>
  <si>
    <t>Nicole</t>
  </si>
  <si>
    <t>Kevin</t>
  </si>
  <si>
    <t>James</t>
  </si>
  <si>
    <t>Justin</t>
  </si>
  <si>
    <t>Kathleen</t>
  </si>
  <si>
    <t>Luis</t>
  </si>
  <si>
    <t>Stephen</t>
  </si>
  <si>
    <t>Mary</t>
  </si>
  <si>
    <t>Joshua</t>
  </si>
  <si>
    <t>Melanie</t>
  </si>
  <si>
    <t>David</t>
  </si>
  <si>
    <t>Megan</t>
  </si>
  <si>
    <t>Cynthia</t>
  </si>
  <si>
    <t>Cheryl</t>
  </si>
  <si>
    <t>Lorraine</t>
  </si>
  <si>
    <t>Walter</t>
  </si>
  <si>
    <t>Ronald</t>
  </si>
  <si>
    <t>Latoya</t>
  </si>
  <si>
    <t>Miranda</t>
  </si>
  <si>
    <t>Tyler</t>
  </si>
  <si>
    <t>Timothy</t>
  </si>
  <si>
    <t>Ashley</t>
  </si>
  <si>
    <t>Donna</t>
  </si>
  <si>
    <t>Tammy</t>
  </si>
  <si>
    <t>Isaiah</t>
  </si>
  <si>
    <t>Tony</t>
  </si>
  <si>
    <t>Lindsay</t>
  </si>
  <si>
    <t>Carla</t>
  </si>
  <si>
    <t>Richard</t>
  </si>
  <si>
    <t>Larry</t>
  </si>
  <si>
    <t>Alyssa</t>
  </si>
  <si>
    <t>Teresa</t>
  </si>
  <si>
    <t>Gregory</t>
  </si>
  <si>
    <t>Melissa</t>
  </si>
  <si>
    <t>Lauren</t>
  </si>
  <si>
    <t>Scott</t>
  </si>
  <si>
    <t>Corey</t>
  </si>
  <si>
    <t>Tiffany</t>
  </si>
  <si>
    <t>Jennifer</t>
  </si>
  <si>
    <t>Debra</t>
  </si>
  <si>
    <t>Dawn</t>
  </si>
  <si>
    <t>Brittany</t>
  </si>
  <si>
    <t>Deborah</t>
  </si>
  <si>
    <t>Susan</t>
  </si>
  <si>
    <t>Kristine</t>
  </si>
  <si>
    <t>Angela</t>
  </si>
  <si>
    <t>Kristina</t>
  </si>
  <si>
    <t>Barbara</t>
  </si>
  <si>
    <t>Tina</t>
  </si>
  <si>
    <t>Taylor</t>
  </si>
  <si>
    <t>Sonya</t>
  </si>
  <si>
    <t>Emily</t>
  </si>
  <si>
    <t>Donald</t>
  </si>
  <si>
    <t>Austin</t>
  </si>
  <si>
    <t>Randy</t>
  </si>
  <si>
    <t>Jackie</t>
  </si>
  <si>
    <t>Crystal</t>
  </si>
  <si>
    <t>Erik</t>
  </si>
  <si>
    <t>Kristi</t>
  </si>
  <si>
    <t>Sarah</t>
  </si>
  <si>
    <t>Perkins</t>
  </si>
  <si>
    <t>Henry</t>
  </si>
  <si>
    <t>Harrison</t>
  </si>
  <si>
    <t>Bartlett</t>
  </si>
  <si>
    <t>Campos</t>
  </si>
  <si>
    <t>Davis</t>
  </si>
  <si>
    <t>Baldwin</t>
  </si>
  <si>
    <t>Stephens</t>
  </si>
  <si>
    <t>Barker</t>
  </si>
  <si>
    <t>Nicholson</t>
  </si>
  <si>
    <t>Foley</t>
  </si>
  <si>
    <t>Harmon</t>
  </si>
  <si>
    <t>Daniels</t>
  </si>
  <si>
    <t>Williams</t>
  </si>
  <si>
    <t>Shaffer</t>
  </si>
  <si>
    <t>Fox</t>
  </si>
  <si>
    <t>Lee</t>
  </si>
  <si>
    <t>Sutton</t>
  </si>
  <si>
    <t>Wong</t>
  </si>
  <si>
    <t>Robbins</t>
  </si>
  <si>
    <t>Miller</t>
  </si>
  <si>
    <t>Edwards</t>
  </si>
  <si>
    <t>Russell</t>
  </si>
  <si>
    <t>Barrera</t>
  </si>
  <si>
    <t>Coleman</t>
  </si>
  <si>
    <t>Torres</t>
  </si>
  <si>
    <t>Hunt</t>
  </si>
  <si>
    <t>Palmer</t>
  </si>
  <si>
    <t>Tate</t>
  </si>
  <si>
    <t>Sullivan</t>
  </si>
  <si>
    <t>Smith</t>
  </si>
  <si>
    <t>Ruiz</t>
  </si>
  <si>
    <t>Pruitt</t>
  </si>
  <si>
    <t>Stewart</t>
  </si>
  <si>
    <t>Robertson</t>
  </si>
  <si>
    <t>Guzman</t>
  </si>
  <si>
    <t>Webb</t>
  </si>
  <si>
    <t>Wilkerson</t>
  </si>
  <si>
    <t>Peters</t>
  </si>
  <si>
    <t>Navarro</t>
  </si>
  <si>
    <t>Dixon</t>
  </si>
  <si>
    <t>Price</t>
  </si>
  <si>
    <t>Jackson</t>
  </si>
  <si>
    <t>Whitehead</t>
  </si>
  <si>
    <t>Morrison</t>
  </si>
  <si>
    <t>Garcia</t>
  </si>
  <si>
    <t>Johnson</t>
  </si>
  <si>
    <t>Richards</t>
  </si>
  <si>
    <t>Crawford</t>
  </si>
  <si>
    <t>Cunningham</t>
  </si>
  <si>
    <t>Barnes</t>
  </si>
  <si>
    <t>Parker</t>
  </si>
  <si>
    <t>Sharp</t>
  </si>
  <si>
    <t>Barton</t>
  </si>
  <si>
    <t>Rodriguez</t>
  </si>
  <si>
    <t>Parsons</t>
  </si>
  <si>
    <t>Brown</t>
  </si>
  <si>
    <t>Rollins</t>
  </si>
  <si>
    <t>Gaines</t>
  </si>
  <si>
    <t>Duncan</t>
  </si>
  <si>
    <t>Bautista</t>
  </si>
  <si>
    <t>Allen</t>
  </si>
  <si>
    <t>Villanueva</t>
  </si>
  <si>
    <t>Calhoun</t>
  </si>
  <si>
    <t>Moran</t>
  </si>
  <si>
    <t>Rivera</t>
  </si>
  <si>
    <t>Nelson</t>
  </si>
  <si>
    <t>Carter</t>
  </si>
  <si>
    <t>Owens</t>
  </si>
  <si>
    <t>Hughes</t>
  </si>
  <si>
    <t>Arellano</t>
  </si>
  <si>
    <t>Davidson</t>
  </si>
  <si>
    <t>Martinez</t>
  </si>
  <si>
    <t>Hart</t>
  </si>
  <si>
    <t>Collins</t>
  </si>
  <si>
    <t>Collier</t>
  </si>
  <si>
    <t>Castaneda</t>
  </si>
  <si>
    <t>Castro</t>
  </si>
  <si>
    <t>Meyers</t>
  </si>
  <si>
    <t>Herring</t>
  </si>
  <si>
    <t>Wells</t>
  </si>
  <si>
    <t>Wolfe</t>
  </si>
  <si>
    <t>Vega</t>
  </si>
  <si>
    <t>Barrett</t>
  </si>
  <si>
    <t>Powers</t>
  </si>
  <si>
    <t>Hubbard</t>
  </si>
  <si>
    <t>Female</t>
  </si>
  <si>
    <t>Other</t>
  </si>
  <si>
    <t>Male</t>
  </si>
  <si>
    <t>Oncology</t>
  </si>
  <si>
    <t>Emergency</t>
  </si>
  <si>
    <t>Psychiatry</t>
  </si>
  <si>
    <t>Pediatrics</t>
  </si>
  <si>
    <t>Neurology</t>
  </si>
  <si>
    <t>Orthopedics</t>
  </si>
  <si>
    <t>Cardiology</t>
  </si>
  <si>
    <t>Hispanic</t>
  </si>
  <si>
    <t>Black</t>
  </si>
  <si>
    <t>Asian</t>
  </si>
  <si>
    <t>White</t>
  </si>
  <si>
    <t>Admitted</t>
  </si>
  <si>
    <t>Not Admitted</t>
  </si>
  <si>
    <t>West</t>
  </si>
  <si>
    <t>East</t>
  </si>
  <si>
    <t>North</t>
  </si>
  <si>
    <t>South</t>
  </si>
  <si>
    <t>Central</t>
  </si>
  <si>
    <t>Blood Group</t>
  </si>
  <si>
    <t xml:space="preserve"> O+</t>
  </si>
  <si>
    <t xml:space="preserve"> A+</t>
  </si>
  <si>
    <t>B+</t>
  </si>
  <si>
    <t xml:space="preserve"> AB+</t>
  </si>
  <si>
    <t xml:space="preserve"> A−</t>
  </si>
  <si>
    <t xml:space="preserve"> B−</t>
  </si>
  <si>
    <t>AB -</t>
  </si>
  <si>
    <t xml:space="preserve"> O−</t>
  </si>
  <si>
    <t>Row Labels</t>
  </si>
  <si>
    <t>Grand Total</t>
  </si>
  <si>
    <t>Count of Gender</t>
  </si>
  <si>
    <t>Sum of Treatment Price</t>
  </si>
  <si>
    <t>Age</t>
  </si>
  <si>
    <t>Count of Patient Admission Flag</t>
  </si>
  <si>
    <t>percentage of Patient Admission Flag</t>
  </si>
  <si>
    <t xml:space="preserve">Patient Admission Flag </t>
  </si>
  <si>
    <t>(blank)</t>
  </si>
  <si>
    <t>Count of Age</t>
  </si>
  <si>
    <t>1-10</t>
  </si>
  <si>
    <t>11-20</t>
  </si>
  <si>
    <t>21-30</t>
  </si>
  <si>
    <t>31-40</t>
  </si>
  <si>
    <t>41-50</t>
  </si>
  <si>
    <t>51-60</t>
  </si>
  <si>
    <t>61-70</t>
  </si>
  <si>
    <t>71-80</t>
  </si>
  <si>
    <t>81-90</t>
  </si>
  <si>
    <t>91-100</t>
  </si>
  <si>
    <t/>
  </si>
  <si>
    <t>blank</t>
  </si>
  <si>
    <t>Year</t>
  </si>
  <si>
    <t>Count of Patient First Name</t>
  </si>
  <si>
    <t>year</t>
  </si>
  <si>
    <t>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</si>
</sst>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0" fontId="1" fillId="0" borderId="0" xfId="0" applyFont="1" applyAlignment="1">
      <alignment horizontal="center" vertical="top"/>
    </xf>
    <xf numFmtId="2" fontId="1" fillId="0" borderId="1" xfId="0" applyNumberFormat="1" applyFont="1" applyBorder="1" applyAlignment="1">
      <alignment horizontal="center" vertical="top"/>
    </xf>
    <xf numFmtId="2" fontId="0" fillId="0" borderId="0" xfId="0" applyNumberFormat="1"/>
    <xf numFmtId="10" fontId="0" fillId="0" borderId="0" xfId="0" applyNumberFormat="1"/>
    <xf numFmtId="0" fontId="0" fillId="0" borderId="0" xfId="0" applyAlignment="1">
      <alignment vertical="center" wrapText="1"/>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2">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Dashboard(project).xlsx]pivot!PivotTable1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pivot!$A$4:$A$7</c:f>
              <c:strCache>
                <c:ptCount val="3"/>
                <c:pt idx="0">
                  <c:v>Emergency</c:v>
                </c:pt>
                <c:pt idx="1">
                  <c:v>Neurology</c:v>
                </c:pt>
                <c:pt idx="2">
                  <c:v>Pediatrics</c:v>
                </c:pt>
              </c:strCache>
            </c:strRef>
          </c:cat>
          <c:val>
            <c:numRef>
              <c:f>pivot!$B$4:$B$7</c:f>
              <c:numCache>
                <c:formatCode>General</c:formatCode>
                <c:ptCount val="3"/>
                <c:pt idx="0">
                  <c:v>3</c:v>
                </c:pt>
                <c:pt idx="1">
                  <c:v>1</c:v>
                </c:pt>
                <c:pt idx="2">
                  <c:v>2</c:v>
                </c:pt>
              </c:numCache>
            </c:numRef>
          </c:val>
          <c:extLst>
            <c:ext xmlns:c16="http://schemas.microsoft.com/office/drawing/2014/chart" uri="{C3380CC4-5D6E-409C-BE32-E72D297353CC}">
              <c16:uniqueId val="{00000000-8CA5-4842-93EA-02284077A9BC}"/>
            </c:ext>
          </c:extLst>
        </c:ser>
        <c:dLbls>
          <c:showLegendKey val="0"/>
          <c:showVal val="0"/>
          <c:showCatName val="0"/>
          <c:showSerName val="0"/>
          <c:showPercent val="0"/>
          <c:showBubbleSize val="0"/>
        </c:dLbls>
        <c:gapWidth val="219"/>
        <c:overlap val="-27"/>
        <c:axId val="412195336"/>
        <c:axId val="412196056"/>
      </c:barChart>
      <c:catAx>
        <c:axId val="41219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96056"/>
        <c:crosses val="autoZero"/>
        <c:auto val="1"/>
        <c:lblAlgn val="ctr"/>
        <c:lblOffset val="100"/>
        <c:noMultiLvlLbl val="0"/>
      </c:catAx>
      <c:valAx>
        <c:axId val="412196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95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Dashboard(project).xlsx]pivot!PivotTable4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manualLayout>
          <c:layoutTarget val="inner"/>
          <c:xMode val="edge"/>
          <c:yMode val="edge"/>
          <c:x val="7.2689632545931776E-2"/>
          <c:y val="0.1683174105497614"/>
          <c:w val="0.41503740157480312"/>
          <c:h val="0.76511253202499585"/>
        </c:manualLayout>
      </c:layout>
      <c:doughnutChart>
        <c:varyColors val="1"/>
        <c:ser>
          <c:idx val="0"/>
          <c:order val="0"/>
          <c:tx>
            <c:strRef>
              <c:f>pivot!$E$21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066-45D5-8272-EE306376427C}"/>
              </c:ext>
            </c:extLst>
          </c:dPt>
          <c:dPt>
            <c:idx val="1"/>
            <c:bubble3D val="0"/>
            <c:spPr>
              <a:solidFill>
                <a:schemeClr val="accent2"/>
              </a:solidFill>
              <a:ln>
                <a:noFill/>
              </a:ln>
              <a:effectLst/>
            </c:spPr>
            <c:extLst>
              <c:ext xmlns:c16="http://schemas.microsoft.com/office/drawing/2014/chart" uri="{C3380CC4-5D6E-409C-BE32-E72D297353CC}">
                <c16:uniqueId val="{00000003-6066-45D5-8272-EE306376427C}"/>
              </c:ext>
            </c:extLst>
          </c:dPt>
          <c:dPt>
            <c:idx val="2"/>
            <c:bubble3D val="0"/>
            <c:spPr>
              <a:solidFill>
                <a:schemeClr val="accent3"/>
              </a:solidFill>
              <a:ln>
                <a:noFill/>
              </a:ln>
              <a:effectLst/>
            </c:spPr>
            <c:extLst>
              <c:ext xmlns:c16="http://schemas.microsoft.com/office/drawing/2014/chart" uri="{C3380CC4-5D6E-409C-BE32-E72D297353CC}">
                <c16:uniqueId val="{00000005-6066-45D5-8272-EE306376427C}"/>
              </c:ext>
            </c:extLst>
          </c:dPt>
          <c:dPt>
            <c:idx val="3"/>
            <c:bubble3D val="0"/>
            <c:spPr>
              <a:solidFill>
                <a:schemeClr val="accent4"/>
              </a:solidFill>
              <a:ln>
                <a:noFill/>
              </a:ln>
              <a:effectLst/>
            </c:spPr>
            <c:extLst>
              <c:ext xmlns:c16="http://schemas.microsoft.com/office/drawing/2014/chart" uri="{C3380CC4-5D6E-409C-BE32-E72D297353CC}">
                <c16:uniqueId val="{00000007-E7E4-4730-AEEC-95FBB0F4A212}"/>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pivot!$D$22:$D$26</c:f>
              <c:strCache>
                <c:ptCount val="4"/>
                <c:pt idx="0">
                  <c:v>Female</c:v>
                </c:pt>
                <c:pt idx="1">
                  <c:v>Male</c:v>
                </c:pt>
                <c:pt idx="2">
                  <c:v>Other</c:v>
                </c:pt>
                <c:pt idx="3">
                  <c:v>(blank)</c:v>
                </c:pt>
              </c:strCache>
            </c:strRef>
          </c:cat>
          <c:val>
            <c:numRef>
              <c:f>pivot!$E$22:$E$26</c:f>
              <c:numCache>
                <c:formatCode>General</c:formatCode>
                <c:ptCount val="4"/>
                <c:pt idx="0">
                  <c:v>30</c:v>
                </c:pt>
                <c:pt idx="1">
                  <c:v>33</c:v>
                </c:pt>
                <c:pt idx="2">
                  <c:v>37</c:v>
                </c:pt>
              </c:numCache>
            </c:numRef>
          </c:val>
          <c:extLst>
            <c:ext xmlns:c16="http://schemas.microsoft.com/office/drawing/2014/chart" uri="{C3380CC4-5D6E-409C-BE32-E72D297353CC}">
              <c16:uniqueId val="{00000006-6066-45D5-8272-EE306376427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3"/>
        <c:delete val="1"/>
      </c:legendEntry>
      <c:layout>
        <c:manualLayout>
          <c:xMode val="edge"/>
          <c:yMode val="edge"/>
          <c:x val="0.68692082239720031"/>
          <c:y val="0.29649319743525848"/>
          <c:w val="0.23875944460169429"/>
          <c:h val="0.46538518841204013"/>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Dashboard(project).xlsx]pivot!PivotTable8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751246919225975"/>
          <c:y val="0.34213333135358126"/>
          <c:w val="0.48097108965481411"/>
          <c:h val="0.54624129786481135"/>
        </c:manualLayout>
      </c:layout>
      <c:barChart>
        <c:barDir val="bar"/>
        <c:grouping val="clustered"/>
        <c:varyColors val="0"/>
        <c:ser>
          <c:idx val="0"/>
          <c:order val="0"/>
          <c:tx>
            <c:strRef>
              <c:f>pivot!$H$15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pivot!$G$16:$G$19</c:f>
              <c:strCache>
                <c:ptCount val="3"/>
                <c:pt idx="0">
                  <c:v>Pediatrics</c:v>
                </c:pt>
                <c:pt idx="1">
                  <c:v>Orthopedics</c:v>
                </c:pt>
                <c:pt idx="2">
                  <c:v>Neurology</c:v>
                </c:pt>
              </c:strCache>
            </c:strRef>
          </c:cat>
          <c:val>
            <c:numRef>
              <c:f>pivot!$H$16:$H$19</c:f>
              <c:numCache>
                <c:formatCode>General</c:formatCode>
                <c:ptCount val="3"/>
                <c:pt idx="0">
                  <c:v>164141.07</c:v>
                </c:pt>
                <c:pt idx="1">
                  <c:v>170295.83</c:v>
                </c:pt>
                <c:pt idx="2">
                  <c:v>177960.84</c:v>
                </c:pt>
              </c:numCache>
            </c:numRef>
          </c:val>
          <c:extLst>
            <c:ext xmlns:c16="http://schemas.microsoft.com/office/drawing/2014/chart" uri="{C3380CC4-5D6E-409C-BE32-E72D297353CC}">
              <c16:uniqueId val="{00000000-4FD9-40C2-86E5-6A5949E99139}"/>
            </c:ext>
          </c:extLst>
        </c:ser>
        <c:dLbls>
          <c:dLblPos val="outEnd"/>
          <c:showLegendKey val="0"/>
          <c:showVal val="1"/>
          <c:showCatName val="0"/>
          <c:showSerName val="0"/>
          <c:showPercent val="0"/>
          <c:showBubbleSize val="0"/>
        </c:dLbls>
        <c:gapWidth val="182"/>
        <c:axId val="571628112"/>
        <c:axId val="571628472"/>
      </c:barChart>
      <c:catAx>
        <c:axId val="57162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71628472"/>
        <c:crosses val="autoZero"/>
        <c:auto val="1"/>
        <c:lblAlgn val="ctr"/>
        <c:lblOffset val="100"/>
        <c:noMultiLvlLbl val="0"/>
      </c:catAx>
      <c:valAx>
        <c:axId val="571628472"/>
        <c:scaling>
          <c:orientation val="minMax"/>
        </c:scaling>
        <c:delete val="1"/>
        <c:axPos val="b"/>
        <c:numFmt formatCode="General" sourceLinked="1"/>
        <c:majorTickMark val="none"/>
        <c:minorTickMark val="none"/>
        <c:tickLblPos val="nextTo"/>
        <c:crossAx val="57162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Dashboard(project).xlsx]pivot!PivotTable2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pivot!$D$4:$D$7</c:f>
              <c:strCache>
                <c:ptCount val="3"/>
                <c:pt idx="0">
                  <c:v>Emergency</c:v>
                </c:pt>
                <c:pt idx="1">
                  <c:v>Neurology</c:v>
                </c:pt>
                <c:pt idx="2">
                  <c:v>Pediatrics</c:v>
                </c:pt>
              </c:strCache>
            </c:strRef>
          </c:cat>
          <c:val>
            <c:numRef>
              <c:f>pivot!$E$4:$E$7</c:f>
              <c:numCache>
                <c:formatCode>General</c:formatCode>
                <c:ptCount val="3"/>
                <c:pt idx="0">
                  <c:v>25662.69</c:v>
                </c:pt>
                <c:pt idx="1">
                  <c:v>15482.68</c:v>
                </c:pt>
                <c:pt idx="2">
                  <c:v>32611.54</c:v>
                </c:pt>
              </c:numCache>
            </c:numRef>
          </c:val>
          <c:smooth val="0"/>
          <c:extLst>
            <c:ext xmlns:c16="http://schemas.microsoft.com/office/drawing/2014/chart" uri="{C3380CC4-5D6E-409C-BE32-E72D297353CC}">
              <c16:uniqueId val="{00000000-386C-41FE-AB39-D36437015F81}"/>
            </c:ext>
          </c:extLst>
        </c:ser>
        <c:dLbls>
          <c:showLegendKey val="0"/>
          <c:showVal val="0"/>
          <c:showCatName val="0"/>
          <c:showSerName val="0"/>
          <c:showPercent val="0"/>
          <c:showBubbleSize val="0"/>
        </c:dLbls>
        <c:marker val="1"/>
        <c:smooth val="0"/>
        <c:axId val="410306520"/>
        <c:axId val="410309040"/>
      </c:lineChart>
      <c:catAx>
        <c:axId val="410306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09040"/>
        <c:crosses val="autoZero"/>
        <c:auto val="1"/>
        <c:lblAlgn val="ctr"/>
        <c:lblOffset val="100"/>
        <c:noMultiLvlLbl val="0"/>
      </c:catAx>
      <c:valAx>
        <c:axId val="41030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06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Dashboard(project).xlsx]pivot!PivotTable3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pivot!$E$9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BD-4DD7-8518-C847ED0FA9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BD-4DD7-8518-C847ED0FA9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BD-4DD7-8518-C847ED0FA971}"/>
              </c:ext>
            </c:extLst>
          </c:dPt>
          <c:cat>
            <c:strRef>
              <c:f>pivot!$D$10:$D$13</c:f>
              <c:strCache>
                <c:ptCount val="3"/>
                <c:pt idx="0">
                  <c:v>Admitted</c:v>
                </c:pt>
                <c:pt idx="1">
                  <c:v>Not Admitted</c:v>
                </c:pt>
                <c:pt idx="2">
                  <c:v>(blank)</c:v>
                </c:pt>
              </c:strCache>
            </c:strRef>
          </c:cat>
          <c:val>
            <c:numRef>
              <c:f>pivot!$E$10:$E$13</c:f>
              <c:numCache>
                <c:formatCode>0.00%</c:formatCode>
                <c:ptCount val="3"/>
                <c:pt idx="0">
                  <c:v>0.43</c:v>
                </c:pt>
                <c:pt idx="1">
                  <c:v>0.56999999999999995</c:v>
                </c:pt>
                <c:pt idx="2">
                  <c:v>0</c:v>
                </c:pt>
              </c:numCache>
            </c:numRef>
          </c:val>
          <c:extLst>
            <c:ext xmlns:c16="http://schemas.microsoft.com/office/drawing/2014/chart" uri="{C3380CC4-5D6E-409C-BE32-E72D297353CC}">
              <c16:uniqueId val="{00000000-EF75-4CF5-8E6A-D66C0E1A92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Dashboard(project).xlsx]pivot!PivotTable4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manualLayout>
          <c:layoutTarget val="inner"/>
          <c:xMode val="edge"/>
          <c:yMode val="edge"/>
          <c:x val="0.28870763095092539"/>
          <c:y val="0.21698855351414403"/>
          <c:w val="0.41147362455678577"/>
          <c:h val="0.68578922426363376"/>
        </c:manualLayout>
      </c:layout>
      <c:doughnutChart>
        <c:varyColors val="1"/>
        <c:ser>
          <c:idx val="0"/>
          <c:order val="0"/>
          <c:tx>
            <c:strRef>
              <c:f>pivot!$E$21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219-4CB9-A2EA-C8263E5E578B}"/>
              </c:ext>
            </c:extLst>
          </c:dPt>
          <c:dPt>
            <c:idx val="1"/>
            <c:bubble3D val="0"/>
            <c:spPr>
              <a:solidFill>
                <a:schemeClr val="accent2"/>
              </a:solidFill>
              <a:ln>
                <a:noFill/>
              </a:ln>
              <a:effectLst/>
            </c:spPr>
            <c:extLst>
              <c:ext xmlns:c16="http://schemas.microsoft.com/office/drawing/2014/chart" uri="{C3380CC4-5D6E-409C-BE32-E72D297353CC}">
                <c16:uniqueId val="{00000003-E219-4CB9-A2EA-C8263E5E578B}"/>
              </c:ext>
            </c:extLst>
          </c:dPt>
          <c:dPt>
            <c:idx val="2"/>
            <c:bubble3D val="0"/>
            <c:spPr>
              <a:solidFill>
                <a:schemeClr val="accent3"/>
              </a:solidFill>
              <a:ln>
                <a:noFill/>
              </a:ln>
              <a:effectLst/>
            </c:spPr>
            <c:extLst>
              <c:ext xmlns:c16="http://schemas.microsoft.com/office/drawing/2014/chart" uri="{C3380CC4-5D6E-409C-BE32-E72D297353CC}">
                <c16:uniqueId val="{00000005-E219-4CB9-A2EA-C8263E5E578B}"/>
              </c:ext>
            </c:extLst>
          </c:dPt>
          <c:dPt>
            <c:idx val="3"/>
            <c:bubble3D val="0"/>
            <c:spPr>
              <a:solidFill>
                <a:schemeClr val="accent4"/>
              </a:solidFill>
              <a:ln>
                <a:noFill/>
              </a:ln>
              <a:effectLst/>
            </c:spPr>
            <c:extLst>
              <c:ext xmlns:c16="http://schemas.microsoft.com/office/drawing/2014/chart" uri="{C3380CC4-5D6E-409C-BE32-E72D297353CC}">
                <c16:uniqueId val="{00000007-7990-462B-BAD9-82B3FEAE8912}"/>
              </c:ext>
            </c:extLst>
          </c:dPt>
          <c:cat>
            <c:strRef>
              <c:f>pivot!$D$22:$D$26</c:f>
              <c:strCache>
                <c:ptCount val="4"/>
                <c:pt idx="0">
                  <c:v>Female</c:v>
                </c:pt>
                <c:pt idx="1">
                  <c:v>Male</c:v>
                </c:pt>
                <c:pt idx="2">
                  <c:v>Other</c:v>
                </c:pt>
                <c:pt idx="3">
                  <c:v>(blank)</c:v>
                </c:pt>
              </c:strCache>
            </c:strRef>
          </c:cat>
          <c:val>
            <c:numRef>
              <c:f>pivot!$E$22:$E$26</c:f>
              <c:numCache>
                <c:formatCode>General</c:formatCode>
                <c:ptCount val="4"/>
                <c:pt idx="0">
                  <c:v>30</c:v>
                </c:pt>
                <c:pt idx="1">
                  <c:v>33</c:v>
                </c:pt>
                <c:pt idx="2">
                  <c:v>37</c:v>
                </c:pt>
              </c:numCache>
            </c:numRef>
          </c:val>
          <c:extLst>
            <c:ext xmlns:c16="http://schemas.microsoft.com/office/drawing/2014/chart" uri="{C3380CC4-5D6E-409C-BE32-E72D297353CC}">
              <c16:uniqueId val="{00000000-4D2D-423C-A9E4-3CCD7273036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Dashboard(project).xlsx]pivot!PivotTable8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pivot!$H$15</c:f>
              <c:strCache>
                <c:ptCount val="1"/>
                <c:pt idx="0">
                  <c:v>Total</c:v>
                </c:pt>
              </c:strCache>
            </c:strRef>
          </c:tx>
          <c:spPr>
            <a:solidFill>
              <a:schemeClr val="accent1"/>
            </a:solidFill>
            <a:ln>
              <a:noFill/>
            </a:ln>
            <a:effectLst/>
          </c:spPr>
          <c:invertIfNegative val="0"/>
          <c:cat>
            <c:strRef>
              <c:f>pivot!$G$16:$G$19</c:f>
              <c:strCache>
                <c:ptCount val="3"/>
                <c:pt idx="0">
                  <c:v>Pediatrics</c:v>
                </c:pt>
                <c:pt idx="1">
                  <c:v>Orthopedics</c:v>
                </c:pt>
                <c:pt idx="2">
                  <c:v>Neurology</c:v>
                </c:pt>
              </c:strCache>
            </c:strRef>
          </c:cat>
          <c:val>
            <c:numRef>
              <c:f>pivot!$H$16:$H$19</c:f>
              <c:numCache>
                <c:formatCode>General</c:formatCode>
                <c:ptCount val="3"/>
                <c:pt idx="0">
                  <c:v>164141.07</c:v>
                </c:pt>
                <c:pt idx="1">
                  <c:v>170295.83</c:v>
                </c:pt>
                <c:pt idx="2">
                  <c:v>177960.84</c:v>
                </c:pt>
              </c:numCache>
            </c:numRef>
          </c:val>
          <c:extLst>
            <c:ext xmlns:c16="http://schemas.microsoft.com/office/drawing/2014/chart" uri="{C3380CC4-5D6E-409C-BE32-E72D297353CC}">
              <c16:uniqueId val="{00000000-5FDE-4B2D-B5CB-E9FCA0F4D8B9}"/>
            </c:ext>
          </c:extLst>
        </c:ser>
        <c:dLbls>
          <c:showLegendKey val="0"/>
          <c:showVal val="0"/>
          <c:showCatName val="0"/>
          <c:showSerName val="0"/>
          <c:showPercent val="0"/>
          <c:showBubbleSize val="0"/>
        </c:dLbls>
        <c:gapWidth val="182"/>
        <c:axId val="571628112"/>
        <c:axId val="571628472"/>
      </c:barChart>
      <c:catAx>
        <c:axId val="57162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28472"/>
        <c:crosses val="autoZero"/>
        <c:auto val="1"/>
        <c:lblAlgn val="ctr"/>
        <c:lblOffset val="100"/>
        <c:noMultiLvlLbl val="0"/>
      </c:catAx>
      <c:valAx>
        <c:axId val="571628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2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Dashboard(project).xlsx]pivot!PivotTable1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74059814619591E-2"/>
          <c:y val="0.46906527519778995"/>
          <c:w val="0.9262906381460777"/>
          <c:h val="0.39443634772233244"/>
        </c:manualLayout>
      </c:layout>
      <c:barChart>
        <c:barDir val="col"/>
        <c:grouping val="clustered"/>
        <c:varyColors val="0"/>
        <c:ser>
          <c:idx val="0"/>
          <c:order val="0"/>
          <c:tx>
            <c:strRef>
              <c:f>pivot!$B$3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pivot!$A$4:$A$7</c:f>
              <c:strCache>
                <c:ptCount val="3"/>
                <c:pt idx="0">
                  <c:v>Emergency</c:v>
                </c:pt>
                <c:pt idx="1">
                  <c:v>Neurology</c:v>
                </c:pt>
                <c:pt idx="2">
                  <c:v>Pediatrics</c:v>
                </c:pt>
              </c:strCache>
            </c:strRef>
          </c:cat>
          <c:val>
            <c:numRef>
              <c:f>pivot!$B$4:$B$7</c:f>
              <c:numCache>
                <c:formatCode>General</c:formatCode>
                <c:ptCount val="3"/>
                <c:pt idx="0">
                  <c:v>3</c:v>
                </c:pt>
                <c:pt idx="1">
                  <c:v>1</c:v>
                </c:pt>
                <c:pt idx="2">
                  <c:v>2</c:v>
                </c:pt>
              </c:numCache>
            </c:numRef>
          </c:val>
          <c:extLst>
            <c:ext xmlns:c16="http://schemas.microsoft.com/office/drawing/2014/chart" uri="{C3380CC4-5D6E-409C-BE32-E72D297353CC}">
              <c16:uniqueId val="{00000000-410E-4C17-B8B8-71B29F3BD26A}"/>
            </c:ext>
          </c:extLst>
        </c:ser>
        <c:dLbls>
          <c:dLblPos val="inEnd"/>
          <c:showLegendKey val="0"/>
          <c:showVal val="1"/>
          <c:showCatName val="0"/>
          <c:showSerName val="0"/>
          <c:showPercent val="0"/>
          <c:showBubbleSize val="0"/>
        </c:dLbls>
        <c:gapWidth val="41"/>
        <c:axId val="412195336"/>
        <c:axId val="412196056"/>
      </c:barChart>
      <c:catAx>
        <c:axId val="412195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dk1">
                    <a:lumMod val="65000"/>
                    <a:lumOff val="35000"/>
                  </a:schemeClr>
                </a:solidFill>
                <a:effectLst/>
                <a:latin typeface="+mn-lt"/>
                <a:ea typeface="+mn-ea"/>
                <a:cs typeface="+mn-cs"/>
              </a:defRPr>
            </a:pPr>
            <a:endParaRPr lang="en-US"/>
          </a:p>
        </c:txPr>
        <c:crossAx val="412196056"/>
        <c:crosses val="autoZero"/>
        <c:auto val="1"/>
        <c:lblAlgn val="ctr"/>
        <c:lblOffset val="100"/>
        <c:noMultiLvlLbl val="0"/>
      </c:catAx>
      <c:valAx>
        <c:axId val="412196056"/>
        <c:scaling>
          <c:orientation val="minMax"/>
        </c:scaling>
        <c:delete val="1"/>
        <c:axPos val="l"/>
        <c:numFmt formatCode="General" sourceLinked="1"/>
        <c:majorTickMark val="none"/>
        <c:minorTickMark val="none"/>
        <c:tickLblPos val="nextTo"/>
        <c:crossAx val="41219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Dashboard(project).xlsx]pivot!PivotTable2</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2569024317813"/>
          <c:y val="0.16200852770659477"/>
          <c:w val="0.85031035735917626"/>
          <c:h val="0.67022739142562249"/>
        </c:manualLayout>
      </c:layout>
      <c:lineChart>
        <c:grouping val="standard"/>
        <c:varyColors val="0"/>
        <c:ser>
          <c:idx val="0"/>
          <c:order val="0"/>
          <c:tx>
            <c:strRef>
              <c:f>pivot!$E$3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Emergency</c:v>
                </c:pt>
                <c:pt idx="1">
                  <c:v>Neurology</c:v>
                </c:pt>
                <c:pt idx="2">
                  <c:v>Pediatrics</c:v>
                </c:pt>
              </c:strCache>
            </c:strRef>
          </c:cat>
          <c:val>
            <c:numRef>
              <c:f>pivot!$E$4:$E$7</c:f>
              <c:numCache>
                <c:formatCode>General</c:formatCode>
                <c:ptCount val="3"/>
                <c:pt idx="0">
                  <c:v>25662.69</c:v>
                </c:pt>
                <c:pt idx="1">
                  <c:v>15482.68</c:v>
                </c:pt>
                <c:pt idx="2">
                  <c:v>32611.54</c:v>
                </c:pt>
              </c:numCache>
            </c:numRef>
          </c:val>
          <c:smooth val="0"/>
          <c:extLst>
            <c:ext xmlns:c16="http://schemas.microsoft.com/office/drawing/2014/chart" uri="{C3380CC4-5D6E-409C-BE32-E72D297353CC}">
              <c16:uniqueId val="{00000000-E824-470F-9276-D55B5EFAB7F4}"/>
            </c:ext>
          </c:extLst>
        </c:ser>
        <c:dLbls>
          <c:dLblPos val="t"/>
          <c:showLegendKey val="0"/>
          <c:showVal val="1"/>
          <c:showCatName val="0"/>
          <c:showSerName val="0"/>
          <c:showPercent val="0"/>
          <c:showBubbleSize val="0"/>
        </c:dLbls>
        <c:marker val="1"/>
        <c:smooth val="0"/>
        <c:axId val="410306520"/>
        <c:axId val="410309040"/>
      </c:lineChart>
      <c:catAx>
        <c:axId val="410306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10309040"/>
        <c:crosses val="autoZero"/>
        <c:auto val="1"/>
        <c:lblAlgn val="ctr"/>
        <c:lblOffset val="100"/>
        <c:noMultiLvlLbl val="0"/>
      </c:catAx>
      <c:valAx>
        <c:axId val="4103090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10306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2270990239421"/>
          <c:y val="0.16396693159198084"/>
          <c:w val="0.84454396325459313"/>
          <c:h val="0.75161219617698549"/>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1-10</c:v>
              </c:pt>
              <c:pt idx="1">
                <c:v>11-20</c:v>
              </c:pt>
              <c:pt idx="2">
                <c:v>21-30</c:v>
              </c:pt>
              <c:pt idx="3">
                <c:v>31-40</c:v>
              </c:pt>
              <c:pt idx="4">
                <c:v>41-50</c:v>
              </c:pt>
              <c:pt idx="5">
                <c:v>51-60</c:v>
              </c:pt>
              <c:pt idx="6">
                <c:v>61-70</c:v>
              </c:pt>
              <c:pt idx="7">
                <c:v>71-80</c:v>
              </c:pt>
              <c:pt idx="8">
                <c:v>81-90</c:v>
              </c:pt>
              <c:pt idx="9">
                <c:v>91-100</c:v>
              </c:pt>
            </c:strLit>
          </c:cat>
          <c:val>
            <c:numLit>
              <c:formatCode>General</c:formatCode>
              <c:ptCount val="10"/>
              <c:pt idx="0">
                <c:v>6</c:v>
              </c:pt>
              <c:pt idx="1">
                <c:v>14</c:v>
              </c:pt>
              <c:pt idx="2">
                <c:v>8</c:v>
              </c:pt>
              <c:pt idx="3">
                <c:v>6</c:v>
              </c:pt>
              <c:pt idx="4">
                <c:v>12</c:v>
              </c:pt>
              <c:pt idx="5">
                <c:v>12</c:v>
              </c:pt>
              <c:pt idx="6">
                <c:v>6</c:v>
              </c:pt>
              <c:pt idx="7">
                <c:v>13</c:v>
              </c:pt>
              <c:pt idx="8">
                <c:v>11</c:v>
              </c:pt>
              <c:pt idx="9">
                <c:v>12</c:v>
              </c:pt>
            </c:numLit>
          </c:val>
          <c:extLst>
            <c:ext xmlns:c16="http://schemas.microsoft.com/office/drawing/2014/chart" uri="{C3380CC4-5D6E-409C-BE32-E72D297353CC}">
              <c16:uniqueId val="{00000000-2536-4DEC-9D8E-716859BA001C}"/>
            </c:ext>
          </c:extLst>
        </c:ser>
        <c:dLbls>
          <c:dLblPos val="outEnd"/>
          <c:showLegendKey val="0"/>
          <c:showVal val="1"/>
          <c:showCatName val="0"/>
          <c:showSerName val="0"/>
          <c:showPercent val="0"/>
          <c:showBubbleSize val="0"/>
        </c:dLbls>
        <c:gapWidth val="182"/>
        <c:axId val="538453960"/>
        <c:axId val="538454320"/>
      </c:barChart>
      <c:catAx>
        <c:axId val="538453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38454320"/>
        <c:crosses val="autoZero"/>
        <c:auto val="1"/>
        <c:lblAlgn val="ctr"/>
        <c:lblOffset val="100"/>
        <c:noMultiLvlLbl val="0"/>
      </c:catAx>
      <c:valAx>
        <c:axId val="538454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3845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Dashboard(project).xlsx]pivot!PivotTable3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3.556080489938758E-2"/>
          <c:y val="0.19759785708820771"/>
          <c:w val="0.40665638670166226"/>
          <c:h val="0.76068663515470203"/>
        </c:manualLayout>
      </c:layout>
      <c:pieChart>
        <c:varyColors val="1"/>
        <c:ser>
          <c:idx val="0"/>
          <c:order val="0"/>
          <c:tx>
            <c:strRef>
              <c:f>pivot!$E$9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59-489A-B487-DBC56B9EB6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59-489A-B487-DBC56B9EB6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59-489A-B487-DBC56B9EB668}"/>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pivot!$D$10:$D$13</c:f>
              <c:strCache>
                <c:ptCount val="3"/>
                <c:pt idx="0">
                  <c:v>Admitted</c:v>
                </c:pt>
                <c:pt idx="1">
                  <c:v>Not Admitted</c:v>
                </c:pt>
                <c:pt idx="2">
                  <c:v>(blank)</c:v>
                </c:pt>
              </c:strCache>
            </c:strRef>
          </c:cat>
          <c:val>
            <c:numRef>
              <c:f>pivot!$E$10:$E$13</c:f>
              <c:numCache>
                <c:formatCode>0.00%</c:formatCode>
                <c:ptCount val="3"/>
                <c:pt idx="0">
                  <c:v>0.43</c:v>
                </c:pt>
                <c:pt idx="1">
                  <c:v>0.56999999999999995</c:v>
                </c:pt>
                <c:pt idx="2">
                  <c:v>0</c:v>
                </c:pt>
              </c:numCache>
            </c:numRef>
          </c:val>
          <c:extLst>
            <c:ext xmlns:c16="http://schemas.microsoft.com/office/drawing/2014/chart" uri="{C3380CC4-5D6E-409C-BE32-E72D297353CC}">
              <c16:uniqueId val="{00000004-5459-489A-B487-DBC56B9EB66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2"/>
        <c:delete val="1"/>
      </c:legendEntry>
      <c:layout>
        <c:manualLayout>
          <c:xMode val="edge"/>
          <c:yMode val="edge"/>
          <c:x val="0.59438298337707784"/>
          <c:y val="0.33003811957608181"/>
          <c:w val="0.32244114735084034"/>
          <c:h val="0.2795236239814328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536558</xdr:colOff>
      <xdr:row>27</xdr:row>
      <xdr:rowOff>53942</xdr:rowOff>
    </xdr:from>
    <xdr:to>
      <xdr:col>8</xdr:col>
      <xdr:colOff>414414</xdr:colOff>
      <xdr:row>42</xdr:row>
      <xdr:rowOff>44415</xdr:rowOff>
    </xdr:to>
    <xdr:graphicFrame macro="">
      <xdr:nvGraphicFramePr>
        <xdr:cNvPr id="5" name="Chart 4">
          <a:extLst>
            <a:ext uri="{FF2B5EF4-FFF2-40B4-BE49-F238E27FC236}">
              <a16:creationId xmlns:a16="http://schemas.microsoft.com/office/drawing/2014/main" id="{48F44AD2-0FA7-54F0-B1B4-6AA6D0D09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1143740</xdr:colOff>
      <xdr:row>15</xdr:row>
      <xdr:rowOff>185535</xdr:rowOff>
    </xdr:from>
    <xdr:to>
      <xdr:col>24</xdr:col>
      <xdr:colOff>421035</xdr:colOff>
      <xdr:row>30</xdr:row>
      <xdr:rowOff>27940</xdr:rowOff>
    </xdr:to>
    <xdr:graphicFrame macro="">
      <xdr:nvGraphicFramePr>
        <xdr:cNvPr id="6" name="Chart 5">
          <a:extLst>
            <a:ext uri="{FF2B5EF4-FFF2-40B4-BE49-F238E27FC236}">
              <a16:creationId xmlns:a16="http://schemas.microsoft.com/office/drawing/2014/main" id="{8E4C1810-2CBB-D86A-4668-05CD83630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698660</xdr:colOff>
      <xdr:row>19</xdr:row>
      <xdr:rowOff>212226</xdr:rowOff>
    </xdr:from>
    <xdr:to>
      <xdr:col>7</xdr:col>
      <xdr:colOff>1118676</xdr:colOff>
      <xdr:row>25</xdr:row>
      <xdr:rowOff>42075</xdr:rowOff>
    </xdr:to>
    <mc:AlternateContent xmlns:mc="http://schemas.openxmlformats.org/markup-compatibility/2006" xmlns:a14="http://schemas.microsoft.com/office/drawing/2010/main">
      <mc:Choice Requires="a14">
        <xdr:graphicFrame macro="">
          <xdr:nvGraphicFramePr>
            <xdr:cNvPr id="2" name="Blood Group">
              <a:extLst>
                <a:ext uri="{FF2B5EF4-FFF2-40B4-BE49-F238E27FC236}">
                  <a16:creationId xmlns:a16="http://schemas.microsoft.com/office/drawing/2014/main" id="{C4600CE3-5E3F-5DAA-38DE-31BE3E0FAF4C}"/>
                </a:ext>
              </a:extLst>
            </xdr:cNvPr>
            <xdr:cNvGraphicFramePr/>
          </xdr:nvGraphicFramePr>
          <xdr:xfrm>
            <a:off x="0" y="0"/>
            <a:ext cx="0" cy="0"/>
          </xdr:xfrm>
          <a:graphic>
            <a:graphicData uri="http://schemas.microsoft.com/office/drawing/2010/slicer">
              <sle:slicer xmlns:sle="http://schemas.microsoft.com/office/drawing/2010/slicer" name="Blood Group"/>
            </a:graphicData>
          </a:graphic>
        </xdr:graphicFrame>
      </mc:Choice>
      <mc:Fallback xmlns="">
        <xdr:sp macro="" textlink="">
          <xdr:nvSpPr>
            <xdr:cNvPr id="0" name=""/>
            <xdr:cNvSpPr>
              <a:spLocks noTextEdit="1"/>
            </xdr:cNvSpPr>
          </xdr:nvSpPr>
          <xdr:spPr>
            <a:xfrm>
              <a:off x="11753433" y="4032040"/>
              <a:ext cx="3421834" cy="1090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1362915</xdr:colOff>
      <xdr:row>1</xdr:row>
      <xdr:rowOff>22130</xdr:rowOff>
    </xdr:from>
    <xdr:to>
      <xdr:col>17</xdr:col>
      <xdr:colOff>65835</xdr:colOff>
      <xdr:row>15</xdr:row>
      <xdr:rowOff>19889</xdr:rowOff>
    </xdr:to>
    <xdr:graphicFrame macro="">
      <xdr:nvGraphicFramePr>
        <xdr:cNvPr id="7" name="Chart 6">
          <a:extLst>
            <a:ext uri="{FF2B5EF4-FFF2-40B4-BE49-F238E27FC236}">
              <a16:creationId xmlns:a16="http://schemas.microsoft.com/office/drawing/2014/main" id="{19901A4F-628F-2CDA-DAD1-6B74F05A0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550490</xdr:colOff>
      <xdr:row>0</xdr:row>
      <xdr:rowOff>36139</xdr:rowOff>
    </xdr:from>
    <xdr:to>
      <xdr:col>13</xdr:col>
      <xdr:colOff>1018336</xdr:colOff>
      <xdr:row>14</xdr:row>
      <xdr:rowOff>75920</xdr:rowOff>
    </xdr:to>
    <xdr:graphicFrame macro="">
      <xdr:nvGraphicFramePr>
        <xdr:cNvPr id="8" name="Chart 7">
          <a:extLst>
            <a:ext uri="{FF2B5EF4-FFF2-40B4-BE49-F238E27FC236}">
              <a16:creationId xmlns:a16="http://schemas.microsoft.com/office/drawing/2014/main" id="{9E2E76AA-AE7C-48B7-48C9-D365CAED1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231963</xdr:colOff>
      <xdr:row>2</xdr:row>
      <xdr:rowOff>38100</xdr:rowOff>
    </xdr:from>
    <xdr:to>
      <xdr:col>8</xdr:col>
      <xdr:colOff>85726</xdr:colOff>
      <xdr:row>10</xdr:row>
      <xdr:rowOff>168089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48E416C-6D2F-346D-2D8C-E4079EC730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8554" y="442191"/>
              <a:ext cx="1816490" cy="1746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657226</xdr:colOff>
      <xdr:row>30</xdr:row>
      <xdr:rowOff>30254</xdr:rowOff>
    </xdr:from>
    <xdr:to>
      <xdr:col>1</xdr:col>
      <xdr:colOff>2486026</xdr:colOff>
      <xdr:row>43</xdr:row>
      <xdr:rowOff>5040</xdr:rowOff>
    </xdr:to>
    <mc:AlternateContent xmlns:mc="http://schemas.openxmlformats.org/markup-compatibility/2006" xmlns:a14="http://schemas.microsoft.com/office/drawing/2010/main">
      <mc:Choice Requires="a14">
        <xdr:graphicFrame macro="">
          <xdr:nvGraphicFramePr>
            <xdr:cNvPr id="9" name="Gender 2">
              <a:extLst>
                <a:ext uri="{FF2B5EF4-FFF2-40B4-BE49-F238E27FC236}">
                  <a16:creationId xmlns:a16="http://schemas.microsoft.com/office/drawing/2014/main" id="{8AF91C07-4881-6BB4-BBFC-C15322BC7294}"/>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898362" y="6120481"/>
              <a:ext cx="1828800" cy="2601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592510</xdr:colOff>
      <xdr:row>16</xdr:row>
      <xdr:rowOff>92167</xdr:rowOff>
    </xdr:from>
    <xdr:to>
      <xdr:col>13</xdr:col>
      <xdr:colOff>1060356</xdr:colOff>
      <xdr:row>30</xdr:row>
      <xdr:rowOff>89926</xdr:rowOff>
    </xdr:to>
    <xdr:graphicFrame macro="">
      <xdr:nvGraphicFramePr>
        <xdr:cNvPr id="17" name="Chart 16">
          <a:extLst>
            <a:ext uri="{FF2B5EF4-FFF2-40B4-BE49-F238E27FC236}">
              <a16:creationId xmlns:a16="http://schemas.microsoft.com/office/drawing/2014/main" id="{A3869A8E-D905-24C8-85BC-8891F74BC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588818</xdr:colOff>
      <xdr:row>0</xdr:row>
      <xdr:rowOff>0</xdr:rowOff>
    </xdr:from>
    <xdr:to>
      <xdr:col>39</xdr:col>
      <xdr:colOff>180363</xdr:colOff>
      <xdr:row>49</xdr:row>
      <xdr:rowOff>161746</xdr:rowOff>
    </xdr:to>
    <xdr:sp macro="" textlink="">
      <xdr:nvSpPr>
        <xdr:cNvPr id="3" name="Rectangle 2">
          <a:extLst>
            <a:ext uri="{FF2B5EF4-FFF2-40B4-BE49-F238E27FC236}">
              <a16:creationId xmlns:a16="http://schemas.microsoft.com/office/drawing/2014/main" id="{40E9F1FC-0D91-772E-A6E5-D5EF8A7D3AAF}"/>
            </a:ext>
          </a:extLst>
        </xdr:cNvPr>
        <xdr:cNvSpPr/>
      </xdr:nvSpPr>
      <xdr:spPr>
        <a:xfrm>
          <a:off x="1194954" y="0"/>
          <a:ext cx="22624727" cy="9496246"/>
        </a:xfrm>
        <a:prstGeom prst="rect">
          <a:avLst/>
        </a:prstGeom>
        <a:solidFill>
          <a:schemeClr val="tx2">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339166</xdr:colOff>
      <xdr:row>0</xdr:row>
      <xdr:rowOff>103909</xdr:rowOff>
    </xdr:from>
    <xdr:to>
      <xdr:col>38</xdr:col>
      <xdr:colOff>450598</xdr:colOff>
      <xdr:row>48</xdr:row>
      <xdr:rowOff>104753</xdr:rowOff>
    </xdr:to>
    <xdr:sp macro="" textlink="">
      <xdr:nvSpPr>
        <xdr:cNvPr id="4" name="Rectangle: Rounded Corners 3">
          <a:extLst>
            <a:ext uri="{FF2B5EF4-FFF2-40B4-BE49-F238E27FC236}">
              <a16:creationId xmlns:a16="http://schemas.microsoft.com/office/drawing/2014/main" id="{4274FF0B-5F2A-C2D3-4B47-974A9DC50DB8}"/>
            </a:ext>
          </a:extLst>
        </xdr:cNvPr>
        <xdr:cNvSpPr/>
      </xdr:nvSpPr>
      <xdr:spPr>
        <a:xfrm>
          <a:off x="1551439" y="103909"/>
          <a:ext cx="21932341" cy="9144844"/>
        </a:xfrm>
        <a:prstGeom prst="roundRect">
          <a:avLst>
            <a:gd name="adj" fmla="val 6916"/>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53123</xdr:colOff>
      <xdr:row>54</xdr:row>
      <xdr:rowOff>20086</xdr:rowOff>
    </xdr:from>
    <xdr:to>
      <xdr:col>17</xdr:col>
      <xdr:colOff>566108</xdr:colOff>
      <xdr:row>56</xdr:row>
      <xdr:rowOff>116158</xdr:rowOff>
    </xdr:to>
    <xdr:sp macro="" textlink="">
      <xdr:nvSpPr>
        <xdr:cNvPr id="20" name="TextBox 19">
          <a:extLst>
            <a:ext uri="{FF2B5EF4-FFF2-40B4-BE49-F238E27FC236}">
              <a16:creationId xmlns:a16="http://schemas.microsoft.com/office/drawing/2014/main" id="{93ABE748-ED6E-92D6-617D-19D4CCAA8E37}"/>
            </a:ext>
          </a:extLst>
        </xdr:cNvPr>
        <xdr:cNvSpPr txBox="1"/>
      </xdr:nvSpPr>
      <xdr:spPr>
        <a:xfrm>
          <a:off x="8509464" y="10056184"/>
          <a:ext cx="2325059" cy="4677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216329</xdr:colOff>
      <xdr:row>56</xdr:row>
      <xdr:rowOff>101521</xdr:rowOff>
    </xdr:from>
    <xdr:to>
      <xdr:col>25</xdr:col>
      <xdr:colOff>575094</xdr:colOff>
      <xdr:row>65</xdr:row>
      <xdr:rowOff>179716</xdr:rowOff>
    </xdr:to>
    <xdr:sp macro="" textlink="">
      <xdr:nvSpPr>
        <xdr:cNvPr id="21" name="TextBox 20">
          <a:extLst>
            <a:ext uri="{FF2B5EF4-FFF2-40B4-BE49-F238E27FC236}">
              <a16:creationId xmlns:a16="http://schemas.microsoft.com/office/drawing/2014/main" id="{AAEB9579-08F6-4C73-A721-F091CCB1905E}"/>
            </a:ext>
          </a:extLst>
        </xdr:cNvPr>
        <xdr:cNvSpPr txBox="1"/>
      </xdr:nvSpPr>
      <xdr:spPr>
        <a:xfrm>
          <a:off x="13659159" y="11172087"/>
          <a:ext cx="2191878" cy="18573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33</xdr:col>
      <xdr:colOff>13091</xdr:colOff>
      <xdr:row>57</xdr:row>
      <xdr:rowOff>51571</xdr:rowOff>
    </xdr:from>
    <xdr:to>
      <xdr:col>36</xdr:col>
      <xdr:colOff>69121</xdr:colOff>
      <xdr:row>61</xdr:row>
      <xdr:rowOff>168113</xdr:rowOff>
    </xdr:to>
    <xdr:sp macro="" textlink="">
      <xdr:nvSpPr>
        <xdr:cNvPr id="22" name="TextBox 21">
          <a:extLst>
            <a:ext uri="{FF2B5EF4-FFF2-40B4-BE49-F238E27FC236}">
              <a16:creationId xmlns:a16="http://schemas.microsoft.com/office/drawing/2014/main" id="{3D19084E-47AE-4CCD-8234-B95EF723CE9D}"/>
            </a:ext>
          </a:extLst>
        </xdr:cNvPr>
        <xdr:cNvSpPr txBox="1"/>
      </xdr:nvSpPr>
      <xdr:spPr>
        <a:xfrm>
          <a:off x="20177336" y="11319826"/>
          <a:ext cx="1889143" cy="9072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27</xdr:col>
      <xdr:colOff>341462</xdr:colOff>
      <xdr:row>24</xdr:row>
      <xdr:rowOff>69695</xdr:rowOff>
    </xdr:from>
    <xdr:to>
      <xdr:col>38</xdr:col>
      <xdr:colOff>179718</xdr:colOff>
      <xdr:row>47</xdr:row>
      <xdr:rowOff>92927</xdr:rowOff>
    </xdr:to>
    <xdr:sp macro="" textlink="">
      <xdr:nvSpPr>
        <xdr:cNvPr id="23" name="Rectangle: Rounded Corners 22">
          <a:extLst>
            <a:ext uri="{FF2B5EF4-FFF2-40B4-BE49-F238E27FC236}">
              <a16:creationId xmlns:a16="http://schemas.microsoft.com/office/drawing/2014/main" id="{B21D23E6-7083-7969-B2BC-24237551A8F8}"/>
            </a:ext>
          </a:extLst>
        </xdr:cNvPr>
        <xdr:cNvSpPr/>
      </xdr:nvSpPr>
      <xdr:spPr>
        <a:xfrm>
          <a:off x="16650121" y="4530183"/>
          <a:ext cx="6482524" cy="4297866"/>
        </a:xfrm>
        <a:prstGeom prst="roundRect">
          <a:avLst>
            <a:gd name="adj" fmla="val 586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580792</xdr:colOff>
      <xdr:row>25</xdr:row>
      <xdr:rowOff>92928</xdr:rowOff>
    </xdr:from>
    <xdr:to>
      <xdr:col>37</xdr:col>
      <xdr:colOff>578163</xdr:colOff>
      <xdr:row>45</xdr:row>
      <xdr:rowOff>179718</xdr:rowOff>
    </xdr:to>
    <xdr:graphicFrame macro="">
      <xdr:nvGraphicFramePr>
        <xdr:cNvPr id="8" name="Chart 7">
          <a:extLst>
            <a:ext uri="{FF2B5EF4-FFF2-40B4-BE49-F238E27FC236}">
              <a16:creationId xmlns:a16="http://schemas.microsoft.com/office/drawing/2014/main" id="{A3E88B16-7D90-4AEC-95DF-BD798820D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157488</xdr:colOff>
      <xdr:row>24</xdr:row>
      <xdr:rowOff>92927</xdr:rowOff>
    </xdr:from>
    <xdr:to>
      <xdr:col>27</xdr:col>
      <xdr:colOff>2757</xdr:colOff>
      <xdr:row>47</xdr:row>
      <xdr:rowOff>97297</xdr:rowOff>
    </xdr:to>
    <xdr:sp macro="" textlink="">
      <xdr:nvSpPr>
        <xdr:cNvPr id="26" name="Rectangle: Rounded Corners 25">
          <a:extLst>
            <a:ext uri="{FF2B5EF4-FFF2-40B4-BE49-F238E27FC236}">
              <a16:creationId xmlns:a16="http://schemas.microsoft.com/office/drawing/2014/main" id="{04FC3AB4-91C4-4843-9B91-3B6FCF9B9AB7}"/>
            </a:ext>
          </a:extLst>
        </xdr:cNvPr>
        <xdr:cNvSpPr/>
      </xdr:nvSpPr>
      <xdr:spPr>
        <a:xfrm>
          <a:off x="9821878" y="4553415"/>
          <a:ext cx="6489538" cy="4279004"/>
        </a:xfrm>
        <a:prstGeom prst="roundRect">
          <a:avLst>
            <a:gd name="adj" fmla="val 586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431321</xdr:colOff>
      <xdr:row>25</xdr:row>
      <xdr:rowOff>116157</xdr:rowOff>
    </xdr:from>
    <xdr:to>
      <xdr:col>26</xdr:col>
      <xdr:colOff>377406</xdr:colOff>
      <xdr:row>46</xdr:row>
      <xdr:rowOff>138544</xdr:rowOff>
    </xdr:to>
    <xdr:graphicFrame macro="">
      <xdr:nvGraphicFramePr>
        <xdr:cNvPr id="11" name="Chart 10">
          <a:extLst>
            <a:ext uri="{FF2B5EF4-FFF2-40B4-BE49-F238E27FC236}">
              <a16:creationId xmlns:a16="http://schemas.microsoft.com/office/drawing/2014/main" id="{5EF0232E-812F-444E-888E-EA8F4F75A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125803</xdr:colOff>
      <xdr:row>24</xdr:row>
      <xdr:rowOff>86591</xdr:rowOff>
    </xdr:from>
    <xdr:to>
      <xdr:col>15</xdr:col>
      <xdr:colOff>395378</xdr:colOff>
      <xdr:row>47</xdr:row>
      <xdr:rowOff>100483</xdr:rowOff>
    </xdr:to>
    <xdr:sp macro="" textlink="">
      <xdr:nvSpPr>
        <xdr:cNvPr id="27" name="Rectangle: Rounded Corners 26">
          <a:extLst>
            <a:ext uri="{FF2B5EF4-FFF2-40B4-BE49-F238E27FC236}">
              <a16:creationId xmlns:a16="http://schemas.microsoft.com/office/drawing/2014/main" id="{D9E8B24E-0E62-45D9-9CC6-95EE4AE8C79A}"/>
            </a:ext>
          </a:extLst>
        </xdr:cNvPr>
        <xdr:cNvSpPr/>
      </xdr:nvSpPr>
      <xdr:spPr>
        <a:xfrm>
          <a:off x="1944212" y="4658591"/>
          <a:ext cx="7543211" cy="4395392"/>
        </a:xfrm>
        <a:prstGeom prst="roundRect">
          <a:avLst>
            <a:gd name="adj" fmla="val 586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449292</xdr:colOff>
      <xdr:row>25</xdr:row>
      <xdr:rowOff>89858</xdr:rowOff>
    </xdr:from>
    <xdr:to>
      <xdr:col>15</xdr:col>
      <xdr:colOff>142140</xdr:colOff>
      <xdr:row>46</xdr:row>
      <xdr:rowOff>71888</xdr:rowOff>
    </xdr:to>
    <xdr:graphicFrame macro="">
      <xdr:nvGraphicFramePr>
        <xdr:cNvPr id="14" name="Chart 13">
          <a:extLst>
            <a:ext uri="{FF2B5EF4-FFF2-40B4-BE49-F238E27FC236}">
              <a16:creationId xmlns:a16="http://schemas.microsoft.com/office/drawing/2014/main" id="{18F9DA21-4591-4622-A527-03A553D95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283935</xdr:colOff>
      <xdr:row>27</xdr:row>
      <xdr:rowOff>71885</xdr:rowOff>
    </xdr:from>
    <xdr:to>
      <xdr:col>33</xdr:col>
      <xdr:colOff>33312</xdr:colOff>
      <xdr:row>31</xdr:row>
      <xdr:rowOff>17970</xdr:rowOff>
    </xdr:to>
    <xdr:sp macro="" textlink="">
      <xdr:nvSpPr>
        <xdr:cNvPr id="9" name="Rectangle 8">
          <a:extLst>
            <a:ext uri="{FF2B5EF4-FFF2-40B4-BE49-F238E27FC236}">
              <a16:creationId xmlns:a16="http://schemas.microsoft.com/office/drawing/2014/main" id="{8EDE7287-76A6-9B63-FFD2-14951CDF1D8D}"/>
            </a:ext>
          </a:extLst>
        </xdr:cNvPr>
        <xdr:cNvSpPr/>
      </xdr:nvSpPr>
      <xdr:spPr>
        <a:xfrm>
          <a:off x="17196618" y="5089934"/>
          <a:ext cx="2769499" cy="689499"/>
        </a:xfrm>
        <a:prstGeom prst="rect">
          <a:avLst/>
        </a:prstGeom>
        <a:solidFill>
          <a:schemeClr val="bg2"/>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tx2">
                  <a:lumMod val="75000"/>
                </a:schemeClr>
              </a:solidFill>
            </a:rPr>
            <a:t>Count Of Patient</a:t>
          </a:r>
        </a:p>
      </xdr:txBody>
    </xdr:sp>
    <xdr:clientData/>
  </xdr:twoCellAnchor>
  <xdr:twoCellAnchor>
    <xdr:from>
      <xdr:col>17</xdr:col>
      <xdr:colOff>581279</xdr:colOff>
      <xdr:row>25</xdr:row>
      <xdr:rowOff>163361</xdr:rowOff>
    </xdr:from>
    <xdr:to>
      <xdr:col>21</xdr:col>
      <xdr:colOff>435569</xdr:colOff>
      <xdr:row>28</xdr:row>
      <xdr:rowOff>66244</xdr:rowOff>
    </xdr:to>
    <xdr:sp macro="" textlink="">
      <xdr:nvSpPr>
        <xdr:cNvPr id="12" name="Rectangle 11">
          <a:extLst>
            <a:ext uri="{FF2B5EF4-FFF2-40B4-BE49-F238E27FC236}">
              <a16:creationId xmlns:a16="http://schemas.microsoft.com/office/drawing/2014/main" id="{CC494D1C-7CE4-4B3B-9DF2-D6AC9EB44934}"/>
            </a:ext>
          </a:extLst>
        </xdr:cNvPr>
        <xdr:cNvSpPr/>
      </xdr:nvSpPr>
      <xdr:spPr>
        <a:xfrm>
          <a:off x="10885597" y="4925861"/>
          <a:ext cx="2278836" cy="474383"/>
        </a:xfrm>
        <a:prstGeom prst="rect">
          <a:avLst/>
        </a:prstGeom>
        <a:solidFill>
          <a:schemeClr val="bg2"/>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2">
                  <a:lumMod val="75000"/>
                </a:schemeClr>
              </a:solidFill>
            </a:rPr>
            <a:t>Total</a:t>
          </a:r>
          <a:r>
            <a:rPr lang="en-US" sz="2400" b="1" baseline="0">
              <a:solidFill>
                <a:schemeClr val="tx2">
                  <a:lumMod val="75000"/>
                </a:schemeClr>
              </a:solidFill>
            </a:rPr>
            <a:t> Amount</a:t>
          </a:r>
          <a:endParaRPr lang="en-US" sz="2400" b="1">
            <a:solidFill>
              <a:schemeClr val="tx2">
                <a:lumMod val="75000"/>
              </a:schemeClr>
            </a:solidFill>
          </a:endParaRPr>
        </a:p>
      </xdr:txBody>
    </xdr:sp>
    <xdr:clientData/>
  </xdr:twoCellAnchor>
  <xdr:twoCellAnchor>
    <xdr:from>
      <xdr:col>28</xdr:col>
      <xdr:colOff>53915</xdr:colOff>
      <xdr:row>52</xdr:row>
      <xdr:rowOff>143774</xdr:rowOff>
    </xdr:from>
    <xdr:to>
      <xdr:col>33</xdr:col>
      <xdr:colOff>215661</xdr:colOff>
      <xdr:row>55</xdr:row>
      <xdr:rowOff>71888</xdr:rowOff>
    </xdr:to>
    <xdr:sp macro="" textlink="">
      <xdr:nvSpPr>
        <xdr:cNvPr id="28" name="TextBox 27">
          <a:extLst>
            <a:ext uri="{FF2B5EF4-FFF2-40B4-BE49-F238E27FC236}">
              <a16:creationId xmlns:a16="http://schemas.microsoft.com/office/drawing/2014/main" id="{1AC53812-B160-3B6C-8FED-93A73D41BB7B}"/>
            </a:ext>
          </a:extLst>
        </xdr:cNvPr>
        <xdr:cNvSpPr txBox="1"/>
      </xdr:nvSpPr>
      <xdr:spPr>
        <a:xfrm>
          <a:off x="17162972" y="10423585"/>
          <a:ext cx="3216934" cy="521180"/>
        </a:xfrm>
        <a:prstGeom prst="rect">
          <a:avLst/>
        </a:prstGeom>
        <a:solidFill>
          <a:schemeClr val="lt1"/>
        </a:solidFill>
        <a:ln w="9525" cmpd="sng">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b="1"/>
        </a:p>
      </xdr:txBody>
    </xdr:sp>
    <xdr:clientData/>
  </xdr:twoCellAnchor>
  <xdr:twoCellAnchor>
    <xdr:from>
      <xdr:col>4</xdr:col>
      <xdr:colOff>574411</xdr:colOff>
      <xdr:row>25</xdr:row>
      <xdr:rowOff>131060</xdr:rowOff>
    </xdr:from>
    <xdr:to>
      <xdr:col>12</xdr:col>
      <xdr:colOff>135445</xdr:colOff>
      <xdr:row>28</xdr:row>
      <xdr:rowOff>113089</xdr:rowOff>
    </xdr:to>
    <xdr:sp macro="" textlink="">
      <xdr:nvSpPr>
        <xdr:cNvPr id="31" name="Rectangle 30">
          <a:extLst>
            <a:ext uri="{FF2B5EF4-FFF2-40B4-BE49-F238E27FC236}">
              <a16:creationId xmlns:a16="http://schemas.microsoft.com/office/drawing/2014/main" id="{7E964A0F-F43F-E369-506B-8A477BE39A0B}"/>
            </a:ext>
          </a:extLst>
        </xdr:cNvPr>
        <xdr:cNvSpPr/>
      </xdr:nvSpPr>
      <xdr:spPr>
        <a:xfrm>
          <a:off x="2990509" y="4777401"/>
          <a:ext cx="4393229" cy="539590"/>
        </a:xfrm>
        <a:prstGeom prst="rect">
          <a:avLst/>
        </a:prstGeom>
        <a:solidFill>
          <a:schemeClr val="bg2"/>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tx2">
                  <a:lumMod val="75000"/>
                </a:schemeClr>
              </a:solidFill>
            </a:rPr>
            <a:t>No.</a:t>
          </a:r>
          <a:r>
            <a:rPr lang="en-US" sz="2800" b="1" baseline="0">
              <a:solidFill>
                <a:schemeClr val="tx2">
                  <a:lumMod val="75000"/>
                </a:schemeClr>
              </a:solidFill>
            </a:rPr>
            <a:t> </a:t>
          </a:r>
          <a:r>
            <a:rPr lang="en-US" sz="2800" b="1">
              <a:solidFill>
                <a:schemeClr val="tx2">
                  <a:lumMod val="75000"/>
                </a:schemeClr>
              </a:solidFill>
            </a:rPr>
            <a:t>Of Patient By Age Group</a:t>
          </a:r>
        </a:p>
      </xdr:txBody>
    </xdr:sp>
    <xdr:clientData/>
  </xdr:twoCellAnchor>
  <xdr:twoCellAnchor>
    <xdr:from>
      <xdr:col>4</xdr:col>
      <xdr:colOff>585439</xdr:colOff>
      <xdr:row>1</xdr:row>
      <xdr:rowOff>88320</xdr:rowOff>
    </xdr:from>
    <xdr:to>
      <xdr:col>13</xdr:col>
      <xdr:colOff>72228</xdr:colOff>
      <xdr:row>7</xdr:row>
      <xdr:rowOff>121228</xdr:rowOff>
    </xdr:to>
    <xdr:sp macro="" textlink="">
      <xdr:nvSpPr>
        <xdr:cNvPr id="33" name="Rectangle: Rounded Corners 32">
          <a:extLst>
            <a:ext uri="{FF2B5EF4-FFF2-40B4-BE49-F238E27FC236}">
              <a16:creationId xmlns:a16="http://schemas.microsoft.com/office/drawing/2014/main" id="{4B981270-6519-36C9-3FFD-963EFA197504}"/>
            </a:ext>
          </a:extLst>
        </xdr:cNvPr>
        <xdr:cNvSpPr/>
      </xdr:nvSpPr>
      <xdr:spPr>
        <a:xfrm>
          <a:off x="3009984" y="278820"/>
          <a:ext cx="4942017" cy="11759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232025</xdr:colOff>
      <xdr:row>2</xdr:row>
      <xdr:rowOff>68842</xdr:rowOff>
    </xdr:from>
    <xdr:to>
      <xdr:col>12</xdr:col>
      <xdr:colOff>445180</xdr:colOff>
      <xdr:row>7</xdr:row>
      <xdr:rowOff>5757</xdr:rowOff>
    </xdr:to>
    <xdr:sp macro="" textlink="">
      <xdr:nvSpPr>
        <xdr:cNvPr id="16" name="TextBox 15">
          <a:extLst>
            <a:ext uri="{FF2B5EF4-FFF2-40B4-BE49-F238E27FC236}">
              <a16:creationId xmlns:a16="http://schemas.microsoft.com/office/drawing/2014/main" id="{1BFECCED-5ACA-5EBA-FB97-16AA414338DB}"/>
            </a:ext>
          </a:extLst>
        </xdr:cNvPr>
        <xdr:cNvSpPr txBox="1"/>
      </xdr:nvSpPr>
      <xdr:spPr>
        <a:xfrm>
          <a:off x="3262707" y="449842"/>
          <a:ext cx="4456109" cy="889415"/>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prst="convex"/>
          </a:sp3d>
        </a:bodyPr>
        <a:lstStyle/>
        <a:p>
          <a:r>
            <a:rPr lang="en-US" sz="3200" b="1">
              <a:effectLst/>
              <a:latin typeface="+mn-lt"/>
            </a:rPr>
            <a:t>Hospital </a:t>
          </a:r>
          <a:r>
            <a:rPr lang="en-US" sz="3200" b="1">
              <a:ln>
                <a:noFill/>
              </a:ln>
              <a:effectLst/>
              <a:latin typeface="+mn-lt"/>
            </a:rPr>
            <a:t>Emergency</a:t>
          </a:r>
          <a:r>
            <a:rPr lang="en-US" sz="3200" b="1" baseline="0">
              <a:effectLst/>
              <a:latin typeface="+mn-lt"/>
            </a:rPr>
            <a:t> </a:t>
          </a:r>
          <a:r>
            <a:rPr lang="en-US" sz="3200" b="1">
              <a:effectLst/>
              <a:latin typeface="+mn-lt"/>
            </a:rPr>
            <a:t>Data</a:t>
          </a:r>
        </a:p>
      </xdr:txBody>
    </xdr:sp>
    <xdr:clientData/>
  </xdr:twoCellAnchor>
  <xdr:twoCellAnchor editAs="oneCell">
    <xdr:from>
      <xdr:col>2</xdr:col>
      <xdr:colOff>536647</xdr:colOff>
      <xdr:row>1</xdr:row>
      <xdr:rowOff>17243</xdr:rowOff>
    </xdr:from>
    <xdr:to>
      <xdr:col>4</xdr:col>
      <xdr:colOff>508633</xdr:colOff>
      <xdr:row>6</xdr:row>
      <xdr:rowOff>119084</xdr:rowOff>
    </xdr:to>
    <xdr:pic>
      <xdr:nvPicPr>
        <xdr:cNvPr id="15" name="Picture 14">
          <a:extLst>
            <a:ext uri="{FF2B5EF4-FFF2-40B4-BE49-F238E27FC236}">
              <a16:creationId xmlns:a16="http://schemas.microsoft.com/office/drawing/2014/main" id="{4D5D3AA3-ED8D-F9A6-2B79-2B96AE9C1EF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48920" y="207743"/>
          <a:ext cx="1184258" cy="1054341"/>
        </a:xfrm>
        <a:prstGeom prst="rect">
          <a:avLst/>
        </a:prstGeom>
      </xdr:spPr>
    </xdr:pic>
    <xdr:clientData/>
  </xdr:twoCellAnchor>
  <xdr:twoCellAnchor>
    <xdr:from>
      <xdr:col>30</xdr:col>
      <xdr:colOff>100379</xdr:colOff>
      <xdr:row>9</xdr:row>
      <xdr:rowOff>0</xdr:rowOff>
    </xdr:from>
    <xdr:to>
      <xdr:col>38</xdr:col>
      <xdr:colOff>185983</xdr:colOff>
      <xdr:row>23</xdr:row>
      <xdr:rowOff>82405</xdr:rowOff>
    </xdr:to>
    <xdr:sp macro="" textlink="">
      <xdr:nvSpPr>
        <xdr:cNvPr id="36" name="Rectangle: Rounded Corners 35">
          <a:extLst>
            <a:ext uri="{FF2B5EF4-FFF2-40B4-BE49-F238E27FC236}">
              <a16:creationId xmlns:a16="http://schemas.microsoft.com/office/drawing/2014/main" id="{E1998828-1193-4CDC-A8E6-BF14E5BFDBCD}"/>
            </a:ext>
          </a:extLst>
        </xdr:cNvPr>
        <xdr:cNvSpPr/>
      </xdr:nvSpPr>
      <xdr:spPr>
        <a:xfrm>
          <a:off x="18221111" y="1672683"/>
          <a:ext cx="4917799" cy="2684356"/>
        </a:xfrm>
        <a:prstGeom prst="roundRect">
          <a:avLst>
            <a:gd name="adj" fmla="val 586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306524</xdr:colOff>
      <xdr:row>9</xdr:row>
      <xdr:rowOff>154293</xdr:rowOff>
    </xdr:from>
    <xdr:to>
      <xdr:col>37</xdr:col>
      <xdr:colOff>601260</xdr:colOff>
      <xdr:row>22</xdr:row>
      <xdr:rowOff>40327</xdr:rowOff>
    </xdr:to>
    <xdr:graphicFrame macro="">
      <xdr:nvGraphicFramePr>
        <xdr:cNvPr id="34" name="Chart 33">
          <a:extLst>
            <a:ext uri="{FF2B5EF4-FFF2-40B4-BE49-F238E27FC236}">
              <a16:creationId xmlns:a16="http://schemas.microsoft.com/office/drawing/2014/main" id="{0E68BC19-4A0B-4951-88C2-BA3929EB3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199880</xdr:colOff>
      <xdr:row>8</xdr:row>
      <xdr:rowOff>133054</xdr:rowOff>
    </xdr:from>
    <xdr:to>
      <xdr:col>29</xdr:col>
      <xdr:colOff>415541</xdr:colOff>
      <xdr:row>23</xdr:row>
      <xdr:rowOff>100378</xdr:rowOff>
    </xdr:to>
    <xdr:sp macro="" textlink="">
      <xdr:nvSpPr>
        <xdr:cNvPr id="38" name="Rectangle: Rounded Corners 37">
          <a:extLst>
            <a:ext uri="{FF2B5EF4-FFF2-40B4-BE49-F238E27FC236}">
              <a16:creationId xmlns:a16="http://schemas.microsoft.com/office/drawing/2014/main" id="{82DBC768-E28F-4F98-ACB3-93F26A36FECE}"/>
            </a:ext>
          </a:extLst>
        </xdr:cNvPr>
        <xdr:cNvSpPr/>
      </xdr:nvSpPr>
      <xdr:spPr>
        <a:xfrm>
          <a:off x="12884392" y="1619883"/>
          <a:ext cx="5047856" cy="2755129"/>
        </a:xfrm>
        <a:prstGeom prst="roundRect">
          <a:avLst>
            <a:gd name="adj" fmla="val 586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383217</xdr:colOff>
      <xdr:row>9</xdr:row>
      <xdr:rowOff>65088</xdr:rowOff>
    </xdr:from>
    <xdr:to>
      <xdr:col>29</xdr:col>
      <xdr:colOff>189783</xdr:colOff>
      <xdr:row>22</xdr:row>
      <xdr:rowOff>119003</xdr:rowOff>
    </xdr:to>
    <xdr:graphicFrame macro="">
      <xdr:nvGraphicFramePr>
        <xdr:cNvPr id="37" name="Chart 36">
          <a:extLst>
            <a:ext uri="{FF2B5EF4-FFF2-40B4-BE49-F238E27FC236}">
              <a16:creationId xmlns:a16="http://schemas.microsoft.com/office/drawing/2014/main" id="{9FB3DE06-DF42-46A0-BADF-3750B86A4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381000</xdr:colOff>
      <xdr:row>1</xdr:row>
      <xdr:rowOff>132633</xdr:rowOff>
    </xdr:from>
    <xdr:to>
      <xdr:col>38</xdr:col>
      <xdr:colOff>207395</xdr:colOff>
      <xdr:row>7</xdr:row>
      <xdr:rowOff>97996</xdr:rowOff>
    </xdr:to>
    <xdr:sp macro="" textlink="">
      <xdr:nvSpPr>
        <xdr:cNvPr id="41" name="Rectangle: Rounded Corners 40">
          <a:extLst>
            <a:ext uri="{FF2B5EF4-FFF2-40B4-BE49-F238E27FC236}">
              <a16:creationId xmlns:a16="http://schemas.microsoft.com/office/drawing/2014/main" id="{DB353690-32CF-4ADE-880D-5149A5E32611}"/>
            </a:ext>
          </a:extLst>
        </xdr:cNvPr>
        <xdr:cNvSpPr/>
      </xdr:nvSpPr>
      <xdr:spPr>
        <a:xfrm>
          <a:off x="18565091" y="323133"/>
          <a:ext cx="4675486" cy="1108363"/>
        </a:xfrm>
        <a:prstGeom prst="roundRect">
          <a:avLst>
            <a:gd name="adj" fmla="val 586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30</xdr:col>
      <xdr:colOff>519546</xdr:colOff>
      <xdr:row>2</xdr:row>
      <xdr:rowOff>81524</xdr:rowOff>
    </xdr:from>
    <xdr:to>
      <xdr:col>38</xdr:col>
      <xdr:colOff>69273</xdr:colOff>
      <xdr:row>6</xdr:row>
      <xdr:rowOff>179095</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EE2922E4-8C1F-4B8E-98E9-08E50EF9B80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8703637" y="462524"/>
              <a:ext cx="4398818" cy="859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97558</xdr:colOff>
      <xdr:row>1</xdr:row>
      <xdr:rowOff>110667</xdr:rowOff>
    </xdr:from>
    <xdr:to>
      <xdr:col>30</xdr:col>
      <xdr:colOff>148245</xdr:colOff>
      <xdr:row>7</xdr:row>
      <xdr:rowOff>76030</xdr:rowOff>
    </xdr:to>
    <xdr:sp macro="" textlink="">
      <xdr:nvSpPr>
        <xdr:cNvPr id="5" name="Rectangle: Rounded Corners 4">
          <a:extLst>
            <a:ext uri="{FF2B5EF4-FFF2-40B4-BE49-F238E27FC236}">
              <a16:creationId xmlns:a16="http://schemas.microsoft.com/office/drawing/2014/main" id="{A1AD3757-5703-4120-A58D-8124B155C650}"/>
            </a:ext>
          </a:extLst>
        </xdr:cNvPr>
        <xdr:cNvSpPr/>
      </xdr:nvSpPr>
      <xdr:spPr>
        <a:xfrm>
          <a:off x="12220285" y="301167"/>
          <a:ext cx="6112051" cy="1108363"/>
        </a:xfrm>
        <a:prstGeom prst="roundRect">
          <a:avLst>
            <a:gd name="adj" fmla="val 586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324824</xdr:colOff>
      <xdr:row>2</xdr:row>
      <xdr:rowOff>75609</xdr:rowOff>
    </xdr:from>
    <xdr:to>
      <xdr:col>30</xdr:col>
      <xdr:colOff>7037</xdr:colOff>
      <xdr:row>6</xdr:row>
      <xdr:rowOff>173182</xdr:rowOff>
    </xdr:to>
    <mc:AlternateContent xmlns:mc="http://schemas.openxmlformats.org/markup-compatibility/2006" xmlns:a14="http://schemas.microsoft.com/office/drawing/2010/main">
      <mc:Choice Requires="a14">
        <xdr:graphicFrame macro="">
          <xdr:nvGraphicFramePr>
            <xdr:cNvPr id="2" name="Blood Group 1">
              <a:extLst>
                <a:ext uri="{FF2B5EF4-FFF2-40B4-BE49-F238E27FC236}">
                  <a16:creationId xmlns:a16="http://schemas.microsoft.com/office/drawing/2014/main" id="{958D84A3-D921-499D-87AD-B631A9B803C2}"/>
                </a:ext>
              </a:extLst>
            </xdr:cNvPr>
            <xdr:cNvGraphicFramePr/>
          </xdr:nvGraphicFramePr>
          <xdr:xfrm>
            <a:off x="0" y="0"/>
            <a:ext cx="0" cy="0"/>
          </xdr:xfrm>
          <a:graphic>
            <a:graphicData uri="http://schemas.microsoft.com/office/drawing/2010/slicer">
              <sle:slicer xmlns:sle="http://schemas.microsoft.com/office/drawing/2010/slicer" name="Blood Group 1"/>
            </a:graphicData>
          </a:graphic>
        </xdr:graphicFrame>
      </mc:Choice>
      <mc:Fallback xmlns="">
        <xdr:sp macro="" textlink="">
          <xdr:nvSpPr>
            <xdr:cNvPr id="0" name=""/>
            <xdr:cNvSpPr>
              <a:spLocks noTextEdit="1"/>
            </xdr:cNvSpPr>
          </xdr:nvSpPr>
          <xdr:spPr>
            <a:xfrm>
              <a:off x="12447551" y="456609"/>
              <a:ext cx="5743577" cy="859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225135</xdr:colOff>
      <xdr:row>1</xdr:row>
      <xdr:rowOff>103909</xdr:rowOff>
    </xdr:from>
    <xdr:to>
      <xdr:col>20</xdr:col>
      <xdr:colOff>17318</xdr:colOff>
      <xdr:row>7</xdr:row>
      <xdr:rowOff>86591</xdr:rowOff>
    </xdr:to>
    <xdr:sp macro="" textlink="">
      <xdr:nvSpPr>
        <xdr:cNvPr id="7" name="Rectangle: Rounded Corners 6">
          <a:extLst>
            <a:ext uri="{FF2B5EF4-FFF2-40B4-BE49-F238E27FC236}">
              <a16:creationId xmlns:a16="http://schemas.microsoft.com/office/drawing/2014/main" id="{000C050B-19DD-4A9E-B37B-F3A6D1439601}"/>
            </a:ext>
          </a:extLst>
        </xdr:cNvPr>
        <xdr:cNvSpPr/>
      </xdr:nvSpPr>
      <xdr:spPr>
        <a:xfrm>
          <a:off x="8104908" y="294409"/>
          <a:ext cx="4035137" cy="1125682"/>
        </a:xfrm>
        <a:prstGeom prst="roundRect">
          <a:avLst>
            <a:gd name="adj" fmla="val 586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346363</xdr:colOff>
      <xdr:row>2</xdr:row>
      <xdr:rowOff>34636</xdr:rowOff>
    </xdr:from>
    <xdr:to>
      <xdr:col>19</xdr:col>
      <xdr:colOff>519544</xdr:colOff>
      <xdr:row>6</xdr:row>
      <xdr:rowOff>138545</xdr:rowOff>
    </xdr:to>
    <mc:AlternateContent xmlns:mc="http://schemas.openxmlformats.org/markup-compatibility/2006" xmlns:a14="http://schemas.microsoft.com/office/drawing/2010/main">
      <mc:Choice Requires="a14">
        <xdr:graphicFrame macro="">
          <xdr:nvGraphicFramePr>
            <xdr:cNvPr id="17" name="Region 1">
              <a:extLst>
                <a:ext uri="{FF2B5EF4-FFF2-40B4-BE49-F238E27FC236}">
                  <a16:creationId xmlns:a16="http://schemas.microsoft.com/office/drawing/2014/main" id="{A7343D63-3C25-458F-9E24-BA189738DDF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226136" y="415636"/>
              <a:ext cx="3809999" cy="865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190500</xdr:colOff>
      <xdr:row>9</xdr:row>
      <xdr:rowOff>1</xdr:rowOff>
    </xdr:from>
    <xdr:to>
      <xdr:col>20</xdr:col>
      <xdr:colOff>554829</xdr:colOff>
      <xdr:row>23</xdr:row>
      <xdr:rowOff>123189</xdr:rowOff>
    </xdr:to>
    <xdr:sp macro="" textlink="">
      <xdr:nvSpPr>
        <xdr:cNvPr id="13" name="Rectangle: Rounded Corners 12">
          <a:extLst>
            <a:ext uri="{FF2B5EF4-FFF2-40B4-BE49-F238E27FC236}">
              <a16:creationId xmlns:a16="http://schemas.microsoft.com/office/drawing/2014/main" id="{CBC37AEE-DE8D-442A-AA67-F9256E38A3C9}"/>
            </a:ext>
          </a:extLst>
        </xdr:cNvPr>
        <xdr:cNvSpPr/>
      </xdr:nvSpPr>
      <xdr:spPr>
        <a:xfrm>
          <a:off x="8070273" y="1714501"/>
          <a:ext cx="4607283" cy="2790188"/>
        </a:xfrm>
        <a:prstGeom prst="roundRect">
          <a:avLst>
            <a:gd name="adj" fmla="val 586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363681</xdr:colOff>
      <xdr:row>10</xdr:row>
      <xdr:rowOff>1</xdr:rowOff>
    </xdr:from>
    <xdr:to>
      <xdr:col>20</xdr:col>
      <xdr:colOff>432955</xdr:colOff>
      <xdr:row>22</xdr:row>
      <xdr:rowOff>138547</xdr:rowOff>
    </xdr:to>
    <xdr:graphicFrame macro="">
      <xdr:nvGraphicFramePr>
        <xdr:cNvPr id="25" name="Chart 24">
          <a:extLst>
            <a:ext uri="{FF2B5EF4-FFF2-40B4-BE49-F238E27FC236}">
              <a16:creationId xmlns:a16="http://schemas.microsoft.com/office/drawing/2014/main" id="{ADBF2813-6615-42CC-8B92-DFAC9E128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477712</xdr:colOff>
      <xdr:row>10</xdr:row>
      <xdr:rowOff>51956</xdr:rowOff>
    </xdr:from>
    <xdr:to>
      <xdr:col>19</xdr:col>
      <xdr:colOff>536863</xdr:colOff>
      <xdr:row>12</xdr:row>
      <xdr:rowOff>145339</xdr:rowOff>
    </xdr:to>
    <xdr:sp macro="" textlink="">
      <xdr:nvSpPr>
        <xdr:cNvPr id="29" name="Rectangle 28">
          <a:extLst>
            <a:ext uri="{FF2B5EF4-FFF2-40B4-BE49-F238E27FC236}">
              <a16:creationId xmlns:a16="http://schemas.microsoft.com/office/drawing/2014/main" id="{0F5FCA9B-8A24-40A4-8911-8F08BAC0F477}"/>
            </a:ext>
          </a:extLst>
        </xdr:cNvPr>
        <xdr:cNvSpPr/>
      </xdr:nvSpPr>
      <xdr:spPr>
        <a:xfrm>
          <a:off x="8357485" y="1956956"/>
          <a:ext cx="3695969" cy="474383"/>
        </a:xfrm>
        <a:prstGeom prst="rect">
          <a:avLst/>
        </a:prstGeom>
        <a:solidFill>
          <a:schemeClr val="bg2"/>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tx2">
                  <a:lumMod val="75000"/>
                </a:schemeClr>
              </a:solidFill>
            </a:rPr>
            <a:t>Top</a:t>
          </a:r>
          <a:r>
            <a:rPr lang="en-US" sz="2400" b="1" baseline="0">
              <a:solidFill>
                <a:schemeClr val="tx2">
                  <a:lumMod val="75000"/>
                </a:schemeClr>
              </a:solidFill>
            </a:rPr>
            <a:t> 3 Department Price</a:t>
          </a:r>
          <a:endParaRPr lang="en-US" sz="2400" b="1">
            <a:solidFill>
              <a:schemeClr val="tx2">
                <a:lumMod val="75000"/>
              </a:schemeClr>
            </a:solidFill>
          </a:endParaRPr>
        </a:p>
      </xdr:txBody>
    </xdr:sp>
    <xdr:clientData/>
  </xdr:twoCellAnchor>
  <xdr:twoCellAnchor>
    <xdr:from>
      <xdr:col>3</xdr:col>
      <xdr:colOff>10121</xdr:colOff>
      <xdr:row>9</xdr:row>
      <xdr:rowOff>0</xdr:rowOff>
    </xdr:from>
    <xdr:to>
      <xdr:col>13</xdr:col>
      <xdr:colOff>51954</xdr:colOff>
      <xdr:row>23</xdr:row>
      <xdr:rowOff>123188</xdr:rowOff>
    </xdr:to>
    <xdr:sp macro="" textlink="">
      <xdr:nvSpPr>
        <xdr:cNvPr id="32" name="Rectangle: Rounded Corners 31">
          <a:extLst>
            <a:ext uri="{FF2B5EF4-FFF2-40B4-BE49-F238E27FC236}">
              <a16:creationId xmlns:a16="http://schemas.microsoft.com/office/drawing/2014/main" id="{0F2EBF8E-40B0-4A57-8FFA-27E0D1EBC0B1}"/>
            </a:ext>
          </a:extLst>
        </xdr:cNvPr>
        <xdr:cNvSpPr/>
      </xdr:nvSpPr>
      <xdr:spPr>
        <a:xfrm>
          <a:off x="1828530" y="1714500"/>
          <a:ext cx="6103197" cy="2790188"/>
        </a:xfrm>
        <a:prstGeom prst="roundRect">
          <a:avLst>
            <a:gd name="adj" fmla="val 586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173183</xdr:colOff>
      <xdr:row>10</xdr:row>
      <xdr:rowOff>34636</xdr:rowOff>
    </xdr:from>
    <xdr:to>
      <xdr:col>13</xdr:col>
      <xdr:colOff>241</xdr:colOff>
      <xdr:row>22</xdr:row>
      <xdr:rowOff>138545</xdr:rowOff>
    </xdr:to>
    <xdr:pic>
      <xdr:nvPicPr>
        <xdr:cNvPr id="30" name="Picture 29">
          <a:extLst>
            <a:ext uri="{FF2B5EF4-FFF2-40B4-BE49-F238E27FC236}">
              <a16:creationId xmlns:a16="http://schemas.microsoft.com/office/drawing/2014/main" id="{7078DB07-5245-A246-D4C0-E4A3D957F53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91592" y="1939636"/>
          <a:ext cx="5888422" cy="2389909"/>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5776.426981249999" createdVersion="8" refreshedVersion="8" minRefreshableVersion="3" recordCount="100" xr:uid="{A05CCA19-1464-42F5-BFB3-E92D06A28205}">
  <cacheSource type="worksheet">
    <worksheetSource ref="A1:I101" sheet="hos.data"/>
  </cacheSource>
  <cacheFields count="9">
    <cacheField name="Patient First Name" numFmtId="0">
      <sharedItems count="81">
        <s v="Martin"/>
        <s v="Michael"/>
        <s v="Joseph"/>
        <s v="Anna"/>
        <s v="Nichole"/>
        <s v="Bill"/>
        <s v="Monica"/>
        <s v="Rhonda"/>
        <s v="Benjamin"/>
        <s v="Rebecca"/>
        <s v="Sara"/>
        <s v="Eduardo"/>
        <s v="John"/>
        <s v="Robert"/>
        <s v="Matthew"/>
        <s v="Valerie"/>
        <s v="Patrick"/>
        <s v="Christopher"/>
        <s v="Elizabeth"/>
        <s v="Daniel"/>
        <s v="Victoria"/>
        <s v="Nicole"/>
        <s v="Kevin"/>
        <s v="James"/>
        <s v="Justin"/>
        <s v="Kathleen"/>
        <s v="Luis"/>
        <s v="Stephen"/>
        <s v="Mary"/>
        <s v="Joshua"/>
        <s v="Melanie"/>
        <s v="David"/>
        <s v="Megan"/>
        <s v="Cynthia"/>
        <s v="Cheryl"/>
        <s v="Lorraine"/>
        <s v="Walter"/>
        <s v="Ronald"/>
        <s v="Latoya"/>
        <s v="Miranda"/>
        <s v="Tyler"/>
        <s v="Timothy"/>
        <s v="Ashley"/>
        <s v="Donna"/>
        <s v="Tammy"/>
        <s v="Isaiah"/>
        <s v="Tony"/>
        <s v="Lindsay"/>
        <s v="Carla"/>
        <s v="Richard"/>
        <s v="Larry"/>
        <s v="Alyssa"/>
        <s v="Teresa"/>
        <s v="Gregory"/>
        <s v="Melissa"/>
        <s v="Lauren"/>
        <s v="Scott"/>
        <s v="Corey"/>
        <s v="Tiffany"/>
        <s v="Jennifer"/>
        <s v="Debra"/>
        <s v="Dawn"/>
        <s v="Brittany"/>
        <s v="Deborah"/>
        <s v="Susan"/>
        <s v="Kristine"/>
        <s v="Angela"/>
        <s v="Kristina"/>
        <s v="Barbara"/>
        <s v="Tina"/>
        <s v="Taylor"/>
        <s v="Sonya"/>
        <s v="Emily"/>
        <s v="Donald"/>
        <s v="Austin"/>
        <s v="Randy"/>
        <s v="Jackie"/>
        <s v="Crystal"/>
        <s v="Erik"/>
        <s v="Kristi"/>
        <s v="Sarah"/>
      </sharedItems>
    </cacheField>
    <cacheField name="Patient Last Name" numFmtId="0">
      <sharedItems/>
    </cacheField>
    <cacheField name="Gender" numFmtId="0">
      <sharedItems count="3">
        <s v="Female"/>
        <s v="Other"/>
        <s v="Male"/>
      </sharedItems>
    </cacheField>
    <cacheField name="Department" numFmtId="0">
      <sharedItems count="7">
        <s v="Oncology"/>
        <s v="Emergency"/>
        <s v="Psychiatry"/>
        <s v="Pediatrics"/>
        <s v="Neurology"/>
        <s v="Orthopedics"/>
        <s v="Cardiology"/>
      </sharedItems>
    </cacheField>
    <cacheField name="Patient Race" numFmtId="0">
      <sharedItems count="5">
        <s v="Other"/>
        <s v="Hispanic"/>
        <s v="Black"/>
        <s v="Asian"/>
        <s v="White"/>
      </sharedItems>
    </cacheField>
    <cacheField name="Patient Admission Flag" numFmtId="2">
      <sharedItems count="2">
        <s v="Admitted"/>
        <s v="Not Admitted"/>
      </sharedItems>
    </cacheField>
    <cacheField name="Region" numFmtId="0">
      <sharedItems count="5">
        <s v="West"/>
        <s v="East"/>
        <s v="North"/>
        <s v="South"/>
        <s v="Central"/>
      </sharedItems>
    </cacheField>
    <cacheField name="Treatment Price" numFmtId="0">
      <sharedItems containsSemiMixedTypes="0" containsString="0" containsNumber="1" minValue="518.94000000000005" maxValue="19904.28"/>
    </cacheField>
    <cacheField name="Blood Group" numFmtId="0">
      <sharedItems count="8">
        <s v=" O+"/>
        <s v=" A+"/>
        <s v="B+"/>
        <s v=" AB+"/>
        <s v="AB -"/>
        <s v=" A−"/>
        <s v=" B−"/>
        <s v=" O−"/>
      </sharedItems>
    </cacheField>
  </cacheFields>
  <extLst>
    <ext xmlns:x14="http://schemas.microsoft.com/office/spreadsheetml/2009/9/main" uri="{725AE2AE-9491-48be-B2B4-4EB974FC3084}">
      <x14:pivotCacheDefinition pivotCacheId="11048409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5776.427525578707" createdVersion="8" refreshedVersion="8" minRefreshableVersion="3" recordCount="101" xr:uid="{61FFC20A-9E32-4F4D-B811-758E413845EF}">
  <cacheSource type="worksheet">
    <worksheetSource ref="A1:J102" sheet="hos.data"/>
  </cacheSource>
  <cacheFields count="10">
    <cacheField name="Patient First Name" numFmtId="0">
      <sharedItems containsBlank="1"/>
    </cacheField>
    <cacheField name="Patient Last Name" numFmtId="0">
      <sharedItems containsBlank="1"/>
    </cacheField>
    <cacheField name="Gender" numFmtId="0">
      <sharedItems containsBlank="1"/>
    </cacheField>
    <cacheField name="Department" numFmtId="0">
      <sharedItems containsBlank="1"/>
    </cacheField>
    <cacheField name="Patient Race" numFmtId="0">
      <sharedItems containsBlank="1"/>
    </cacheField>
    <cacheField name="Patient Admission Flag" numFmtId="0">
      <sharedItems containsBlank="1" count="3">
        <s v="Admitted"/>
        <s v="Not Admitted"/>
        <m/>
      </sharedItems>
    </cacheField>
    <cacheField name="Region" numFmtId="0">
      <sharedItems containsBlank="1"/>
    </cacheField>
    <cacheField name="Treatment Price" numFmtId="0">
      <sharedItems containsSemiMixedTypes="0" containsString="0" containsNumber="1" minValue="518.94000000000005" maxValue="975371.89999999991"/>
    </cacheField>
    <cacheField name="Blood Group" numFmtId="0">
      <sharedItems containsBlank="1"/>
    </cacheField>
    <cacheField name="Age" numFmtId="0">
      <sharedItems containsString="0" containsBlank="1" containsNumber="1" containsInteger="1" minValue="0" maxValue="100"/>
    </cacheField>
  </cacheFields>
  <extLst>
    <ext xmlns:x14="http://schemas.microsoft.com/office/spreadsheetml/2009/9/main" uri="{725AE2AE-9491-48be-B2B4-4EB974FC3084}">
      <x14:pivotCacheDefinition pivotCacheId="63477628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5777.748230902776" createdVersion="8" refreshedVersion="8" minRefreshableVersion="3" recordCount="101" xr:uid="{7E808D8A-D054-40C5-AB33-00F4661DEEFB}">
  <cacheSource type="worksheet">
    <worksheetSource ref="A1:K102" sheet="hos.data"/>
  </cacheSource>
  <cacheFields count="11">
    <cacheField name="Patient First Name" numFmtId="0">
      <sharedItems containsBlank="1"/>
    </cacheField>
    <cacheField name="Patient Last Name" numFmtId="0">
      <sharedItems containsBlank="1"/>
    </cacheField>
    <cacheField name="Gender" numFmtId="0">
      <sharedItems containsBlank="1" count="4">
        <s v="Female"/>
        <s v="Other"/>
        <s v="Male"/>
        <m/>
      </sharedItems>
    </cacheField>
    <cacheField name="Department" numFmtId="0">
      <sharedItems containsBlank="1" count="8">
        <s v="Oncology"/>
        <s v="Emergency"/>
        <s v="Psychiatry"/>
        <s v="Pediatrics"/>
        <s v="Neurology"/>
        <s v="Orthopedics"/>
        <s v="Cardiology"/>
        <m/>
      </sharedItems>
    </cacheField>
    <cacheField name="Patient Race" numFmtId="0">
      <sharedItems containsBlank="1"/>
    </cacheField>
    <cacheField name="Patient Admission Flag" numFmtId="0">
      <sharedItems containsBlank="1" count="3">
        <s v="Admitted"/>
        <s v="Not Admitted"/>
        <m/>
      </sharedItems>
    </cacheField>
    <cacheField name="Region" numFmtId="0">
      <sharedItems containsBlank="1" count="6">
        <s v="West"/>
        <s v="East"/>
        <s v="North"/>
        <s v="South"/>
        <s v="Central"/>
        <m/>
      </sharedItems>
    </cacheField>
    <cacheField name="Treatment Price" numFmtId="0">
      <sharedItems containsSemiMixedTypes="0" containsString="0" containsNumber="1" minValue="518.94000000000005" maxValue="975371.89999999991"/>
    </cacheField>
    <cacheField name="Blood Group" numFmtId="0">
      <sharedItems containsBlank="1"/>
    </cacheField>
    <cacheField name="Age" numFmtId="0">
      <sharedItems containsString="0" containsBlank="1" containsNumber="1" containsInteger="1" minValue="1" maxValue="99" count="68">
        <n v="44"/>
        <n v="65"/>
        <n v="11"/>
        <n v="12"/>
        <n v="60"/>
        <n v="18"/>
        <n v="80"/>
        <n v="74"/>
        <n v="72"/>
        <n v="39"/>
        <n v="8"/>
        <n v="85"/>
        <n v="9"/>
        <n v="29"/>
        <n v="49"/>
        <n v="46"/>
        <n v="59"/>
        <n v="24"/>
        <n v="68"/>
        <n v="22"/>
        <n v="71"/>
        <n v="42"/>
        <n v="20"/>
        <n v="55"/>
        <n v="35"/>
        <n v="30"/>
        <n v="33"/>
        <n v="23"/>
        <n v="78"/>
        <n v="14"/>
        <n v="96"/>
        <n v="79"/>
        <n v="4"/>
        <n v="6"/>
        <n v="97"/>
        <n v="54"/>
        <n v="75"/>
        <n v="16"/>
        <n v="89"/>
        <n v="34"/>
        <n v="98"/>
        <n v="57"/>
        <n v="81"/>
        <n v="15"/>
        <n v="95"/>
        <n v="82"/>
        <n v="50"/>
        <n v="47"/>
        <n v="87"/>
        <n v="17"/>
        <n v="41"/>
        <n v="99"/>
        <n v="1"/>
        <n v="88"/>
        <n v="67"/>
        <n v="53"/>
        <n v="52"/>
        <n v="10"/>
        <n v="43"/>
        <n v="31"/>
        <n v="94"/>
        <n v="76"/>
        <n v="93"/>
        <n v="73"/>
        <n v="51"/>
        <n v="77"/>
        <n v="13"/>
        <m/>
      </sharedItems>
      <fieldGroup base="9">
        <rangePr startNum="1" endNum="99" groupInterval="10"/>
        <groupItems count="12">
          <s v="(blank)"/>
          <s v="1-10"/>
          <s v="11-20"/>
          <s v="21-30"/>
          <s v="31-40"/>
          <s v="41-50"/>
          <s v="51-60"/>
          <s v="61-70"/>
          <s v="71-80"/>
          <s v="81-90"/>
          <s v="91-100"/>
          <s v="&gt;101"/>
        </groupItems>
      </fieldGroup>
    </cacheField>
    <cacheField name="add column" numFmtId="0">
      <sharedItems containsNonDate="0" containsString="0" containsBlank="1"/>
    </cacheField>
  </cacheFields>
  <extLst>
    <ext xmlns:x14="http://schemas.microsoft.com/office/spreadsheetml/2009/9/main" uri="{725AE2AE-9491-48be-B2B4-4EB974FC3084}">
      <x14:pivotCacheDefinition pivotCacheId="16140851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5777.77203414352" createdVersion="8" refreshedVersion="8" minRefreshableVersion="3" recordCount="100" xr:uid="{3EE9DE3D-DACD-4B40-9A7F-F7B36F33BD6F}">
  <cacheSource type="worksheet">
    <worksheetSource ref="A1:J101" sheet="hos.data"/>
  </cacheSource>
  <cacheFields count="10">
    <cacheField name="Patient First Name" numFmtId="0">
      <sharedItems/>
    </cacheField>
    <cacheField name="Patient Last Name" numFmtId="0">
      <sharedItems/>
    </cacheField>
    <cacheField name="Gender" numFmtId="0">
      <sharedItems/>
    </cacheField>
    <cacheField name="Department" numFmtId="0">
      <sharedItems count="7">
        <s v="Oncology"/>
        <s v="Emergency"/>
        <s v="Psychiatry"/>
        <s v="Pediatrics"/>
        <s v="Neurology"/>
        <s v="Orthopedics"/>
        <s v="Cardiology"/>
      </sharedItems>
    </cacheField>
    <cacheField name="Patient Race" numFmtId="0">
      <sharedItems/>
    </cacheField>
    <cacheField name="Patient Admission Flag" numFmtId="2">
      <sharedItems/>
    </cacheField>
    <cacheField name="Region" numFmtId="0">
      <sharedItems/>
    </cacheField>
    <cacheField name="Treatment Price" numFmtId="0">
      <sharedItems containsSemiMixedTypes="0" containsString="0" containsNumber="1" minValue="518.94000000000005" maxValue="19904.28"/>
    </cacheField>
    <cacheField name="Blood Group" numFmtId="0">
      <sharedItems/>
    </cacheField>
    <cacheField name="Age" numFmtId="0">
      <sharedItems containsSemiMixedTypes="0" containsString="0" containsNumber="1" containsInteger="1" minValue="1" maxValue="1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5777.789893402776" createdVersion="8" refreshedVersion="8" minRefreshableVersion="3" recordCount="100" xr:uid="{BA86275A-C566-42BB-B43F-C38A3243C430}">
  <cacheSource type="worksheet">
    <worksheetSource ref="A1:K101" sheet="hos.data"/>
  </cacheSource>
  <cacheFields count="11">
    <cacheField name="Patient First Name" numFmtId="0">
      <sharedItems/>
    </cacheField>
    <cacheField name="Patient Last Name" numFmtId="0">
      <sharedItems/>
    </cacheField>
    <cacheField name="Gender" numFmtId="0">
      <sharedItems/>
    </cacheField>
    <cacheField name="Department" numFmtId="0">
      <sharedItems/>
    </cacheField>
    <cacheField name="Patient Race" numFmtId="0">
      <sharedItems/>
    </cacheField>
    <cacheField name="Patient Admission Flag" numFmtId="2">
      <sharedItems/>
    </cacheField>
    <cacheField name="Region" numFmtId="0">
      <sharedItems/>
    </cacheField>
    <cacheField name="Treatment Price" numFmtId="0">
      <sharedItems containsSemiMixedTypes="0" containsString="0" containsNumber="1" minValue="518.94000000000005" maxValue="19904.28"/>
    </cacheField>
    <cacheField name="Blood Group" numFmtId="0">
      <sharedItems/>
    </cacheField>
    <cacheField name="Age" numFmtId="0">
      <sharedItems containsSemiMixedTypes="0" containsString="0" containsNumber="1" containsInteger="1" minValue="7" maxValue="100"/>
    </cacheField>
    <cacheField name="Year" numFmtId="0">
      <sharedItems containsSemiMixedTypes="0" containsString="0" containsNumber="1" containsInteger="1" minValue="2022" maxValue="2202" count="4">
        <n v="2024"/>
        <n v="2022"/>
        <n v="2023"/>
        <n v="2202"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Perkins"/>
    <x v="0"/>
    <x v="0"/>
    <x v="0"/>
    <x v="0"/>
    <x v="0"/>
    <n v="6751.57"/>
    <x v="0"/>
  </r>
  <r>
    <x v="1"/>
    <s v="Henry"/>
    <x v="1"/>
    <x v="1"/>
    <x v="1"/>
    <x v="0"/>
    <x v="1"/>
    <n v="18099.8"/>
    <x v="1"/>
  </r>
  <r>
    <x v="2"/>
    <s v="Taylor"/>
    <x v="1"/>
    <x v="2"/>
    <x v="2"/>
    <x v="1"/>
    <x v="2"/>
    <n v="3624.55"/>
    <x v="2"/>
  </r>
  <r>
    <x v="3"/>
    <s v="Harrison"/>
    <x v="1"/>
    <x v="3"/>
    <x v="3"/>
    <x v="1"/>
    <x v="3"/>
    <n v="17910.39"/>
    <x v="3"/>
  </r>
  <r>
    <x v="4"/>
    <s v="Bartlett"/>
    <x v="2"/>
    <x v="1"/>
    <x v="0"/>
    <x v="0"/>
    <x v="2"/>
    <n v="12894.94"/>
    <x v="4"/>
  </r>
  <r>
    <x v="5"/>
    <s v="Campos"/>
    <x v="2"/>
    <x v="2"/>
    <x v="3"/>
    <x v="0"/>
    <x v="2"/>
    <n v="2222.36"/>
    <x v="5"/>
  </r>
  <r>
    <x v="6"/>
    <s v="Davis"/>
    <x v="2"/>
    <x v="2"/>
    <x v="3"/>
    <x v="0"/>
    <x v="3"/>
    <n v="851.92"/>
    <x v="6"/>
  </r>
  <r>
    <x v="7"/>
    <s v="Baldwin"/>
    <x v="1"/>
    <x v="2"/>
    <x v="1"/>
    <x v="0"/>
    <x v="3"/>
    <n v="1982.2"/>
    <x v="7"/>
  </r>
  <r>
    <x v="8"/>
    <s v="Stephens"/>
    <x v="2"/>
    <x v="4"/>
    <x v="4"/>
    <x v="0"/>
    <x v="4"/>
    <n v="4940.13"/>
    <x v="0"/>
  </r>
  <r>
    <x v="9"/>
    <s v="Barker"/>
    <x v="1"/>
    <x v="2"/>
    <x v="2"/>
    <x v="1"/>
    <x v="3"/>
    <n v="5106.93"/>
    <x v="1"/>
  </r>
  <r>
    <x v="10"/>
    <s v="Nicholson"/>
    <x v="2"/>
    <x v="1"/>
    <x v="0"/>
    <x v="1"/>
    <x v="2"/>
    <n v="2187.5500000000002"/>
    <x v="2"/>
  </r>
  <r>
    <x v="11"/>
    <s v="Foley"/>
    <x v="1"/>
    <x v="3"/>
    <x v="3"/>
    <x v="1"/>
    <x v="2"/>
    <n v="8417.26"/>
    <x v="3"/>
  </r>
  <r>
    <x v="12"/>
    <s v="Taylor"/>
    <x v="0"/>
    <x v="4"/>
    <x v="0"/>
    <x v="1"/>
    <x v="4"/>
    <n v="14990.47"/>
    <x v="4"/>
  </r>
  <r>
    <x v="1"/>
    <s v="Harmon"/>
    <x v="1"/>
    <x v="5"/>
    <x v="1"/>
    <x v="1"/>
    <x v="3"/>
    <n v="19904.28"/>
    <x v="5"/>
  </r>
  <r>
    <x v="13"/>
    <s v="Daniels"/>
    <x v="1"/>
    <x v="4"/>
    <x v="2"/>
    <x v="0"/>
    <x v="2"/>
    <n v="13888.57"/>
    <x v="6"/>
  </r>
  <r>
    <x v="14"/>
    <s v="Williams"/>
    <x v="1"/>
    <x v="4"/>
    <x v="1"/>
    <x v="0"/>
    <x v="0"/>
    <n v="8999.1200000000008"/>
    <x v="7"/>
  </r>
  <r>
    <x v="15"/>
    <s v="Shaffer"/>
    <x v="2"/>
    <x v="3"/>
    <x v="0"/>
    <x v="0"/>
    <x v="4"/>
    <n v="9963.9699999999993"/>
    <x v="0"/>
  </r>
  <r>
    <x v="16"/>
    <s v="Fox"/>
    <x v="2"/>
    <x v="0"/>
    <x v="3"/>
    <x v="1"/>
    <x v="2"/>
    <n v="11599.31"/>
    <x v="1"/>
  </r>
  <r>
    <x v="17"/>
    <s v="Lee"/>
    <x v="2"/>
    <x v="3"/>
    <x v="4"/>
    <x v="0"/>
    <x v="4"/>
    <n v="12711.42"/>
    <x v="2"/>
  </r>
  <r>
    <x v="18"/>
    <s v="Sutton"/>
    <x v="1"/>
    <x v="2"/>
    <x v="2"/>
    <x v="1"/>
    <x v="1"/>
    <n v="15906.98"/>
    <x v="3"/>
  </r>
  <r>
    <x v="19"/>
    <s v="Wong"/>
    <x v="1"/>
    <x v="0"/>
    <x v="3"/>
    <x v="0"/>
    <x v="1"/>
    <n v="5535.78"/>
    <x v="4"/>
  </r>
  <r>
    <x v="20"/>
    <s v="Robbins"/>
    <x v="2"/>
    <x v="5"/>
    <x v="3"/>
    <x v="0"/>
    <x v="1"/>
    <n v="2359.67"/>
    <x v="5"/>
  </r>
  <r>
    <x v="21"/>
    <s v="Miller"/>
    <x v="1"/>
    <x v="1"/>
    <x v="3"/>
    <x v="1"/>
    <x v="2"/>
    <n v="8927.64"/>
    <x v="6"/>
  </r>
  <r>
    <x v="22"/>
    <s v="Edwards"/>
    <x v="0"/>
    <x v="1"/>
    <x v="3"/>
    <x v="1"/>
    <x v="4"/>
    <n v="6509.29"/>
    <x v="7"/>
  </r>
  <r>
    <x v="1"/>
    <s v="Russell"/>
    <x v="0"/>
    <x v="2"/>
    <x v="1"/>
    <x v="1"/>
    <x v="4"/>
    <n v="5558.41"/>
    <x v="0"/>
  </r>
  <r>
    <x v="1"/>
    <s v="Barrera"/>
    <x v="2"/>
    <x v="0"/>
    <x v="4"/>
    <x v="0"/>
    <x v="1"/>
    <n v="13233.42"/>
    <x v="1"/>
  </r>
  <r>
    <x v="23"/>
    <s v="Scott"/>
    <x v="0"/>
    <x v="3"/>
    <x v="2"/>
    <x v="1"/>
    <x v="2"/>
    <n v="13017.05"/>
    <x v="2"/>
  </r>
  <r>
    <x v="24"/>
    <s v="Coleman"/>
    <x v="0"/>
    <x v="5"/>
    <x v="1"/>
    <x v="1"/>
    <x v="0"/>
    <n v="12524.38"/>
    <x v="3"/>
  </r>
  <r>
    <x v="25"/>
    <s v="Torres"/>
    <x v="0"/>
    <x v="5"/>
    <x v="4"/>
    <x v="1"/>
    <x v="3"/>
    <n v="13775.33"/>
    <x v="4"/>
  </r>
  <r>
    <x v="26"/>
    <s v="Hunt"/>
    <x v="2"/>
    <x v="4"/>
    <x v="4"/>
    <x v="1"/>
    <x v="0"/>
    <n v="12793.16"/>
    <x v="5"/>
  </r>
  <r>
    <x v="27"/>
    <s v="Palmer"/>
    <x v="2"/>
    <x v="6"/>
    <x v="2"/>
    <x v="0"/>
    <x v="4"/>
    <n v="2813.05"/>
    <x v="6"/>
  </r>
  <r>
    <x v="28"/>
    <s v="Tate"/>
    <x v="2"/>
    <x v="2"/>
    <x v="2"/>
    <x v="0"/>
    <x v="1"/>
    <n v="7049.82"/>
    <x v="7"/>
  </r>
  <r>
    <x v="29"/>
    <s v="Sullivan"/>
    <x v="1"/>
    <x v="2"/>
    <x v="1"/>
    <x v="1"/>
    <x v="3"/>
    <n v="5990.37"/>
    <x v="0"/>
  </r>
  <r>
    <x v="30"/>
    <s v="Smith"/>
    <x v="0"/>
    <x v="4"/>
    <x v="3"/>
    <x v="1"/>
    <x v="0"/>
    <n v="576.62"/>
    <x v="1"/>
  </r>
  <r>
    <x v="31"/>
    <s v="Ruiz"/>
    <x v="2"/>
    <x v="0"/>
    <x v="1"/>
    <x v="0"/>
    <x v="1"/>
    <n v="7036.29"/>
    <x v="2"/>
  </r>
  <r>
    <x v="32"/>
    <s v="Pruitt"/>
    <x v="0"/>
    <x v="6"/>
    <x v="4"/>
    <x v="0"/>
    <x v="2"/>
    <n v="2981.8"/>
    <x v="3"/>
  </r>
  <r>
    <x v="33"/>
    <s v="Stewart"/>
    <x v="1"/>
    <x v="5"/>
    <x v="0"/>
    <x v="1"/>
    <x v="0"/>
    <n v="17281.72"/>
    <x v="4"/>
  </r>
  <r>
    <x v="34"/>
    <s v="Robertson"/>
    <x v="2"/>
    <x v="6"/>
    <x v="3"/>
    <x v="1"/>
    <x v="1"/>
    <n v="9010.24"/>
    <x v="5"/>
  </r>
  <r>
    <x v="35"/>
    <s v="Guzman"/>
    <x v="1"/>
    <x v="4"/>
    <x v="1"/>
    <x v="1"/>
    <x v="4"/>
    <n v="19448.04"/>
    <x v="6"/>
  </r>
  <r>
    <x v="36"/>
    <s v="Webb"/>
    <x v="0"/>
    <x v="0"/>
    <x v="0"/>
    <x v="1"/>
    <x v="0"/>
    <n v="1552.06"/>
    <x v="7"/>
  </r>
  <r>
    <x v="37"/>
    <s v="Wilkerson"/>
    <x v="0"/>
    <x v="6"/>
    <x v="4"/>
    <x v="0"/>
    <x v="3"/>
    <n v="16761.400000000001"/>
    <x v="0"/>
  </r>
  <r>
    <x v="38"/>
    <s v="Peters"/>
    <x v="2"/>
    <x v="5"/>
    <x v="2"/>
    <x v="1"/>
    <x v="3"/>
    <n v="13833.7"/>
    <x v="1"/>
  </r>
  <r>
    <x v="39"/>
    <s v="Navarro"/>
    <x v="0"/>
    <x v="1"/>
    <x v="3"/>
    <x v="0"/>
    <x v="0"/>
    <n v="5795.04"/>
    <x v="2"/>
  </r>
  <r>
    <x v="40"/>
    <s v="Dixon"/>
    <x v="1"/>
    <x v="6"/>
    <x v="2"/>
    <x v="0"/>
    <x v="3"/>
    <n v="3133.51"/>
    <x v="3"/>
  </r>
  <r>
    <x v="41"/>
    <s v="Torres"/>
    <x v="2"/>
    <x v="3"/>
    <x v="2"/>
    <x v="1"/>
    <x v="3"/>
    <n v="14136.62"/>
    <x v="4"/>
  </r>
  <r>
    <x v="42"/>
    <s v="Price"/>
    <x v="0"/>
    <x v="2"/>
    <x v="3"/>
    <x v="0"/>
    <x v="0"/>
    <n v="7900.81"/>
    <x v="5"/>
  </r>
  <r>
    <x v="17"/>
    <s v="Jackson"/>
    <x v="0"/>
    <x v="5"/>
    <x v="4"/>
    <x v="0"/>
    <x v="4"/>
    <n v="10173.959999999999"/>
    <x v="6"/>
  </r>
  <r>
    <x v="43"/>
    <s v="Whitehead"/>
    <x v="0"/>
    <x v="5"/>
    <x v="1"/>
    <x v="1"/>
    <x v="0"/>
    <n v="15317.02"/>
    <x v="7"/>
  </r>
  <r>
    <x v="44"/>
    <s v="Morrison"/>
    <x v="2"/>
    <x v="4"/>
    <x v="0"/>
    <x v="1"/>
    <x v="1"/>
    <n v="17870.34"/>
    <x v="0"/>
  </r>
  <r>
    <x v="42"/>
    <s v="Garcia"/>
    <x v="1"/>
    <x v="4"/>
    <x v="4"/>
    <x v="1"/>
    <x v="0"/>
    <n v="15430.92"/>
    <x v="1"/>
  </r>
  <r>
    <x v="45"/>
    <s v="Johnson"/>
    <x v="0"/>
    <x v="1"/>
    <x v="4"/>
    <x v="1"/>
    <x v="2"/>
    <n v="19348.71"/>
    <x v="2"/>
  </r>
  <r>
    <x v="12"/>
    <s v="Miller"/>
    <x v="1"/>
    <x v="6"/>
    <x v="4"/>
    <x v="1"/>
    <x v="1"/>
    <n v="807.64"/>
    <x v="3"/>
  </r>
  <r>
    <x v="46"/>
    <s v="Tate"/>
    <x v="2"/>
    <x v="0"/>
    <x v="3"/>
    <x v="0"/>
    <x v="0"/>
    <n v="19392.099999999999"/>
    <x v="4"/>
  </r>
  <r>
    <x v="14"/>
    <s v="Taylor"/>
    <x v="0"/>
    <x v="6"/>
    <x v="3"/>
    <x v="1"/>
    <x v="4"/>
    <n v="656.16"/>
    <x v="5"/>
  </r>
  <r>
    <x v="47"/>
    <s v="Richards"/>
    <x v="1"/>
    <x v="6"/>
    <x v="2"/>
    <x v="1"/>
    <x v="2"/>
    <n v="16428.96"/>
    <x v="6"/>
  </r>
  <r>
    <x v="48"/>
    <s v="Crawford"/>
    <x v="1"/>
    <x v="5"/>
    <x v="4"/>
    <x v="1"/>
    <x v="3"/>
    <n v="6402.29"/>
    <x v="7"/>
  </r>
  <r>
    <x v="49"/>
    <s v="Cunningham"/>
    <x v="0"/>
    <x v="6"/>
    <x v="3"/>
    <x v="1"/>
    <x v="2"/>
    <n v="2241.7199999999998"/>
    <x v="0"/>
  </r>
  <r>
    <x v="50"/>
    <s v="Barnes"/>
    <x v="1"/>
    <x v="4"/>
    <x v="3"/>
    <x v="0"/>
    <x v="4"/>
    <n v="8303.99"/>
    <x v="1"/>
  </r>
  <r>
    <x v="51"/>
    <s v="Parker"/>
    <x v="0"/>
    <x v="4"/>
    <x v="1"/>
    <x v="1"/>
    <x v="1"/>
    <n v="15482.68"/>
    <x v="2"/>
  </r>
  <r>
    <x v="3"/>
    <s v="Sharp"/>
    <x v="1"/>
    <x v="0"/>
    <x v="1"/>
    <x v="0"/>
    <x v="3"/>
    <n v="8485.0300000000007"/>
    <x v="3"/>
  </r>
  <r>
    <x v="9"/>
    <s v="Barton"/>
    <x v="2"/>
    <x v="4"/>
    <x v="1"/>
    <x v="0"/>
    <x v="3"/>
    <n v="19437.78"/>
    <x v="4"/>
  </r>
  <r>
    <x v="52"/>
    <s v="Rodriguez"/>
    <x v="1"/>
    <x v="6"/>
    <x v="1"/>
    <x v="0"/>
    <x v="2"/>
    <n v="17692.77"/>
    <x v="5"/>
  </r>
  <r>
    <x v="53"/>
    <s v="Parsons"/>
    <x v="2"/>
    <x v="3"/>
    <x v="0"/>
    <x v="1"/>
    <x v="3"/>
    <n v="3713.63"/>
    <x v="6"/>
  </r>
  <r>
    <x v="54"/>
    <s v="Brown"/>
    <x v="1"/>
    <x v="1"/>
    <x v="2"/>
    <x v="0"/>
    <x v="2"/>
    <n v="5070.4799999999996"/>
    <x v="7"/>
  </r>
  <r>
    <x v="55"/>
    <s v="Rollins"/>
    <x v="0"/>
    <x v="3"/>
    <x v="3"/>
    <x v="1"/>
    <x v="2"/>
    <n v="13489.17"/>
    <x v="0"/>
  </r>
  <r>
    <x v="56"/>
    <s v="Gaines"/>
    <x v="2"/>
    <x v="6"/>
    <x v="4"/>
    <x v="1"/>
    <x v="4"/>
    <n v="5760.04"/>
    <x v="1"/>
  </r>
  <r>
    <x v="57"/>
    <s v="Duncan"/>
    <x v="1"/>
    <x v="5"/>
    <x v="2"/>
    <x v="1"/>
    <x v="0"/>
    <n v="3273.54"/>
    <x v="2"/>
  </r>
  <r>
    <x v="58"/>
    <s v="Bautista"/>
    <x v="1"/>
    <x v="6"/>
    <x v="3"/>
    <x v="1"/>
    <x v="4"/>
    <n v="19074.939999999999"/>
    <x v="3"/>
  </r>
  <r>
    <x v="16"/>
    <s v="Taylor"/>
    <x v="2"/>
    <x v="0"/>
    <x v="3"/>
    <x v="0"/>
    <x v="1"/>
    <n v="12122.21"/>
    <x v="4"/>
  </r>
  <r>
    <x v="59"/>
    <s v="Allen"/>
    <x v="1"/>
    <x v="2"/>
    <x v="4"/>
    <x v="0"/>
    <x v="1"/>
    <n v="8104.05"/>
    <x v="5"/>
  </r>
  <r>
    <x v="60"/>
    <s v="Villanueva"/>
    <x v="2"/>
    <x v="6"/>
    <x v="1"/>
    <x v="1"/>
    <x v="1"/>
    <n v="9142.9699999999993"/>
    <x v="6"/>
  </r>
  <r>
    <x v="61"/>
    <s v="Calhoun"/>
    <x v="0"/>
    <x v="5"/>
    <x v="3"/>
    <x v="1"/>
    <x v="4"/>
    <n v="13566.71"/>
    <x v="7"/>
  </r>
  <r>
    <x v="62"/>
    <s v="Miller"/>
    <x v="2"/>
    <x v="5"/>
    <x v="0"/>
    <x v="0"/>
    <x v="3"/>
    <n v="3620.58"/>
    <x v="0"/>
  </r>
  <r>
    <x v="63"/>
    <s v="Smith"/>
    <x v="0"/>
    <x v="3"/>
    <x v="1"/>
    <x v="0"/>
    <x v="0"/>
    <n v="16527.16"/>
    <x v="1"/>
  </r>
  <r>
    <x v="64"/>
    <s v="Moran"/>
    <x v="0"/>
    <x v="1"/>
    <x v="0"/>
    <x v="0"/>
    <x v="2"/>
    <n v="518.94000000000005"/>
    <x v="2"/>
  </r>
  <r>
    <x v="65"/>
    <s v="Rivera"/>
    <x v="1"/>
    <x v="3"/>
    <x v="3"/>
    <x v="1"/>
    <x v="4"/>
    <n v="5914.73"/>
    <x v="3"/>
  </r>
  <r>
    <x v="24"/>
    <s v="Nelson"/>
    <x v="1"/>
    <x v="1"/>
    <x v="2"/>
    <x v="1"/>
    <x v="4"/>
    <n v="12545.51"/>
    <x v="4"/>
  </r>
  <r>
    <x v="66"/>
    <s v="Carter"/>
    <x v="2"/>
    <x v="1"/>
    <x v="1"/>
    <x v="1"/>
    <x v="0"/>
    <n v="16575.16"/>
    <x v="5"/>
  </r>
  <r>
    <x v="67"/>
    <s v="Owens"/>
    <x v="2"/>
    <x v="4"/>
    <x v="4"/>
    <x v="0"/>
    <x v="4"/>
    <n v="3068.78"/>
    <x v="6"/>
  </r>
  <r>
    <x v="22"/>
    <s v="Hughes"/>
    <x v="0"/>
    <x v="5"/>
    <x v="3"/>
    <x v="1"/>
    <x v="2"/>
    <n v="6600.05"/>
    <x v="7"/>
  </r>
  <r>
    <x v="68"/>
    <s v="Arellano"/>
    <x v="2"/>
    <x v="6"/>
    <x v="2"/>
    <x v="1"/>
    <x v="4"/>
    <n v="2540.06"/>
    <x v="0"/>
  </r>
  <r>
    <x v="69"/>
    <s v="Davidson"/>
    <x v="1"/>
    <x v="5"/>
    <x v="0"/>
    <x v="1"/>
    <x v="0"/>
    <n v="13075.75"/>
    <x v="1"/>
  </r>
  <r>
    <x v="70"/>
    <s v="Martinez"/>
    <x v="1"/>
    <x v="3"/>
    <x v="4"/>
    <x v="0"/>
    <x v="2"/>
    <n v="17248.759999999998"/>
    <x v="2"/>
  </r>
  <r>
    <x v="71"/>
    <s v="Hart"/>
    <x v="2"/>
    <x v="5"/>
    <x v="2"/>
    <x v="0"/>
    <x v="2"/>
    <n v="12325.7"/>
    <x v="3"/>
  </r>
  <r>
    <x v="72"/>
    <s v="Collins"/>
    <x v="0"/>
    <x v="6"/>
    <x v="0"/>
    <x v="1"/>
    <x v="2"/>
    <n v="11822.97"/>
    <x v="4"/>
  </r>
  <r>
    <x v="73"/>
    <s v="Collier"/>
    <x v="2"/>
    <x v="3"/>
    <x v="4"/>
    <x v="1"/>
    <x v="0"/>
    <n v="1954.07"/>
    <x v="5"/>
  </r>
  <r>
    <x v="74"/>
    <s v="Castaneda"/>
    <x v="2"/>
    <x v="4"/>
    <x v="2"/>
    <x v="1"/>
    <x v="0"/>
    <n v="10410.91"/>
    <x v="6"/>
  </r>
  <r>
    <x v="24"/>
    <s v="Garcia"/>
    <x v="1"/>
    <x v="3"/>
    <x v="4"/>
    <x v="1"/>
    <x v="3"/>
    <n v="1706.64"/>
    <x v="7"/>
  </r>
  <r>
    <x v="9"/>
    <s v="Castro"/>
    <x v="1"/>
    <x v="2"/>
    <x v="1"/>
    <x v="1"/>
    <x v="4"/>
    <n v="12046.33"/>
    <x v="0"/>
  </r>
  <r>
    <x v="32"/>
    <s v="Martinez"/>
    <x v="1"/>
    <x v="6"/>
    <x v="0"/>
    <x v="0"/>
    <x v="3"/>
    <n v="14738.83"/>
    <x v="1"/>
  </r>
  <r>
    <x v="75"/>
    <s v="Taylor"/>
    <x v="2"/>
    <x v="0"/>
    <x v="1"/>
    <x v="0"/>
    <x v="3"/>
    <n v="16650.21"/>
    <x v="2"/>
  </r>
  <r>
    <x v="42"/>
    <s v="Meyers"/>
    <x v="0"/>
    <x v="4"/>
    <x v="1"/>
    <x v="1"/>
    <x v="1"/>
    <n v="7767.09"/>
    <x v="3"/>
  </r>
  <r>
    <x v="76"/>
    <s v="Herring"/>
    <x v="2"/>
    <x v="3"/>
    <x v="4"/>
    <x v="0"/>
    <x v="2"/>
    <n v="7835.71"/>
    <x v="4"/>
  </r>
  <r>
    <x v="77"/>
    <s v="Wells"/>
    <x v="0"/>
    <x v="2"/>
    <x v="0"/>
    <x v="1"/>
    <x v="1"/>
    <n v="10291.19"/>
    <x v="5"/>
  </r>
  <r>
    <x v="78"/>
    <s v="Wolfe"/>
    <x v="1"/>
    <x v="4"/>
    <x v="3"/>
    <x v="1"/>
    <x v="2"/>
    <n v="4552.24"/>
    <x v="6"/>
  </r>
  <r>
    <x v="23"/>
    <s v="Vega"/>
    <x v="1"/>
    <x v="6"/>
    <x v="3"/>
    <x v="0"/>
    <x v="1"/>
    <n v="8188.33"/>
    <x v="7"/>
  </r>
  <r>
    <x v="69"/>
    <s v="Barrett"/>
    <x v="1"/>
    <x v="2"/>
    <x v="0"/>
    <x v="1"/>
    <x v="3"/>
    <n v="10058.65"/>
    <x v="0"/>
  </r>
  <r>
    <x v="20"/>
    <s v="Brown"/>
    <x v="0"/>
    <x v="5"/>
    <x v="1"/>
    <x v="1"/>
    <x v="0"/>
    <n v="6261.15"/>
    <x v="1"/>
  </r>
  <r>
    <x v="79"/>
    <s v="Powers"/>
    <x v="0"/>
    <x v="3"/>
    <x v="1"/>
    <x v="0"/>
    <x v="2"/>
    <n v="19594.490000000002"/>
    <x v="2"/>
  </r>
  <r>
    <x v="80"/>
    <s v="Hubbard"/>
    <x v="0"/>
    <x v="6"/>
    <x v="0"/>
    <x v="0"/>
    <x v="0"/>
    <n v="11653.16"/>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Martin"/>
    <s v="Perkins"/>
    <s v="Female"/>
    <s v="Oncology"/>
    <s v="Other"/>
    <x v="0"/>
    <s v="West"/>
    <n v="6751.57"/>
    <s v=" O+"/>
    <n v="45"/>
  </r>
  <r>
    <s v="Michael"/>
    <s v="Henry"/>
    <s v="Other"/>
    <s v="Emergency"/>
    <s v="Hispanic"/>
    <x v="0"/>
    <s v="East"/>
    <n v="18099.8"/>
    <s v=" A+"/>
    <n v="2"/>
  </r>
  <r>
    <s v="Joseph"/>
    <s v="Taylor"/>
    <s v="Other"/>
    <s v="Psychiatry"/>
    <s v="Black"/>
    <x v="1"/>
    <s v="North"/>
    <n v="3624.55"/>
    <s v="B+"/>
    <n v="73"/>
  </r>
  <r>
    <s v="Anna"/>
    <s v="Harrison"/>
    <s v="Other"/>
    <s v="Pediatrics"/>
    <s v="Asian"/>
    <x v="1"/>
    <s v="South"/>
    <n v="17910.39"/>
    <s v=" AB+"/>
    <n v="18"/>
  </r>
  <r>
    <s v="Nichole"/>
    <s v="Bartlett"/>
    <s v="Male"/>
    <s v="Emergency"/>
    <s v="Other"/>
    <x v="0"/>
    <s v="North"/>
    <n v="12894.94"/>
    <s v="AB -"/>
    <n v="34"/>
  </r>
  <r>
    <s v="Bill"/>
    <s v="Campos"/>
    <s v="Male"/>
    <s v="Psychiatry"/>
    <s v="Asian"/>
    <x v="0"/>
    <s v="North"/>
    <n v="2222.36"/>
    <s v=" A−"/>
    <n v="67"/>
  </r>
  <r>
    <s v="Monica"/>
    <s v="Davis"/>
    <s v="Male"/>
    <s v="Psychiatry"/>
    <s v="Asian"/>
    <x v="0"/>
    <s v="South"/>
    <n v="851.92"/>
    <s v=" B−"/>
    <n v="29"/>
  </r>
  <r>
    <s v="Rhonda"/>
    <s v="Baldwin"/>
    <s v="Other"/>
    <s v="Psychiatry"/>
    <s v="Hispanic"/>
    <x v="0"/>
    <s v="South"/>
    <n v="1982.2"/>
    <s v=" O−"/>
    <n v="91"/>
  </r>
  <r>
    <s v="Benjamin"/>
    <s v="Stephens"/>
    <s v="Male"/>
    <s v="Neurology"/>
    <s v="White"/>
    <x v="0"/>
    <s v="Central"/>
    <n v="4940.13"/>
    <s v=" O+"/>
    <n v="58"/>
  </r>
  <r>
    <s v="Rebecca"/>
    <s v="Barker"/>
    <s v="Other"/>
    <s v="Psychiatry"/>
    <s v="Black"/>
    <x v="1"/>
    <s v="South"/>
    <n v="5106.93"/>
    <s v=" A+"/>
    <n v="25"/>
  </r>
  <r>
    <s v="Sara"/>
    <s v="Nicholson"/>
    <s v="Male"/>
    <s v="Emergency"/>
    <s v="Other"/>
    <x v="1"/>
    <s v="North"/>
    <n v="2187.5500000000002"/>
    <s v="B+"/>
    <n v="6"/>
  </r>
  <r>
    <s v="Eduardo"/>
    <s v="Foley"/>
    <s v="Other"/>
    <s v="Pediatrics"/>
    <s v="Asian"/>
    <x v="1"/>
    <s v="North"/>
    <n v="8417.26"/>
    <s v=" AB+"/>
    <n v="77"/>
  </r>
  <r>
    <s v="John"/>
    <s v="Taylor"/>
    <s v="Female"/>
    <s v="Neurology"/>
    <s v="Other"/>
    <x v="1"/>
    <s v="Central"/>
    <n v="14990.47"/>
    <s v="AB -"/>
    <n v="32"/>
  </r>
  <r>
    <s v="Michael"/>
    <s v="Harmon"/>
    <s v="Other"/>
    <s v="Orthopedics"/>
    <s v="Hispanic"/>
    <x v="1"/>
    <s v="South"/>
    <n v="19904.28"/>
    <s v=" A−"/>
    <n v="40"/>
  </r>
  <r>
    <s v="Robert"/>
    <s v="Daniels"/>
    <s v="Other"/>
    <s v="Neurology"/>
    <s v="Black"/>
    <x v="0"/>
    <s v="North"/>
    <n v="13888.57"/>
    <s v=" B−"/>
    <n v="15"/>
  </r>
  <r>
    <s v="Matthew"/>
    <s v="Williams"/>
    <s v="Other"/>
    <s v="Neurology"/>
    <s v="Hispanic"/>
    <x v="0"/>
    <s v="West"/>
    <n v="8999.1200000000008"/>
    <s v=" O−"/>
    <n v="84"/>
  </r>
  <r>
    <s v="Valerie"/>
    <s v="Shaffer"/>
    <s v="Male"/>
    <s v="Pediatrics"/>
    <s v="Other"/>
    <x v="0"/>
    <s v="Central"/>
    <n v="9963.9699999999993"/>
    <s v=" O+"/>
    <n v="63"/>
  </r>
  <r>
    <s v="Patrick"/>
    <s v="Fox"/>
    <s v="Male"/>
    <s v="Oncology"/>
    <s v="Asian"/>
    <x v="1"/>
    <s v="North"/>
    <n v="11599.31"/>
    <s v=" A+"/>
    <n v="4"/>
  </r>
  <r>
    <s v="Christopher"/>
    <s v="Lee"/>
    <s v="Male"/>
    <s v="Pediatrics"/>
    <s v="White"/>
    <x v="0"/>
    <s v="Central"/>
    <n v="12711.42"/>
    <s v="B+"/>
    <n v="37"/>
  </r>
  <r>
    <s v="Elizabeth"/>
    <s v="Sutton"/>
    <s v="Other"/>
    <s v="Psychiatry"/>
    <s v="Black"/>
    <x v="1"/>
    <s v="East"/>
    <n v="15906.98"/>
    <s v=" AB+"/>
    <n v="99"/>
  </r>
  <r>
    <s v="Daniel"/>
    <s v="Wong"/>
    <s v="Other"/>
    <s v="Oncology"/>
    <s v="Asian"/>
    <x v="0"/>
    <s v="East"/>
    <n v="5535.78"/>
    <s v="AB -"/>
    <n v="12"/>
  </r>
  <r>
    <s v="Victoria"/>
    <s v="Robbins"/>
    <s v="Male"/>
    <s v="Orthopedics"/>
    <s v="Asian"/>
    <x v="0"/>
    <s v="East"/>
    <n v="2359.67"/>
    <s v=" A−"/>
    <n v="21"/>
  </r>
  <r>
    <s v="Nicole"/>
    <s v="Miller"/>
    <s v="Other"/>
    <s v="Emergency"/>
    <s v="Asian"/>
    <x v="1"/>
    <s v="North"/>
    <n v="8927.64"/>
    <s v=" B−"/>
    <n v="48"/>
  </r>
  <r>
    <s v="Kevin"/>
    <s v="Edwards"/>
    <s v="Female"/>
    <s v="Emergency"/>
    <s v="Asian"/>
    <x v="1"/>
    <s v="Central"/>
    <n v="6509.29"/>
    <s v=" O−"/>
    <n v="53"/>
  </r>
  <r>
    <s v="Michael"/>
    <s v="Russell"/>
    <s v="Female"/>
    <s v="Psychiatry"/>
    <s v="Hispanic"/>
    <x v="1"/>
    <s v="Central"/>
    <n v="5558.41"/>
    <s v=" O+"/>
    <n v="70"/>
  </r>
  <r>
    <s v="Michael"/>
    <s v="Barrera"/>
    <s v="Male"/>
    <s v="Oncology"/>
    <s v="White"/>
    <x v="0"/>
    <s v="East"/>
    <n v="13233.42"/>
    <s v=" A+"/>
    <n v="9"/>
  </r>
  <r>
    <s v="James"/>
    <s v="Scott"/>
    <s v="Female"/>
    <s v="Pediatrics"/>
    <s v="Black"/>
    <x v="1"/>
    <s v="North"/>
    <n v="13017.05"/>
    <s v="B+"/>
    <n v="86"/>
  </r>
  <r>
    <s v="Justin"/>
    <s v="Coleman"/>
    <s v="Female"/>
    <s v="Orthopedics"/>
    <s v="Hispanic"/>
    <x v="1"/>
    <s v="West"/>
    <n v="12524.38"/>
    <s v=" AB+"/>
    <n v="30"/>
  </r>
  <r>
    <s v="Kathleen"/>
    <s v="Torres"/>
    <s v="Female"/>
    <s v="Orthopedics"/>
    <s v="White"/>
    <x v="1"/>
    <s v="South"/>
    <n v="13775.33"/>
    <s v="AB -"/>
    <n v="19"/>
  </r>
  <r>
    <s v="Luis"/>
    <s v="Hunt"/>
    <s v="Male"/>
    <s v="Neurology"/>
    <s v="White"/>
    <x v="1"/>
    <s v="West"/>
    <n v="12793.16"/>
    <s v=" A−"/>
    <n v="38"/>
  </r>
  <r>
    <s v="Stephen"/>
    <s v="Palmer"/>
    <s v="Male"/>
    <s v="Cardiology"/>
    <s v="Black"/>
    <x v="0"/>
    <s v="Central"/>
    <n v="2813.05"/>
    <s v=" B−"/>
    <n v="44"/>
  </r>
  <r>
    <s v="Mary"/>
    <s v="Tate"/>
    <s v="Male"/>
    <s v="Psychiatry"/>
    <s v="Black"/>
    <x v="0"/>
    <s v="East"/>
    <n v="7049.82"/>
    <s v=" O−"/>
    <n v="23"/>
  </r>
  <r>
    <s v="Joshua"/>
    <s v="Sullivan"/>
    <s v="Other"/>
    <s v="Psychiatry"/>
    <s v="Hispanic"/>
    <x v="1"/>
    <s v="South"/>
    <n v="5990.37"/>
    <s v=" O+"/>
    <n v="0"/>
  </r>
  <r>
    <s v="Melanie"/>
    <s v="Smith"/>
    <s v="Female"/>
    <s v="Neurology"/>
    <s v="Asian"/>
    <x v="1"/>
    <s v="West"/>
    <n v="576.62"/>
    <s v=" A+"/>
    <n v="95"/>
  </r>
  <r>
    <s v="David"/>
    <s v="Ruiz"/>
    <s v="Male"/>
    <s v="Oncology"/>
    <s v="Hispanic"/>
    <x v="0"/>
    <s v="East"/>
    <n v="7036.29"/>
    <s v="B+"/>
    <n v="5"/>
  </r>
  <r>
    <s v="Megan"/>
    <s v="Pruitt"/>
    <s v="Female"/>
    <s v="Cardiology"/>
    <s v="White"/>
    <x v="0"/>
    <s v="North"/>
    <n v="2981.8"/>
    <s v=" AB+"/>
    <n v="31"/>
  </r>
  <r>
    <s v="Cynthia"/>
    <s v="Stewart"/>
    <s v="Other"/>
    <s v="Orthopedics"/>
    <s v="Other"/>
    <x v="1"/>
    <s v="West"/>
    <n v="17281.72"/>
    <s v="AB -"/>
    <n v="59"/>
  </r>
  <r>
    <s v="Cheryl"/>
    <s v="Robertson"/>
    <s v="Male"/>
    <s v="Cardiology"/>
    <s v="Asian"/>
    <x v="1"/>
    <s v="East"/>
    <n v="9010.24"/>
    <s v=" A−"/>
    <n v="22"/>
  </r>
  <r>
    <s v="Lorraine"/>
    <s v="Guzman"/>
    <s v="Other"/>
    <s v="Neurology"/>
    <s v="Hispanic"/>
    <x v="1"/>
    <s v="Central"/>
    <n v="19448.04"/>
    <s v=" B−"/>
    <n v="62"/>
  </r>
  <r>
    <s v="Walter"/>
    <s v="Webb"/>
    <s v="Female"/>
    <s v="Oncology"/>
    <s v="Other"/>
    <x v="1"/>
    <s v="West"/>
    <n v="1552.06"/>
    <s v=" O−"/>
    <n v="20"/>
  </r>
  <r>
    <s v="Ronald"/>
    <s v="Wilkerson"/>
    <s v="Female"/>
    <s v="Cardiology"/>
    <s v="White"/>
    <x v="0"/>
    <s v="South"/>
    <n v="16761.400000000001"/>
    <s v=" O+"/>
    <n v="17"/>
  </r>
  <r>
    <s v="Latoya"/>
    <s v="Peters"/>
    <s v="Male"/>
    <s v="Orthopedics"/>
    <s v="Black"/>
    <x v="1"/>
    <s v="South"/>
    <n v="13833.7"/>
    <s v=" A+"/>
    <n v="88"/>
  </r>
  <r>
    <s v="Miranda"/>
    <s v="Navarro"/>
    <s v="Female"/>
    <s v="Emergency"/>
    <s v="Asian"/>
    <x v="0"/>
    <s v="West"/>
    <n v="5795.04"/>
    <s v="B+"/>
    <n v="11"/>
  </r>
  <r>
    <s v="Tyler"/>
    <s v="Dixon"/>
    <s v="Other"/>
    <s v="Cardiology"/>
    <s v="Black"/>
    <x v="0"/>
    <s v="South"/>
    <n v="3133.51"/>
    <s v=" AB+"/>
    <n v="50"/>
  </r>
  <r>
    <s v="Timothy"/>
    <s v="Torres"/>
    <s v="Male"/>
    <s v="Pediatrics"/>
    <s v="Black"/>
    <x v="1"/>
    <s v="South"/>
    <n v="14136.62"/>
    <s v="AB -"/>
    <n v="39"/>
  </r>
  <r>
    <s v="Ashley"/>
    <s v="Price"/>
    <s v="Female"/>
    <s v="Psychiatry"/>
    <s v="Asian"/>
    <x v="0"/>
    <s v="West"/>
    <n v="7900.81"/>
    <s v=" A−"/>
    <n v="36"/>
  </r>
  <r>
    <s v="Christopher"/>
    <s v="Jackson"/>
    <s v="Female"/>
    <s v="Orthopedics"/>
    <s v="White"/>
    <x v="0"/>
    <s v="Central"/>
    <n v="10173.959999999999"/>
    <s v=" B−"/>
    <n v="13"/>
  </r>
  <r>
    <s v="Donna"/>
    <s v="Whitehead"/>
    <s v="Female"/>
    <s v="Orthopedics"/>
    <s v="Hispanic"/>
    <x v="1"/>
    <s v="West"/>
    <n v="15317.02"/>
    <s v=" O−"/>
    <n v="60"/>
  </r>
  <r>
    <s v="Tammy"/>
    <s v="Morrison"/>
    <s v="Male"/>
    <s v="Neurology"/>
    <s v="Other"/>
    <x v="1"/>
    <s v="East"/>
    <n v="17870.34"/>
    <s v=" O+"/>
    <n v="33"/>
  </r>
  <r>
    <s v="Ashley"/>
    <s v="Garcia"/>
    <s v="Other"/>
    <s v="Neurology"/>
    <s v="White"/>
    <x v="1"/>
    <s v="West"/>
    <n v="15430.92"/>
    <s v=" A+"/>
    <n v="72"/>
  </r>
  <r>
    <s v="Isaiah"/>
    <s v="Johnson"/>
    <s v="Female"/>
    <s v="Emergency"/>
    <s v="White"/>
    <x v="1"/>
    <s v="North"/>
    <n v="19348.71"/>
    <s v="B+"/>
    <n v="43"/>
  </r>
  <r>
    <s v="John"/>
    <s v="Miller"/>
    <s v="Other"/>
    <s v="Cardiology"/>
    <s v="White"/>
    <x v="1"/>
    <s v="East"/>
    <n v="807.64"/>
    <s v=" AB+"/>
    <n v="28"/>
  </r>
  <r>
    <s v="Tony"/>
    <s v="Tate"/>
    <s v="Male"/>
    <s v="Oncology"/>
    <s v="Asian"/>
    <x v="0"/>
    <s v="West"/>
    <n v="19392.099999999999"/>
    <s v="AB -"/>
    <n v="14"/>
  </r>
  <r>
    <s v="Matthew"/>
    <s v="Taylor"/>
    <s v="Female"/>
    <s v="Cardiology"/>
    <s v="Asian"/>
    <x v="1"/>
    <s v="Central"/>
    <n v="656.16"/>
    <s v=" A−"/>
    <n v="93"/>
  </r>
  <r>
    <s v="Lindsay"/>
    <s v="Richards"/>
    <s v="Other"/>
    <s v="Cardiology"/>
    <s v="Black"/>
    <x v="1"/>
    <s v="North"/>
    <n v="16428.96"/>
    <s v=" B−"/>
    <n v="7"/>
  </r>
  <r>
    <s v="Carla"/>
    <s v="Crawford"/>
    <s v="Other"/>
    <s v="Orthopedics"/>
    <s v="White"/>
    <x v="1"/>
    <s v="South"/>
    <n v="6402.29"/>
    <s v=" O−"/>
    <n v="80"/>
  </r>
  <r>
    <s v="Richard"/>
    <s v="Cunningham"/>
    <s v="Female"/>
    <s v="Cardiology"/>
    <s v="Asian"/>
    <x v="1"/>
    <s v="North"/>
    <n v="2241.7199999999998"/>
    <s v=" O+"/>
    <n v="8"/>
  </r>
  <r>
    <s v="Larry"/>
    <s v="Barnes"/>
    <s v="Other"/>
    <s v="Neurology"/>
    <s v="Asian"/>
    <x v="0"/>
    <s v="Central"/>
    <n v="8303.99"/>
    <s v=" A+"/>
    <n v="16"/>
  </r>
  <r>
    <s v="Alyssa"/>
    <s v="Parker"/>
    <s v="Female"/>
    <s v="Neurology"/>
    <s v="Hispanic"/>
    <x v="1"/>
    <s v="East"/>
    <n v="15482.68"/>
    <s v="B+"/>
    <n v="42"/>
  </r>
  <r>
    <s v="Anna"/>
    <s v="Sharp"/>
    <s v="Other"/>
    <s v="Oncology"/>
    <s v="Hispanic"/>
    <x v="0"/>
    <s v="South"/>
    <n v="8485.0300000000007"/>
    <s v=" AB+"/>
    <n v="61"/>
  </r>
  <r>
    <s v="Rebecca"/>
    <s v="Barton"/>
    <s v="Male"/>
    <s v="Neurology"/>
    <s v="Hispanic"/>
    <x v="0"/>
    <s v="South"/>
    <n v="19437.78"/>
    <s v="AB -"/>
    <n v="1"/>
  </r>
  <r>
    <s v="Teresa"/>
    <s v="Rodriguez"/>
    <s v="Other"/>
    <s v="Cardiology"/>
    <s v="Hispanic"/>
    <x v="0"/>
    <s v="North"/>
    <n v="17692.77"/>
    <s v=" A−"/>
    <n v="46"/>
  </r>
  <r>
    <s v="Gregory"/>
    <s v="Parsons"/>
    <s v="Male"/>
    <s v="Pediatrics"/>
    <s v="Other"/>
    <x v="1"/>
    <s v="South"/>
    <n v="3713.63"/>
    <s v=" B−"/>
    <n v="27"/>
  </r>
  <r>
    <s v="Melissa"/>
    <s v="Brown"/>
    <s v="Other"/>
    <s v="Emergency"/>
    <s v="Black"/>
    <x v="0"/>
    <s v="North"/>
    <n v="5070.4799999999996"/>
    <s v=" O−"/>
    <n v="87"/>
  </r>
  <r>
    <s v="Lauren"/>
    <s v="Rollins"/>
    <s v="Female"/>
    <s v="Pediatrics"/>
    <s v="Asian"/>
    <x v="1"/>
    <s v="North"/>
    <n v="13489.17"/>
    <s v=" O+"/>
    <n v="76"/>
  </r>
  <r>
    <s v="Scott"/>
    <s v="Gaines"/>
    <s v="Male"/>
    <s v="Cardiology"/>
    <s v="White"/>
    <x v="1"/>
    <s v="Central"/>
    <n v="5760.04"/>
    <s v=" A+"/>
    <n v="10"/>
  </r>
  <r>
    <s v="Corey"/>
    <s v="Duncan"/>
    <s v="Other"/>
    <s v="Orthopedics"/>
    <s v="Black"/>
    <x v="1"/>
    <s v="West"/>
    <n v="3273.54"/>
    <s v="B+"/>
    <n v="35"/>
  </r>
  <r>
    <s v="Tiffany"/>
    <s v="Bautista"/>
    <s v="Other"/>
    <s v="Cardiology"/>
    <s v="Asian"/>
    <x v="1"/>
    <s v="Central"/>
    <n v="19074.939999999999"/>
    <s v=" AB+"/>
    <n v="69"/>
  </r>
  <r>
    <s v="Patrick"/>
    <s v="Taylor"/>
    <s v="Male"/>
    <s v="Oncology"/>
    <s v="Asian"/>
    <x v="0"/>
    <s v="East"/>
    <n v="12122.21"/>
    <s v="AB -"/>
    <n v="92"/>
  </r>
  <r>
    <s v="Jennifer"/>
    <s v="Allen"/>
    <s v="Other"/>
    <s v="Psychiatry"/>
    <s v="White"/>
    <x v="0"/>
    <s v="East"/>
    <n v="8104.05"/>
    <s v=" A−"/>
    <n v="85"/>
  </r>
  <r>
    <s v="Debra"/>
    <s v="Villanueva"/>
    <s v="Male"/>
    <s v="Cardiology"/>
    <s v="Hispanic"/>
    <x v="1"/>
    <s v="East"/>
    <n v="9142.9699999999993"/>
    <s v=" B−"/>
    <n v="66"/>
  </r>
  <r>
    <s v="Dawn"/>
    <s v="Calhoun"/>
    <s v="Female"/>
    <s v="Orthopedics"/>
    <s v="Asian"/>
    <x v="1"/>
    <s v="Central"/>
    <n v="13566.71"/>
    <s v=" O−"/>
    <n v="56"/>
  </r>
  <r>
    <s v="Brittany"/>
    <s v="Miller"/>
    <s v="Male"/>
    <s v="Orthopedics"/>
    <s v="Other"/>
    <x v="0"/>
    <s v="South"/>
    <n v="3620.58"/>
    <s v=" O+"/>
    <n v="3"/>
  </r>
  <r>
    <s v="Deborah"/>
    <s v="Smith"/>
    <s v="Female"/>
    <s v="Pediatrics"/>
    <s v="Hispanic"/>
    <x v="0"/>
    <s v="West"/>
    <n v="16527.16"/>
    <s v=" A+"/>
    <n v="90"/>
  </r>
  <r>
    <s v="Susan"/>
    <s v="Moran"/>
    <s v="Female"/>
    <s v="Emergency"/>
    <s v="Other"/>
    <x v="0"/>
    <s v="North"/>
    <n v="518.94000000000005"/>
    <s v="B+"/>
    <n v="26"/>
  </r>
  <r>
    <s v="Kristine"/>
    <s v="Rivera"/>
    <s v="Other"/>
    <s v="Pediatrics"/>
    <s v="Asian"/>
    <x v="1"/>
    <s v="Central"/>
    <n v="5914.73"/>
    <s v=" AB+"/>
    <n v="74"/>
  </r>
  <r>
    <s v="Justin"/>
    <s v="Nelson"/>
    <s v="Other"/>
    <s v="Emergency"/>
    <s v="Black"/>
    <x v="1"/>
    <s v="Central"/>
    <n v="12545.51"/>
    <s v="AB -"/>
    <n v="71"/>
  </r>
  <r>
    <s v="Angela"/>
    <s v="Carter"/>
    <s v="Male"/>
    <s v="Emergency"/>
    <s v="Hispanic"/>
    <x v="1"/>
    <s v="West"/>
    <n v="16575.16"/>
    <s v=" A−"/>
    <n v="68"/>
  </r>
  <r>
    <s v="Kristina"/>
    <s v="Owens"/>
    <s v="Male"/>
    <s v="Neurology"/>
    <s v="White"/>
    <x v="0"/>
    <s v="Central"/>
    <n v="3068.78"/>
    <s v=" B−"/>
    <n v="96"/>
  </r>
  <r>
    <s v="Kevin"/>
    <s v="Hughes"/>
    <s v="Female"/>
    <s v="Orthopedics"/>
    <s v="Asian"/>
    <x v="1"/>
    <s v="North"/>
    <n v="6600.05"/>
    <s v=" O−"/>
    <n v="94"/>
  </r>
  <r>
    <s v="Barbara"/>
    <s v="Arellano"/>
    <s v="Male"/>
    <s v="Cardiology"/>
    <s v="Black"/>
    <x v="1"/>
    <s v="Central"/>
    <n v="2540.06"/>
    <s v=" O+"/>
    <n v="24"/>
  </r>
  <r>
    <s v="Tina"/>
    <s v="Davidson"/>
    <s v="Other"/>
    <s v="Orthopedics"/>
    <s v="Other"/>
    <x v="1"/>
    <s v="West"/>
    <n v="13075.75"/>
    <s v=" A+"/>
    <n v="57"/>
  </r>
  <r>
    <s v="Taylor"/>
    <s v="Martinez"/>
    <s v="Other"/>
    <s v="Pediatrics"/>
    <s v="White"/>
    <x v="0"/>
    <s v="North"/>
    <n v="17248.759999999998"/>
    <s v="B+"/>
    <n v="47"/>
  </r>
  <r>
    <s v="Sonya"/>
    <s v="Hart"/>
    <s v="Male"/>
    <s v="Orthopedics"/>
    <s v="Black"/>
    <x v="0"/>
    <s v="North"/>
    <n v="12325.7"/>
    <s v=" AB+"/>
    <n v="89"/>
  </r>
  <r>
    <s v="Emily"/>
    <s v="Collins"/>
    <s v="Female"/>
    <s v="Cardiology"/>
    <s v="Other"/>
    <x v="1"/>
    <s v="North"/>
    <n v="11822.97"/>
    <s v="AB -"/>
    <n v="49"/>
  </r>
  <r>
    <s v="Donald"/>
    <s v="Collier"/>
    <s v="Male"/>
    <s v="Pediatrics"/>
    <s v="White"/>
    <x v="1"/>
    <s v="West"/>
    <n v="1954.07"/>
    <s v=" A−"/>
    <n v="64"/>
  </r>
  <r>
    <s v="Austin"/>
    <s v="Castaneda"/>
    <s v="Male"/>
    <s v="Neurology"/>
    <s v="Black"/>
    <x v="1"/>
    <s v="West"/>
    <n v="10410.91"/>
    <s v=" B−"/>
    <n v="41"/>
  </r>
  <r>
    <s v="Justin"/>
    <s v="Garcia"/>
    <s v="Other"/>
    <s v="Pediatrics"/>
    <s v="White"/>
    <x v="1"/>
    <s v="South"/>
    <n v="1706.64"/>
    <s v=" O−"/>
    <n v="55"/>
  </r>
  <r>
    <s v="Rebecca"/>
    <s v="Castro"/>
    <s v="Other"/>
    <s v="Psychiatry"/>
    <s v="Hispanic"/>
    <x v="1"/>
    <s v="Central"/>
    <n v="12046.33"/>
    <s v=" O+"/>
    <n v="52"/>
  </r>
  <r>
    <s v="Megan"/>
    <s v="Martinez"/>
    <s v="Other"/>
    <s v="Cardiology"/>
    <s v="Other"/>
    <x v="0"/>
    <s v="South"/>
    <n v="14738.83"/>
    <s v=" A+"/>
    <n v="65"/>
  </r>
  <r>
    <s v="Randy"/>
    <s v="Taylor"/>
    <s v="Male"/>
    <s v="Oncology"/>
    <s v="Hispanic"/>
    <x v="0"/>
    <s v="South"/>
    <n v="16650.21"/>
    <s v="B+"/>
    <n v="75"/>
  </r>
  <r>
    <s v="Ashley"/>
    <s v="Meyers"/>
    <s v="Female"/>
    <s v="Neurology"/>
    <s v="Hispanic"/>
    <x v="1"/>
    <s v="East"/>
    <n v="7767.09"/>
    <s v=" AB+"/>
    <n v="98"/>
  </r>
  <r>
    <s v="Jackie"/>
    <s v="Herring"/>
    <s v="Male"/>
    <s v="Pediatrics"/>
    <s v="White"/>
    <x v="0"/>
    <s v="North"/>
    <n v="7835.71"/>
    <s v="AB -"/>
    <n v="78"/>
  </r>
  <r>
    <s v="Crystal"/>
    <s v="Wells"/>
    <s v="Female"/>
    <s v="Psychiatry"/>
    <s v="Other"/>
    <x v="1"/>
    <s v="East"/>
    <n v="10291.19"/>
    <s v=" A−"/>
    <n v="51"/>
  </r>
  <r>
    <s v="Erik"/>
    <s v="Wolfe"/>
    <s v="Other"/>
    <s v="Neurology"/>
    <s v="Asian"/>
    <x v="1"/>
    <s v="North"/>
    <n v="4552.24"/>
    <s v=" B−"/>
    <n v="97"/>
  </r>
  <r>
    <s v="James"/>
    <s v="Vega"/>
    <s v="Other"/>
    <s v="Cardiology"/>
    <s v="Asian"/>
    <x v="0"/>
    <s v="East"/>
    <n v="8188.33"/>
    <s v=" O−"/>
    <n v="79"/>
  </r>
  <r>
    <s v="Tina"/>
    <s v="Barrett"/>
    <s v="Other"/>
    <s v="Psychiatry"/>
    <s v="Other"/>
    <x v="1"/>
    <s v="South"/>
    <n v="10058.65"/>
    <s v=" O+"/>
    <n v="83"/>
  </r>
  <r>
    <s v="Victoria"/>
    <s v="Brown"/>
    <s v="Female"/>
    <s v="Orthopedics"/>
    <s v="Hispanic"/>
    <x v="1"/>
    <s v="West"/>
    <n v="6261.15"/>
    <s v=" A+"/>
    <n v="54"/>
  </r>
  <r>
    <s v="Kristi"/>
    <s v="Powers"/>
    <s v="Female"/>
    <s v="Pediatrics"/>
    <s v="Hispanic"/>
    <x v="0"/>
    <s v="North"/>
    <n v="19594.490000000002"/>
    <s v="B+"/>
    <n v="82"/>
  </r>
  <r>
    <s v="Sarah"/>
    <s v="Hubbard"/>
    <s v="Female"/>
    <s v="Cardiology"/>
    <s v="Other"/>
    <x v="0"/>
    <s v="West"/>
    <n v="11653.16"/>
    <s v=" AB+"/>
    <n v="100"/>
  </r>
  <r>
    <m/>
    <m/>
    <m/>
    <m/>
    <m/>
    <x v="2"/>
    <m/>
    <n v="975371.89999999991"/>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Martin"/>
    <s v="Perkins"/>
    <x v="0"/>
    <x v="0"/>
    <s v="Other"/>
    <x v="0"/>
    <x v="0"/>
    <n v="6751.57"/>
    <s v=" O+"/>
    <x v="0"/>
    <m/>
  </r>
  <r>
    <s v="Michael"/>
    <s v="Henry"/>
    <x v="1"/>
    <x v="1"/>
    <s v="Hispanic"/>
    <x v="0"/>
    <x v="1"/>
    <n v="18099.8"/>
    <s v=" A+"/>
    <x v="1"/>
    <m/>
  </r>
  <r>
    <s v="Joseph"/>
    <s v="Taylor"/>
    <x v="1"/>
    <x v="2"/>
    <s v="Black"/>
    <x v="1"/>
    <x v="2"/>
    <n v="3624.55"/>
    <s v="B+"/>
    <x v="2"/>
    <m/>
  </r>
  <r>
    <s v="Anna"/>
    <s v="Harrison"/>
    <x v="1"/>
    <x v="3"/>
    <s v="Asian"/>
    <x v="1"/>
    <x v="3"/>
    <n v="17910.39"/>
    <s v=" AB+"/>
    <x v="3"/>
    <m/>
  </r>
  <r>
    <s v="Nichole"/>
    <s v="Bartlett"/>
    <x v="2"/>
    <x v="1"/>
    <s v="Other"/>
    <x v="0"/>
    <x v="2"/>
    <n v="12894.94"/>
    <s v="AB -"/>
    <x v="4"/>
    <m/>
  </r>
  <r>
    <s v="Bill"/>
    <s v="Campos"/>
    <x v="2"/>
    <x v="2"/>
    <s v="Asian"/>
    <x v="0"/>
    <x v="2"/>
    <n v="2222.36"/>
    <s v=" A−"/>
    <x v="5"/>
    <m/>
  </r>
  <r>
    <s v="Monica"/>
    <s v="Davis"/>
    <x v="2"/>
    <x v="2"/>
    <s v="Asian"/>
    <x v="0"/>
    <x v="3"/>
    <n v="851.92"/>
    <s v=" B−"/>
    <x v="6"/>
    <m/>
  </r>
  <r>
    <s v="Rhonda"/>
    <s v="Baldwin"/>
    <x v="1"/>
    <x v="2"/>
    <s v="Hispanic"/>
    <x v="0"/>
    <x v="3"/>
    <n v="1982.2"/>
    <s v=" O−"/>
    <x v="7"/>
    <m/>
  </r>
  <r>
    <s v="Benjamin"/>
    <s v="Stephens"/>
    <x v="2"/>
    <x v="4"/>
    <s v="White"/>
    <x v="0"/>
    <x v="4"/>
    <n v="4940.13"/>
    <s v=" O+"/>
    <x v="8"/>
    <m/>
  </r>
  <r>
    <s v="Rebecca"/>
    <s v="Barker"/>
    <x v="1"/>
    <x v="2"/>
    <s v="Black"/>
    <x v="1"/>
    <x v="3"/>
    <n v="5106.93"/>
    <s v=" A+"/>
    <x v="2"/>
    <m/>
  </r>
  <r>
    <s v="Sara"/>
    <s v="Nicholson"/>
    <x v="2"/>
    <x v="1"/>
    <s v="Other"/>
    <x v="1"/>
    <x v="2"/>
    <n v="2187.5500000000002"/>
    <s v="B+"/>
    <x v="9"/>
    <m/>
  </r>
  <r>
    <s v="Eduardo"/>
    <s v="Foley"/>
    <x v="1"/>
    <x v="3"/>
    <s v="Asian"/>
    <x v="1"/>
    <x v="2"/>
    <n v="8417.26"/>
    <s v=" AB+"/>
    <x v="10"/>
    <m/>
  </r>
  <r>
    <s v="John"/>
    <s v="Taylor"/>
    <x v="0"/>
    <x v="4"/>
    <s v="Other"/>
    <x v="1"/>
    <x v="4"/>
    <n v="14990.47"/>
    <s v="AB -"/>
    <x v="11"/>
    <m/>
  </r>
  <r>
    <s v="Michael"/>
    <s v="Harmon"/>
    <x v="1"/>
    <x v="5"/>
    <s v="Hispanic"/>
    <x v="1"/>
    <x v="3"/>
    <n v="19904.28"/>
    <s v=" A−"/>
    <x v="12"/>
    <m/>
  </r>
  <r>
    <s v="Robert"/>
    <s v="Daniels"/>
    <x v="1"/>
    <x v="4"/>
    <s v="Black"/>
    <x v="0"/>
    <x v="2"/>
    <n v="13888.57"/>
    <s v=" B−"/>
    <x v="13"/>
    <m/>
  </r>
  <r>
    <s v="Matthew"/>
    <s v="Williams"/>
    <x v="1"/>
    <x v="4"/>
    <s v="Hispanic"/>
    <x v="0"/>
    <x v="0"/>
    <n v="8999.1200000000008"/>
    <s v=" O−"/>
    <x v="14"/>
    <m/>
  </r>
  <r>
    <s v="Valerie"/>
    <s v="Shaffer"/>
    <x v="2"/>
    <x v="3"/>
    <s v="Other"/>
    <x v="0"/>
    <x v="4"/>
    <n v="9963.9699999999993"/>
    <s v=" O+"/>
    <x v="6"/>
    <m/>
  </r>
  <r>
    <s v="Patrick"/>
    <s v="Fox"/>
    <x v="2"/>
    <x v="0"/>
    <s v="Asian"/>
    <x v="1"/>
    <x v="2"/>
    <n v="11599.31"/>
    <s v=" A+"/>
    <x v="15"/>
    <m/>
  </r>
  <r>
    <s v="Christopher"/>
    <s v="Lee"/>
    <x v="2"/>
    <x v="3"/>
    <s v="White"/>
    <x v="0"/>
    <x v="4"/>
    <n v="12711.42"/>
    <s v="B+"/>
    <x v="16"/>
    <m/>
  </r>
  <r>
    <s v="Elizabeth"/>
    <s v="Sutton"/>
    <x v="1"/>
    <x v="2"/>
    <s v="Black"/>
    <x v="1"/>
    <x v="1"/>
    <n v="15906.98"/>
    <s v=" AB+"/>
    <x v="17"/>
    <m/>
  </r>
  <r>
    <s v="Daniel"/>
    <s v="Wong"/>
    <x v="1"/>
    <x v="0"/>
    <s v="Asian"/>
    <x v="0"/>
    <x v="1"/>
    <n v="5535.78"/>
    <s v="AB -"/>
    <x v="18"/>
    <m/>
  </r>
  <r>
    <s v="Victoria"/>
    <s v="Robbins"/>
    <x v="2"/>
    <x v="5"/>
    <s v="Asian"/>
    <x v="0"/>
    <x v="1"/>
    <n v="2359.67"/>
    <s v=" A−"/>
    <x v="19"/>
    <m/>
  </r>
  <r>
    <s v="Nicole"/>
    <s v="Miller"/>
    <x v="1"/>
    <x v="1"/>
    <s v="Asian"/>
    <x v="1"/>
    <x v="2"/>
    <n v="8927.64"/>
    <s v=" B−"/>
    <x v="20"/>
    <m/>
  </r>
  <r>
    <s v="Kevin"/>
    <s v="Edwards"/>
    <x v="0"/>
    <x v="1"/>
    <s v="Asian"/>
    <x v="1"/>
    <x v="4"/>
    <n v="6509.29"/>
    <s v=" O−"/>
    <x v="21"/>
    <m/>
  </r>
  <r>
    <s v="Michael"/>
    <s v="Russell"/>
    <x v="0"/>
    <x v="2"/>
    <s v="Hispanic"/>
    <x v="1"/>
    <x v="4"/>
    <n v="5558.41"/>
    <s v=" O+"/>
    <x v="22"/>
    <m/>
  </r>
  <r>
    <s v="Michael"/>
    <s v="Barrera"/>
    <x v="2"/>
    <x v="0"/>
    <s v="White"/>
    <x v="0"/>
    <x v="1"/>
    <n v="13233.42"/>
    <s v=" A+"/>
    <x v="23"/>
    <m/>
  </r>
  <r>
    <s v="James"/>
    <s v="Scott"/>
    <x v="0"/>
    <x v="3"/>
    <s v="Black"/>
    <x v="1"/>
    <x v="2"/>
    <n v="13017.05"/>
    <s v="B+"/>
    <x v="15"/>
    <m/>
  </r>
  <r>
    <s v="Justin"/>
    <s v="Coleman"/>
    <x v="0"/>
    <x v="5"/>
    <s v="Hispanic"/>
    <x v="1"/>
    <x v="0"/>
    <n v="12524.38"/>
    <s v=" AB+"/>
    <x v="24"/>
    <m/>
  </r>
  <r>
    <s v="Kathleen"/>
    <s v="Torres"/>
    <x v="0"/>
    <x v="5"/>
    <s v="White"/>
    <x v="1"/>
    <x v="3"/>
    <n v="13775.33"/>
    <s v="AB -"/>
    <x v="25"/>
    <m/>
  </r>
  <r>
    <s v="Luis"/>
    <s v="Hunt"/>
    <x v="2"/>
    <x v="4"/>
    <s v="White"/>
    <x v="1"/>
    <x v="0"/>
    <n v="12793.16"/>
    <s v=" A−"/>
    <x v="22"/>
    <m/>
  </r>
  <r>
    <s v="Stephen"/>
    <s v="Palmer"/>
    <x v="2"/>
    <x v="6"/>
    <s v="Black"/>
    <x v="0"/>
    <x v="4"/>
    <n v="2813.05"/>
    <s v=" B−"/>
    <x v="26"/>
    <m/>
  </r>
  <r>
    <s v="Mary"/>
    <s v="Tate"/>
    <x v="2"/>
    <x v="2"/>
    <s v="Black"/>
    <x v="0"/>
    <x v="1"/>
    <n v="7049.82"/>
    <s v=" O−"/>
    <x v="27"/>
    <m/>
  </r>
  <r>
    <s v="Joshua"/>
    <s v="Sullivan"/>
    <x v="1"/>
    <x v="2"/>
    <s v="Hispanic"/>
    <x v="1"/>
    <x v="3"/>
    <n v="5990.37"/>
    <s v=" O+"/>
    <x v="28"/>
    <m/>
  </r>
  <r>
    <s v="Melanie"/>
    <s v="Smith"/>
    <x v="0"/>
    <x v="4"/>
    <s v="Asian"/>
    <x v="1"/>
    <x v="0"/>
    <n v="576.62"/>
    <s v=" A+"/>
    <x v="29"/>
    <m/>
  </r>
  <r>
    <s v="David"/>
    <s v="Ruiz"/>
    <x v="2"/>
    <x v="0"/>
    <s v="Hispanic"/>
    <x v="0"/>
    <x v="1"/>
    <n v="7036.29"/>
    <s v="B+"/>
    <x v="15"/>
    <m/>
  </r>
  <r>
    <s v="Megan"/>
    <s v="Pruitt"/>
    <x v="0"/>
    <x v="6"/>
    <s v="White"/>
    <x v="0"/>
    <x v="2"/>
    <n v="2981.8"/>
    <s v=" AB+"/>
    <x v="30"/>
    <m/>
  </r>
  <r>
    <s v="Cynthia"/>
    <s v="Stewart"/>
    <x v="1"/>
    <x v="5"/>
    <s v="Other"/>
    <x v="1"/>
    <x v="0"/>
    <n v="17281.72"/>
    <s v="AB -"/>
    <x v="13"/>
    <m/>
  </r>
  <r>
    <s v="Cheryl"/>
    <s v="Robertson"/>
    <x v="2"/>
    <x v="6"/>
    <s v="Asian"/>
    <x v="1"/>
    <x v="1"/>
    <n v="9010.24"/>
    <s v=" A−"/>
    <x v="31"/>
    <m/>
  </r>
  <r>
    <s v="Lorraine"/>
    <s v="Guzman"/>
    <x v="1"/>
    <x v="4"/>
    <s v="Hispanic"/>
    <x v="1"/>
    <x v="4"/>
    <n v="19448.04"/>
    <s v=" B−"/>
    <x v="14"/>
    <m/>
  </r>
  <r>
    <s v="Walter"/>
    <s v="Webb"/>
    <x v="0"/>
    <x v="0"/>
    <s v="Other"/>
    <x v="1"/>
    <x v="0"/>
    <n v="1552.06"/>
    <s v=" O−"/>
    <x v="6"/>
    <m/>
  </r>
  <r>
    <s v="Ronald"/>
    <s v="Wilkerson"/>
    <x v="0"/>
    <x v="6"/>
    <s v="White"/>
    <x v="0"/>
    <x v="3"/>
    <n v="16761.400000000001"/>
    <s v=" O+"/>
    <x v="27"/>
    <m/>
  </r>
  <r>
    <s v="Latoya"/>
    <s v="Peters"/>
    <x v="2"/>
    <x v="5"/>
    <s v="Black"/>
    <x v="1"/>
    <x v="3"/>
    <n v="13833.7"/>
    <s v=" A+"/>
    <x v="32"/>
    <m/>
  </r>
  <r>
    <s v="Miranda"/>
    <s v="Navarro"/>
    <x v="0"/>
    <x v="1"/>
    <s v="Asian"/>
    <x v="0"/>
    <x v="0"/>
    <n v="5795.04"/>
    <s v="B+"/>
    <x v="33"/>
    <m/>
  </r>
  <r>
    <s v="Tyler"/>
    <s v="Dixon"/>
    <x v="1"/>
    <x v="6"/>
    <s v="Black"/>
    <x v="0"/>
    <x v="3"/>
    <n v="3133.51"/>
    <s v=" AB+"/>
    <x v="11"/>
    <m/>
  </r>
  <r>
    <s v="Timothy"/>
    <s v="Torres"/>
    <x v="2"/>
    <x v="3"/>
    <s v="Black"/>
    <x v="1"/>
    <x v="3"/>
    <n v="14136.62"/>
    <s v="AB -"/>
    <x v="34"/>
    <m/>
  </r>
  <r>
    <s v="Ashley"/>
    <s v="Price"/>
    <x v="0"/>
    <x v="2"/>
    <s v="Asian"/>
    <x v="0"/>
    <x v="0"/>
    <n v="7900.81"/>
    <s v=" A−"/>
    <x v="35"/>
    <m/>
  </r>
  <r>
    <s v="Christopher"/>
    <s v="Jackson"/>
    <x v="0"/>
    <x v="5"/>
    <s v="White"/>
    <x v="0"/>
    <x v="4"/>
    <n v="10173.959999999999"/>
    <s v=" B−"/>
    <x v="36"/>
    <m/>
  </r>
  <r>
    <s v="Donna"/>
    <s v="Whitehead"/>
    <x v="0"/>
    <x v="5"/>
    <s v="Hispanic"/>
    <x v="1"/>
    <x v="0"/>
    <n v="15317.02"/>
    <s v=" O−"/>
    <x v="11"/>
    <m/>
  </r>
  <r>
    <s v="Tammy"/>
    <s v="Morrison"/>
    <x v="2"/>
    <x v="4"/>
    <s v="Other"/>
    <x v="1"/>
    <x v="1"/>
    <n v="17870.34"/>
    <s v=" O+"/>
    <x v="37"/>
    <m/>
  </r>
  <r>
    <s v="Ashley"/>
    <s v="Garcia"/>
    <x v="1"/>
    <x v="4"/>
    <s v="White"/>
    <x v="1"/>
    <x v="0"/>
    <n v="15430.92"/>
    <s v=" A+"/>
    <x v="38"/>
    <m/>
  </r>
  <r>
    <s v="Isaiah"/>
    <s v="Johnson"/>
    <x v="0"/>
    <x v="1"/>
    <s v="White"/>
    <x v="1"/>
    <x v="2"/>
    <n v="19348.71"/>
    <s v="B+"/>
    <x v="39"/>
    <m/>
  </r>
  <r>
    <s v="John"/>
    <s v="Miller"/>
    <x v="1"/>
    <x v="6"/>
    <s v="White"/>
    <x v="1"/>
    <x v="1"/>
    <n v="807.64"/>
    <s v=" AB+"/>
    <x v="40"/>
    <m/>
  </r>
  <r>
    <s v="Tony"/>
    <s v="Tate"/>
    <x v="2"/>
    <x v="0"/>
    <s v="Asian"/>
    <x v="0"/>
    <x v="0"/>
    <n v="19392.099999999999"/>
    <s v="AB -"/>
    <x v="41"/>
    <m/>
  </r>
  <r>
    <s v="Matthew"/>
    <s v="Taylor"/>
    <x v="0"/>
    <x v="6"/>
    <s v="Asian"/>
    <x v="1"/>
    <x v="4"/>
    <n v="656.16"/>
    <s v=" A−"/>
    <x v="30"/>
    <m/>
  </r>
  <r>
    <s v="Lindsay"/>
    <s v="Richards"/>
    <x v="1"/>
    <x v="6"/>
    <s v="Black"/>
    <x v="1"/>
    <x v="2"/>
    <n v="16428.96"/>
    <s v=" B−"/>
    <x v="42"/>
    <m/>
  </r>
  <r>
    <s v="Carla"/>
    <s v="Crawford"/>
    <x v="1"/>
    <x v="5"/>
    <s v="White"/>
    <x v="1"/>
    <x v="3"/>
    <n v="6402.29"/>
    <s v=" O−"/>
    <x v="43"/>
    <m/>
  </r>
  <r>
    <s v="Richard"/>
    <s v="Cunningham"/>
    <x v="0"/>
    <x v="6"/>
    <s v="Asian"/>
    <x v="1"/>
    <x v="2"/>
    <n v="2241.7199999999998"/>
    <s v=" O+"/>
    <x v="44"/>
    <m/>
  </r>
  <r>
    <s v="Larry"/>
    <s v="Barnes"/>
    <x v="1"/>
    <x v="4"/>
    <s v="Asian"/>
    <x v="0"/>
    <x v="4"/>
    <n v="8303.99"/>
    <s v=" A+"/>
    <x v="45"/>
    <m/>
  </r>
  <r>
    <s v="Alyssa"/>
    <s v="Parker"/>
    <x v="0"/>
    <x v="4"/>
    <s v="Hispanic"/>
    <x v="1"/>
    <x v="1"/>
    <n v="15482.68"/>
    <s v="B+"/>
    <x v="46"/>
    <m/>
  </r>
  <r>
    <s v="Anna"/>
    <s v="Sharp"/>
    <x v="1"/>
    <x v="0"/>
    <s v="Hispanic"/>
    <x v="0"/>
    <x v="3"/>
    <n v="8485.0300000000007"/>
    <s v=" AB+"/>
    <x v="47"/>
    <m/>
  </r>
  <r>
    <s v="Rebecca"/>
    <s v="Barton"/>
    <x v="2"/>
    <x v="4"/>
    <s v="Hispanic"/>
    <x v="0"/>
    <x v="3"/>
    <n v="19437.78"/>
    <s v="AB -"/>
    <x v="48"/>
    <m/>
  </r>
  <r>
    <s v="Teresa"/>
    <s v="Rodriguez"/>
    <x v="1"/>
    <x v="6"/>
    <s v="Hispanic"/>
    <x v="0"/>
    <x v="2"/>
    <n v="17692.77"/>
    <s v=" A−"/>
    <x v="49"/>
    <m/>
  </r>
  <r>
    <s v="Gregory"/>
    <s v="Parsons"/>
    <x v="2"/>
    <x v="3"/>
    <s v="Other"/>
    <x v="1"/>
    <x v="3"/>
    <n v="3713.63"/>
    <s v=" B−"/>
    <x v="18"/>
    <m/>
  </r>
  <r>
    <s v="Melissa"/>
    <s v="Brown"/>
    <x v="1"/>
    <x v="1"/>
    <s v="Black"/>
    <x v="0"/>
    <x v="2"/>
    <n v="5070.4799999999996"/>
    <s v=" O−"/>
    <x v="50"/>
    <m/>
  </r>
  <r>
    <s v="Lauren"/>
    <s v="Rollins"/>
    <x v="0"/>
    <x v="3"/>
    <s v="Asian"/>
    <x v="1"/>
    <x v="2"/>
    <n v="13489.17"/>
    <s v=" O+"/>
    <x v="42"/>
    <m/>
  </r>
  <r>
    <s v="Scott"/>
    <s v="Gaines"/>
    <x v="2"/>
    <x v="6"/>
    <s v="White"/>
    <x v="1"/>
    <x v="4"/>
    <n v="5760.04"/>
    <s v=" A+"/>
    <x v="36"/>
    <m/>
  </r>
  <r>
    <s v="Corey"/>
    <s v="Duncan"/>
    <x v="1"/>
    <x v="5"/>
    <s v="Black"/>
    <x v="1"/>
    <x v="0"/>
    <n v="3273.54"/>
    <s v="B+"/>
    <x v="51"/>
    <m/>
  </r>
  <r>
    <s v="Tiffany"/>
    <s v="Bautista"/>
    <x v="1"/>
    <x v="6"/>
    <s v="Asian"/>
    <x v="1"/>
    <x v="4"/>
    <n v="19074.939999999999"/>
    <s v=" AB+"/>
    <x v="52"/>
    <m/>
  </r>
  <r>
    <s v="Patrick"/>
    <s v="Taylor"/>
    <x v="2"/>
    <x v="0"/>
    <s v="Asian"/>
    <x v="0"/>
    <x v="1"/>
    <n v="12122.21"/>
    <s v="AB -"/>
    <x v="53"/>
    <m/>
  </r>
  <r>
    <s v="Jennifer"/>
    <s v="Allen"/>
    <x v="1"/>
    <x v="2"/>
    <s v="White"/>
    <x v="0"/>
    <x v="1"/>
    <n v="8104.05"/>
    <s v=" A−"/>
    <x v="5"/>
    <m/>
  </r>
  <r>
    <s v="Debra"/>
    <s v="Villanueva"/>
    <x v="2"/>
    <x v="6"/>
    <s v="Hispanic"/>
    <x v="1"/>
    <x v="1"/>
    <n v="9142.9699999999993"/>
    <s v=" B−"/>
    <x v="1"/>
    <m/>
  </r>
  <r>
    <s v="Dawn"/>
    <s v="Calhoun"/>
    <x v="0"/>
    <x v="5"/>
    <s v="Asian"/>
    <x v="1"/>
    <x v="4"/>
    <n v="13566.71"/>
    <s v=" O−"/>
    <x v="54"/>
    <m/>
  </r>
  <r>
    <s v="Brittany"/>
    <s v="Miller"/>
    <x v="2"/>
    <x v="5"/>
    <s v="Other"/>
    <x v="0"/>
    <x v="3"/>
    <n v="3620.58"/>
    <s v=" O+"/>
    <x v="44"/>
    <m/>
  </r>
  <r>
    <s v="Deborah"/>
    <s v="Smith"/>
    <x v="0"/>
    <x v="3"/>
    <s v="Hispanic"/>
    <x v="0"/>
    <x v="0"/>
    <n v="16527.16"/>
    <s v=" A+"/>
    <x v="55"/>
    <m/>
  </r>
  <r>
    <s v="Susan"/>
    <s v="Moran"/>
    <x v="0"/>
    <x v="1"/>
    <s v="Other"/>
    <x v="0"/>
    <x v="2"/>
    <n v="518.94000000000005"/>
    <s v="B+"/>
    <x v="56"/>
    <m/>
  </r>
  <r>
    <s v="Kristine"/>
    <s v="Rivera"/>
    <x v="1"/>
    <x v="3"/>
    <s v="Asian"/>
    <x v="1"/>
    <x v="4"/>
    <n v="5914.73"/>
    <s v=" AB+"/>
    <x v="57"/>
    <m/>
  </r>
  <r>
    <s v="Justin"/>
    <s v="Nelson"/>
    <x v="1"/>
    <x v="1"/>
    <s v="Black"/>
    <x v="1"/>
    <x v="4"/>
    <n v="12545.51"/>
    <s v="AB -"/>
    <x v="58"/>
    <m/>
  </r>
  <r>
    <s v="Angela"/>
    <s v="Carter"/>
    <x v="2"/>
    <x v="1"/>
    <s v="Hispanic"/>
    <x v="1"/>
    <x v="0"/>
    <n v="16575.16"/>
    <s v=" A−"/>
    <x v="59"/>
    <m/>
  </r>
  <r>
    <s v="Kristina"/>
    <s v="Owens"/>
    <x v="2"/>
    <x v="4"/>
    <s v="White"/>
    <x v="0"/>
    <x v="4"/>
    <n v="3068.78"/>
    <s v=" B−"/>
    <x v="16"/>
    <m/>
  </r>
  <r>
    <s v="Kevin"/>
    <s v="Hughes"/>
    <x v="0"/>
    <x v="5"/>
    <s v="Asian"/>
    <x v="1"/>
    <x v="2"/>
    <n v="6600.05"/>
    <s v=" O−"/>
    <x v="1"/>
    <m/>
  </r>
  <r>
    <s v="Barbara"/>
    <s v="Arellano"/>
    <x v="2"/>
    <x v="6"/>
    <s v="Black"/>
    <x v="1"/>
    <x v="4"/>
    <n v="2540.06"/>
    <s v=" O+"/>
    <x v="51"/>
    <m/>
  </r>
  <r>
    <s v="Tina"/>
    <s v="Davidson"/>
    <x v="1"/>
    <x v="5"/>
    <s v="Other"/>
    <x v="1"/>
    <x v="0"/>
    <n v="13075.75"/>
    <s v=" A+"/>
    <x v="40"/>
    <m/>
  </r>
  <r>
    <s v="Taylor"/>
    <s v="Martinez"/>
    <x v="1"/>
    <x v="3"/>
    <s v="White"/>
    <x v="0"/>
    <x v="2"/>
    <n v="17248.759999999998"/>
    <s v="B+"/>
    <x v="23"/>
    <m/>
  </r>
  <r>
    <s v="Sonya"/>
    <s v="Hart"/>
    <x v="2"/>
    <x v="5"/>
    <s v="Black"/>
    <x v="0"/>
    <x v="2"/>
    <n v="12325.7"/>
    <s v=" AB+"/>
    <x v="37"/>
    <m/>
  </r>
  <r>
    <s v="Emily"/>
    <s v="Collins"/>
    <x v="0"/>
    <x v="6"/>
    <s v="Other"/>
    <x v="1"/>
    <x v="2"/>
    <n v="11822.97"/>
    <s v="AB -"/>
    <x v="60"/>
    <m/>
  </r>
  <r>
    <s v="Donald"/>
    <s v="Collier"/>
    <x v="2"/>
    <x v="3"/>
    <s v="White"/>
    <x v="1"/>
    <x v="0"/>
    <n v="1954.07"/>
    <s v=" A−"/>
    <x v="22"/>
    <m/>
  </r>
  <r>
    <s v="Austin"/>
    <s v="Castaneda"/>
    <x v="2"/>
    <x v="4"/>
    <s v="Black"/>
    <x v="1"/>
    <x v="0"/>
    <n v="10410.91"/>
    <s v=" B−"/>
    <x v="23"/>
    <m/>
  </r>
  <r>
    <s v="Justin"/>
    <s v="Garcia"/>
    <x v="1"/>
    <x v="3"/>
    <s v="White"/>
    <x v="1"/>
    <x v="3"/>
    <n v="1706.64"/>
    <s v=" O−"/>
    <x v="61"/>
    <m/>
  </r>
  <r>
    <s v="Rebecca"/>
    <s v="Castro"/>
    <x v="1"/>
    <x v="2"/>
    <s v="Hispanic"/>
    <x v="1"/>
    <x v="4"/>
    <n v="12046.33"/>
    <s v=" O+"/>
    <x v="62"/>
    <m/>
  </r>
  <r>
    <s v="Megan"/>
    <s v="Martinez"/>
    <x v="1"/>
    <x v="6"/>
    <s v="Other"/>
    <x v="0"/>
    <x v="3"/>
    <n v="14738.83"/>
    <s v=" A+"/>
    <x v="11"/>
    <m/>
  </r>
  <r>
    <s v="Randy"/>
    <s v="Taylor"/>
    <x v="2"/>
    <x v="0"/>
    <s v="Hispanic"/>
    <x v="0"/>
    <x v="3"/>
    <n v="16650.21"/>
    <s v="B+"/>
    <x v="25"/>
    <m/>
  </r>
  <r>
    <s v="Ashley"/>
    <s v="Meyers"/>
    <x v="0"/>
    <x v="4"/>
    <s v="Hispanic"/>
    <x v="1"/>
    <x v="1"/>
    <n v="7767.09"/>
    <s v=" AB+"/>
    <x v="55"/>
    <m/>
  </r>
  <r>
    <s v="Jackie"/>
    <s v="Herring"/>
    <x v="2"/>
    <x v="3"/>
    <s v="White"/>
    <x v="0"/>
    <x v="2"/>
    <n v="7835.71"/>
    <s v="AB -"/>
    <x v="39"/>
    <m/>
  </r>
  <r>
    <s v="Crystal"/>
    <s v="Wells"/>
    <x v="0"/>
    <x v="2"/>
    <s v="Other"/>
    <x v="1"/>
    <x v="1"/>
    <n v="10291.19"/>
    <s v=" A−"/>
    <x v="40"/>
    <m/>
  </r>
  <r>
    <s v="Erik"/>
    <s v="Wolfe"/>
    <x v="1"/>
    <x v="4"/>
    <s v="Asian"/>
    <x v="1"/>
    <x v="2"/>
    <n v="4552.24"/>
    <s v=" B−"/>
    <x v="63"/>
    <m/>
  </r>
  <r>
    <s v="James"/>
    <s v="Vega"/>
    <x v="1"/>
    <x v="6"/>
    <s v="Asian"/>
    <x v="0"/>
    <x v="1"/>
    <n v="8188.33"/>
    <s v=" O−"/>
    <x v="53"/>
    <m/>
  </r>
  <r>
    <s v="Tina"/>
    <s v="Barrett"/>
    <x v="1"/>
    <x v="2"/>
    <s v="Other"/>
    <x v="1"/>
    <x v="3"/>
    <n v="10058.65"/>
    <s v=" O+"/>
    <x v="64"/>
    <m/>
  </r>
  <r>
    <s v="Victoria"/>
    <s v="Brown"/>
    <x v="0"/>
    <x v="5"/>
    <s v="Hispanic"/>
    <x v="1"/>
    <x v="0"/>
    <n v="6261.15"/>
    <s v=" A+"/>
    <x v="14"/>
    <m/>
  </r>
  <r>
    <s v="Kristi"/>
    <s v="Powers"/>
    <x v="0"/>
    <x v="3"/>
    <s v="Hispanic"/>
    <x v="0"/>
    <x v="2"/>
    <n v="19594.490000000002"/>
    <s v="B+"/>
    <x v="65"/>
    <m/>
  </r>
  <r>
    <s v="Sarah"/>
    <s v="Hubbard"/>
    <x v="0"/>
    <x v="6"/>
    <s v="Other"/>
    <x v="0"/>
    <x v="0"/>
    <n v="11653.16"/>
    <s v=" AB+"/>
    <x v="66"/>
    <m/>
  </r>
  <r>
    <m/>
    <m/>
    <x v="3"/>
    <x v="7"/>
    <m/>
    <x v="2"/>
    <x v="5"/>
    <n v="975371.89999999991"/>
    <m/>
    <x v="67"/>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Martin"/>
    <s v="Perkins"/>
    <s v="Female"/>
    <x v="0"/>
    <s v="Other"/>
    <s v="Admitted"/>
    <s v="West"/>
    <n v="6751.57"/>
    <s v=" O+"/>
    <n v="44"/>
  </r>
  <r>
    <s v="Michael"/>
    <s v="Henry"/>
    <s v="Other"/>
    <x v="1"/>
    <s v="Hispanic"/>
    <s v="Admitted"/>
    <s v="East"/>
    <n v="18099.8"/>
    <s v=" A+"/>
    <n v="66"/>
  </r>
  <r>
    <s v="Joseph"/>
    <s v="Taylor"/>
    <s v="Other"/>
    <x v="2"/>
    <s v="Black"/>
    <s v="Not Admitted"/>
    <s v="North"/>
    <n v="3624.55"/>
    <s v="B+"/>
    <n v="85"/>
  </r>
  <r>
    <s v="Anna"/>
    <s v="Harrison"/>
    <s v="Other"/>
    <x v="3"/>
    <s v="Asian"/>
    <s v="Not Admitted"/>
    <s v="South"/>
    <n v="17910.39"/>
    <s v=" AB+"/>
    <n v="27"/>
  </r>
  <r>
    <s v="Nichole"/>
    <s v="Bartlett"/>
    <s v="Male"/>
    <x v="1"/>
    <s v="Other"/>
    <s v="Admitted"/>
    <s v="North"/>
    <n v="12894.94"/>
    <s v="AB -"/>
    <n v="94"/>
  </r>
  <r>
    <s v="Bill"/>
    <s v="Campos"/>
    <s v="Male"/>
    <x v="2"/>
    <s v="Asian"/>
    <s v="Admitted"/>
    <s v="North"/>
    <n v="2222.36"/>
    <s v=" A−"/>
    <n v="6"/>
  </r>
  <r>
    <s v="Monica"/>
    <s v="Davis"/>
    <s v="Male"/>
    <x v="2"/>
    <s v="Asian"/>
    <s v="Admitted"/>
    <s v="South"/>
    <n v="851.92"/>
    <s v=" B−"/>
    <n v="23"/>
  </r>
  <r>
    <s v="Rhonda"/>
    <s v="Baldwin"/>
    <s v="Other"/>
    <x v="2"/>
    <s v="Hispanic"/>
    <s v="Admitted"/>
    <s v="South"/>
    <n v="1982.2"/>
    <s v=" O−"/>
    <n v="24"/>
  </r>
  <r>
    <s v="Benjamin"/>
    <s v="Stephens"/>
    <s v="Male"/>
    <x v="4"/>
    <s v="White"/>
    <s v="Admitted"/>
    <s v="Central"/>
    <n v="4940.13"/>
    <s v=" O+"/>
    <n v="33"/>
  </r>
  <r>
    <s v="Rebecca"/>
    <s v="Barker"/>
    <s v="Other"/>
    <x v="2"/>
    <s v="Black"/>
    <s v="Not Admitted"/>
    <s v="South"/>
    <n v="5106.93"/>
    <s v=" A+"/>
    <n v="11"/>
  </r>
  <r>
    <s v="Sara"/>
    <s v="Nicholson"/>
    <s v="Male"/>
    <x v="1"/>
    <s v="Other"/>
    <s v="Not Admitted"/>
    <s v="North"/>
    <n v="2187.5500000000002"/>
    <s v="B+"/>
    <n v="93"/>
  </r>
  <r>
    <s v="Eduardo"/>
    <s v="Foley"/>
    <s v="Other"/>
    <x v="3"/>
    <s v="Asian"/>
    <s v="Not Admitted"/>
    <s v="North"/>
    <n v="8417.26"/>
    <s v=" AB+"/>
    <n v="19"/>
  </r>
  <r>
    <s v="John"/>
    <s v="Taylor"/>
    <s v="Female"/>
    <x v="4"/>
    <s v="Other"/>
    <s v="Not Admitted"/>
    <s v="Central"/>
    <n v="14990.47"/>
    <s v="AB -"/>
    <n v="47"/>
  </r>
  <r>
    <s v="Michael"/>
    <s v="Harmon"/>
    <s v="Other"/>
    <x v="5"/>
    <s v="Hispanic"/>
    <s v="Not Admitted"/>
    <s v="South"/>
    <n v="19904.28"/>
    <s v=" A−"/>
    <n v="86"/>
  </r>
  <r>
    <s v="Robert"/>
    <s v="Daniels"/>
    <s v="Other"/>
    <x v="4"/>
    <s v="Black"/>
    <s v="Admitted"/>
    <s v="North"/>
    <n v="13888.57"/>
    <s v=" B−"/>
    <n v="63"/>
  </r>
  <r>
    <s v="Matthew"/>
    <s v="Williams"/>
    <s v="Other"/>
    <x v="4"/>
    <s v="Hispanic"/>
    <s v="Admitted"/>
    <s v="West"/>
    <n v="8999.1200000000008"/>
    <s v=" O−"/>
    <n v="22"/>
  </r>
  <r>
    <s v="Valerie"/>
    <s v="Shaffer"/>
    <s v="Male"/>
    <x v="3"/>
    <s v="Other"/>
    <s v="Admitted"/>
    <s v="Central"/>
    <n v="9963.9699999999993"/>
    <s v=" O+"/>
    <n v="88"/>
  </r>
  <r>
    <s v="Patrick"/>
    <s v="Fox"/>
    <s v="Male"/>
    <x v="0"/>
    <s v="Asian"/>
    <s v="Not Admitted"/>
    <s v="North"/>
    <n v="11599.31"/>
    <s v=" A+"/>
    <n v="59"/>
  </r>
  <r>
    <s v="Christopher"/>
    <s v="Lee"/>
    <s v="Male"/>
    <x v="3"/>
    <s v="White"/>
    <s v="Admitted"/>
    <s v="Central"/>
    <n v="12711.42"/>
    <s v="B+"/>
    <n v="99"/>
  </r>
  <r>
    <s v="Elizabeth"/>
    <s v="Sutton"/>
    <s v="Other"/>
    <x v="2"/>
    <s v="Black"/>
    <s v="Not Admitted"/>
    <s v="East"/>
    <n v="15906.98"/>
    <s v=" AB+"/>
    <n v="8"/>
  </r>
  <r>
    <s v="Daniel"/>
    <s v="Wong"/>
    <s v="Other"/>
    <x v="0"/>
    <s v="Asian"/>
    <s v="Admitted"/>
    <s v="East"/>
    <n v="5535.78"/>
    <s v="AB -"/>
    <n v="85"/>
  </r>
  <r>
    <s v="Victoria"/>
    <s v="Robbins"/>
    <s v="Male"/>
    <x v="5"/>
    <s v="Asian"/>
    <s v="Admitted"/>
    <s v="East"/>
    <n v="2359.67"/>
    <s v=" A−"/>
    <n v="89"/>
  </r>
  <r>
    <s v="Nicole"/>
    <s v="Miller"/>
    <s v="Other"/>
    <x v="1"/>
    <s v="Asian"/>
    <s v="Not Admitted"/>
    <s v="North"/>
    <n v="8927.64"/>
    <s v=" B−"/>
    <n v="11"/>
  </r>
  <r>
    <s v="Kevin"/>
    <s v="Edwards"/>
    <s v="Female"/>
    <x v="1"/>
    <s v="Asian"/>
    <s v="Not Admitted"/>
    <s v="Central"/>
    <n v="6509.29"/>
    <s v=" O−"/>
    <n v="4"/>
  </r>
  <r>
    <s v="Michael"/>
    <s v="Russell"/>
    <s v="Female"/>
    <x v="2"/>
    <s v="Hispanic"/>
    <s v="Not Admitted"/>
    <s v="Central"/>
    <n v="5558.41"/>
    <s v=" O+"/>
    <n v="61"/>
  </r>
  <r>
    <s v="Michael"/>
    <s v="Barrera"/>
    <s v="Male"/>
    <x v="0"/>
    <s v="White"/>
    <s v="Admitted"/>
    <s v="East"/>
    <n v="13233.42"/>
    <s v=" A+"/>
    <n v="28"/>
  </r>
  <r>
    <s v="James"/>
    <s v="Scott"/>
    <s v="Female"/>
    <x v="3"/>
    <s v="Black"/>
    <s v="Not Admitted"/>
    <s v="North"/>
    <n v="13017.05"/>
    <s v="B+"/>
    <n v="2"/>
  </r>
  <r>
    <s v="Justin"/>
    <s v="Coleman"/>
    <s v="Female"/>
    <x v="5"/>
    <s v="Hispanic"/>
    <s v="Not Admitted"/>
    <s v="West"/>
    <n v="12524.38"/>
    <s v=" AB+"/>
    <n v="68"/>
  </r>
  <r>
    <s v="Kathleen"/>
    <s v="Torres"/>
    <s v="Female"/>
    <x v="5"/>
    <s v="White"/>
    <s v="Not Admitted"/>
    <s v="South"/>
    <n v="13775.33"/>
    <s v="AB -"/>
    <n v="96"/>
  </r>
  <r>
    <s v="Luis"/>
    <s v="Hunt"/>
    <s v="Male"/>
    <x v="4"/>
    <s v="White"/>
    <s v="Not Admitted"/>
    <s v="West"/>
    <n v="12793.16"/>
    <s v=" A−"/>
    <n v="99"/>
  </r>
  <r>
    <s v="Stephen"/>
    <s v="Palmer"/>
    <s v="Male"/>
    <x v="6"/>
    <s v="Black"/>
    <s v="Admitted"/>
    <s v="Central"/>
    <n v="2813.05"/>
    <s v=" B−"/>
    <n v="25"/>
  </r>
  <r>
    <s v="Mary"/>
    <s v="Tate"/>
    <s v="Male"/>
    <x v="2"/>
    <s v="Black"/>
    <s v="Admitted"/>
    <s v="East"/>
    <n v="7049.82"/>
    <s v=" O−"/>
    <n v="44"/>
  </r>
  <r>
    <s v="Joshua"/>
    <s v="Sullivan"/>
    <s v="Other"/>
    <x v="2"/>
    <s v="Hispanic"/>
    <s v="Not Admitted"/>
    <s v="South"/>
    <n v="5990.37"/>
    <s v=" O+"/>
    <n v="100"/>
  </r>
  <r>
    <s v="Melanie"/>
    <s v="Smith"/>
    <s v="Female"/>
    <x v="4"/>
    <s v="Asian"/>
    <s v="Not Admitted"/>
    <s v="West"/>
    <n v="576.62"/>
    <s v=" A+"/>
    <n v="99"/>
  </r>
  <r>
    <s v="David"/>
    <s v="Ruiz"/>
    <s v="Male"/>
    <x v="0"/>
    <s v="Hispanic"/>
    <s v="Admitted"/>
    <s v="East"/>
    <n v="7036.29"/>
    <s v="B+"/>
    <n v="68"/>
  </r>
  <r>
    <s v="Megan"/>
    <s v="Pruitt"/>
    <s v="Female"/>
    <x v="6"/>
    <s v="White"/>
    <s v="Admitted"/>
    <s v="North"/>
    <n v="2981.8"/>
    <s v=" AB+"/>
    <n v="26"/>
  </r>
  <r>
    <s v="Cynthia"/>
    <s v="Stewart"/>
    <s v="Other"/>
    <x v="5"/>
    <s v="Other"/>
    <s v="Not Admitted"/>
    <s v="West"/>
    <n v="17281.72"/>
    <s v="AB -"/>
    <n v="9"/>
  </r>
  <r>
    <s v="Cheryl"/>
    <s v="Robertson"/>
    <s v="Male"/>
    <x v="6"/>
    <s v="Asian"/>
    <s v="Not Admitted"/>
    <s v="East"/>
    <n v="9010.24"/>
    <s v=" A−"/>
    <n v="21"/>
  </r>
  <r>
    <s v="Lorraine"/>
    <s v="Guzman"/>
    <s v="Other"/>
    <x v="4"/>
    <s v="Hispanic"/>
    <s v="Not Admitted"/>
    <s v="Central"/>
    <n v="19448.04"/>
    <s v=" B−"/>
    <n v="48"/>
  </r>
  <r>
    <s v="Walter"/>
    <s v="Webb"/>
    <s v="Female"/>
    <x v="0"/>
    <s v="Other"/>
    <s v="Not Admitted"/>
    <s v="West"/>
    <n v="1552.06"/>
    <s v=" O−"/>
    <n v="79"/>
  </r>
  <r>
    <s v="Ronald"/>
    <s v="Wilkerson"/>
    <s v="Female"/>
    <x v="6"/>
    <s v="White"/>
    <s v="Admitted"/>
    <s v="South"/>
    <n v="16761.400000000001"/>
    <s v=" O+"/>
    <n v="33"/>
  </r>
  <r>
    <s v="Latoya"/>
    <s v="Peters"/>
    <s v="Male"/>
    <x v="5"/>
    <s v="Black"/>
    <s v="Not Admitted"/>
    <s v="South"/>
    <n v="13833.7"/>
    <s v=" A+"/>
    <n v="65"/>
  </r>
  <r>
    <s v="Miranda"/>
    <s v="Navarro"/>
    <s v="Female"/>
    <x v="1"/>
    <s v="Asian"/>
    <s v="Admitted"/>
    <s v="West"/>
    <n v="5795.04"/>
    <s v="B+"/>
    <n v="1"/>
  </r>
  <r>
    <s v="Tyler"/>
    <s v="Dixon"/>
    <s v="Other"/>
    <x v="6"/>
    <s v="Black"/>
    <s v="Admitted"/>
    <s v="South"/>
    <n v="3133.51"/>
    <s v=" AB+"/>
    <n v="42"/>
  </r>
  <r>
    <s v="Timothy"/>
    <s v="Torres"/>
    <s v="Male"/>
    <x v="3"/>
    <s v="Black"/>
    <s v="Not Admitted"/>
    <s v="South"/>
    <n v="14136.62"/>
    <s v="AB -"/>
    <n v="23"/>
  </r>
  <r>
    <s v="Ashley"/>
    <s v="Price"/>
    <s v="Female"/>
    <x v="2"/>
    <s v="Asian"/>
    <s v="Admitted"/>
    <s v="West"/>
    <n v="7900.81"/>
    <s v=" A−"/>
    <n v="89"/>
  </r>
  <r>
    <s v="Christopher"/>
    <s v="Jackson"/>
    <s v="Female"/>
    <x v="5"/>
    <s v="White"/>
    <s v="Admitted"/>
    <s v="Central"/>
    <n v="10173.959999999999"/>
    <s v=" B−"/>
    <n v="98"/>
  </r>
  <r>
    <s v="Donna"/>
    <s v="Whitehead"/>
    <s v="Female"/>
    <x v="5"/>
    <s v="Hispanic"/>
    <s v="Not Admitted"/>
    <s v="West"/>
    <n v="15317.02"/>
    <s v=" O−"/>
    <n v="52"/>
  </r>
  <r>
    <s v="Tammy"/>
    <s v="Morrison"/>
    <s v="Male"/>
    <x v="4"/>
    <s v="Other"/>
    <s v="Not Admitted"/>
    <s v="East"/>
    <n v="17870.34"/>
    <s v=" O+"/>
    <n v="36"/>
  </r>
  <r>
    <s v="Ashley"/>
    <s v="Garcia"/>
    <s v="Other"/>
    <x v="4"/>
    <s v="White"/>
    <s v="Not Admitted"/>
    <s v="West"/>
    <n v="15430.92"/>
    <s v=" A+"/>
    <n v="56"/>
  </r>
  <r>
    <s v="Isaiah"/>
    <s v="Johnson"/>
    <s v="Female"/>
    <x v="1"/>
    <s v="White"/>
    <s v="Not Admitted"/>
    <s v="North"/>
    <n v="19348.71"/>
    <s v="B+"/>
    <n v="76"/>
  </r>
  <r>
    <s v="John"/>
    <s v="Miller"/>
    <s v="Other"/>
    <x v="6"/>
    <s v="White"/>
    <s v="Not Admitted"/>
    <s v="East"/>
    <n v="807.64"/>
    <s v=" AB+"/>
    <n v="78"/>
  </r>
  <r>
    <s v="Tony"/>
    <s v="Tate"/>
    <s v="Male"/>
    <x v="0"/>
    <s v="Asian"/>
    <s v="Admitted"/>
    <s v="West"/>
    <n v="19392.099999999999"/>
    <s v="AB -"/>
    <n v="25"/>
  </r>
  <r>
    <s v="Matthew"/>
    <s v="Taylor"/>
    <s v="Female"/>
    <x v="6"/>
    <s v="Asian"/>
    <s v="Not Admitted"/>
    <s v="Central"/>
    <n v="656.16"/>
    <s v=" A−"/>
    <n v="66"/>
  </r>
  <r>
    <s v="Lindsay"/>
    <s v="Richards"/>
    <s v="Other"/>
    <x v="6"/>
    <s v="Black"/>
    <s v="Not Admitted"/>
    <s v="North"/>
    <n v="16428.96"/>
    <s v=" B−"/>
    <n v="8"/>
  </r>
  <r>
    <s v="Carla"/>
    <s v="Crawford"/>
    <s v="Other"/>
    <x v="5"/>
    <s v="White"/>
    <s v="Not Admitted"/>
    <s v="South"/>
    <n v="6402.29"/>
    <s v=" O−"/>
    <n v="12"/>
  </r>
  <r>
    <s v="Richard"/>
    <s v="Cunningham"/>
    <s v="Female"/>
    <x v="6"/>
    <s v="Asian"/>
    <s v="Not Admitted"/>
    <s v="North"/>
    <n v="2241.7199999999998"/>
    <s v=" O+"/>
    <n v="9"/>
  </r>
  <r>
    <s v="Larry"/>
    <s v="Barnes"/>
    <s v="Other"/>
    <x v="4"/>
    <s v="Asian"/>
    <s v="Admitted"/>
    <s v="Central"/>
    <n v="8303.99"/>
    <s v=" A+"/>
    <n v="100"/>
  </r>
  <r>
    <s v="Alyssa"/>
    <s v="Parker"/>
    <s v="Female"/>
    <x v="4"/>
    <s v="Hispanic"/>
    <s v="Not Admitted"/>
    <s v="East"/>
    <n v="15482.68"/>
    <s v="B+"/>
    <n v="52"/>
  </r>
  <r>
    <s v="Anna"/>
    <s v="Sharp"/>
    <s v="Other"/>
    <x v="0"/>
    <s v="Hispanic"/>
    <s v="Admitted"/>
    <s v="South"/>
    <n v="8485.0300000000007"/>
    <s v=" AB+"/>
    <n v="57"/>
  </r>
  <r>
    <s v="Rebecca"/>
    <s v="Barton"/>
    <s v="Male"/>
    <x v="4"/>
    <s v="Hispanic"/>
    <s v="Admitted"/>
    <s v="South"/>
    <n v="19437.78"/>
    <s v="AB -"/>
    <n v="87"/>
  </r>
  <r>
    <s v="Teresa"/>
    <s v="Rodriguez"/>
    <s v="Other"/>
    <x v="6"/>
    <s v="Hispanic"/>
    <s v="Admitted"/>
    <s v="North"/>
    <n v="17692.77"/>
    <s v=" A−"/>
    <n v="32"/>
  </r>
  <r>
    <s v="Gregory"/>
    <s v="Parsons"/>
    <s v="Male"/>
    <x v="3"/>
    <s v="Other"/>
    <s v="Not Admitted"/>
    <s v="South"/>
    <n v="3713.63"/>
    <s v=" B−"/>
    <n v="20"/>
  </r>
  <r>
    <s v="Melissa"/>
    <s v="Brown"/>
    <s v="Other"/>
    <x v="1"/>
    <s v="Black"/>
    <s v="Admitted"/>
    <s v="North"/>
    <n v="5070.4799999999996"/>
    <s v=" O−"/>
    <n v="11"/>
  </r>
  <r>
    <s v="Lauren"/>
    <s v="Rollins"/>
    <s v="Female"/>
    <x v="3"/>
    <s v="Asian"/>
    <s v="Not Admitted"/>
    <s v="North"/>
    <n v="13489.17"/>
    <s v=" O+"/>
    <n v="38"/>
  </r>
  <r>
    <s v="Scott"/>
    <s v="Gaines"/>
    <s v="Male"/>
    <x v="6"/>
    <s v="White"/>
    <s v="Not Admitted"/>
    <s v="Central"/>
    <n v="5760.04"/>
    <s v=" A+"/>
    <n v="43"/>
  </r>
  <r>
    <s v="Corey"/>
    <s v="Duncan"/>
    <s v="Other"/>
    <x v="5"/>
    <s v="Black"/>
    <s v="Not Admitted"/>
    <s v="West"/>
    <n v="3273.54"/>
    <s v="B+"/>
    <n v="21"/>
  </r>
  <r>
    <s v="Tiffany"/>
    <s v="Bautista"/>
    <s v="Other"/>
    <x v="6"/>
    <s v="Asian"/>
    <s v="Not Admitted"/>
    <s v="Central"/>
    <n v="19074.939999999999"/>
    <s v=" AB+"/>
    <n v="25"/>
  </r>
  <r>
    <s v="Patrick"/>
    <s v="Taylor"/>
    <s v="Male"/>
    <x v="0"/>
    <s v="Asian"/>
    <s v="Admitted"/>
    <s v="East"/>
    <n v="12122.21"/>
    <s v="AB -"/>
    <n v="40"/>
  </r>
  <r>
    <s v="Jennifer"/>
    <s v="Allen"/>
    <s v="Other"/>
    <x v="2"/>
    <s v="White"/>
    <s v="Admitted"/>
    <s v="East"/>
    <n v="8104.05"/>
    <s v=" A−"/>
    <n v="80"/>
  </r>
  <r>
    <s v="Debra"/>
    <s v="Villanueva"/>
    <s v="Male"/>
    <x v="6"/>
    <s v="Hispanic"/>
    <s v="Not Admitted"/>
    <s v="East"/>
    <n v="9142.9699999999993"/>
    <s v=" B−"/>
    <n v="61"/>
  </r>
  <r>
    <s v="Dawn"/>
    <s v="Calhoun"/>
    <s v="Female"/>
    <x v="5"/>
    <s v="Asian"/>
    <s v="Not Admitted"/>
    <s v="Central"/>
    <n v="13566.71"/>
    <s v=" O−"/>
    <n v="89"/>
  </r>
  <r>
    <s v="Brittany"/>
    <s v="Miller"/>
    <s v="Male"/>
    <x v="5"/>
    <s v="Other"/>
    <s v="Admitted"/>
    <s v="South"/>
    <n v="3620.58"/>
    <s v=" O+"/>
    <n v="40"/>
  </r>
  <r>
    <s v="Deborah"/>
    <s v="Smith"/>
    <s v="Female"/>
    <x v="3"/>
    <s v="Hispanic"/>
    <s v="Admitted"/>
    <s v="West"/>
    <n v="16527.16"/>
    <s v=" A+"/>
    <n v="35"/>
  </r>
  <r>
    <s v="Susan"/>
    <s v="Moran"/>
    <s v="Female"/>
    <x v="1"/>
    <s v="Other"/>
    <s v="Admitted"/>
    <s v="North"/>
    <n v="518.94000000000005"/>
    <s v="B+"/>
    <n v="63"/>
  </r>
  <r>
    <s v="Kristine"/>
    <s v="Rivera"/>
    <s v="Other"/>
    <x v="3"/>
    <s v="Asian"/>
    <s v="Not Admitted"/>
    <s v="Central"/>
    <n v="5914.73"/>
    <s v=" AB+"/>
    <n v="75"/>
  </r>
  <r>
    <s v="Justin"/>
    <s v="Nelson"/>
    <s v="Other"/>
    <x v="1"/>
    <s v="Black"/>
    <s v="Not Admitted"/>
    <s v="Central"/>
    <n v="12545.51"/>
    <s v="AB -"/>
    <n v="12"/>
  </r>
  <r>
    <s v="Angela"/>
    <s v="Carter"/>
    <s v="Male"/>
    <x v="1"/>
    <s v="Hispanic"/>
    <s v="Not Admitted"/>
    <s v="West"/>
    <n v="16575.16"/>
    <s v=" A−"/>
    <n v="45"/>
  </r>
  <r>
    <s v="Kristina"/>
    <s v="Owens"/>
    <s v="Male"/>
    <x v="4"/>
    <s v="White"/>
    <s v="Admitted"/>
    <s v="Central"/>
    <n v="3068.78"/>
    <s v=" B−"/>
    <n v="75"/>
  </r>
  <r>
    <s v="Kevin"/>
    <s v="Hughes"/>
    <s v="Female"/>
    <x v="5"/>
    <s v="Asian"/>
    <s v="Not Admitted"/>
    <s v="North"/>
    <n v="6600.05"/>
    <s v=" O−"/>
    <n v="9"/>
  </r>
  <r>
    <s v="Barbara"/>
    <s v="Arellano"/>
    <s v="Male"/>
    <x v="6"/>
    <s v="Black"/>
    <s v="Not Admitted"/>
    <s v="Central"/>
    <n v="2540.06"/>
    <s v=" O+"/>
    <n v="43"/>
  </r>
  <r>
    <s v="Tina"/>
    <s v="Davidson"/>
    <s v="Other"/>
    <x v="5"/>
    <s v="Other"/>
    <s v="Not Admitted"/>
    <s v="West"/>
    <n v="13075.75"/>
    <s v=" A+"/>
    <n v="39"/>
  </r>
  <r>
    <s v="Taylor"/>
    <s v="Martinez"/>
    <s v="Other"/>
    <x v="3"/>
    <s v="White"/>
    <s v="Admitted"/>
    <s v="North"/>
    <n v="17248.759999999998"/>
    <s v="B+"/>
    <n v="90"/>
  </r>
  <r>
    <s v="Sonya"/>
    <s v="Hart"/>
    <s v="Male"/>
    <x v="5"/>
    <s v="Black"/>
    <s v="Admitted"/>
    <s v="North"/>
    <n v="12325.7"/>
    <s v=" AB+"/>
    <n v="24"/>
  </r>
  <r>
    <s v="Emily"/>
    <s v="Collins"/>
    <s v="Female"/>
    <x v="6"/>
    <s v="Other"/>
    <s v="Not Admitted"/>
    <s v="North"/>
    <n v="11822.97"/>
    <s v="AB -"/>
    <n v="76"/>
  </r>
  <r>
    <s v="Donald"/>
    <s v="Collier"/>
    <s v="Male"/>
    <x v="3"/>
    <s v="White"/>
    <s v="Not Admitted"/>
    <s v="West"/>
    <n v="1954.07"/>
    <s v=" A−"/>
    <n v="29"/>
  </r>
  <r>
    <s v="Austin"/>
    <s v="Castaneda"/>
    <s v="Male"/>
    <x v="4"/>
    <s v="Black"/>
    <s v="Not Admitted"/>
    <s v="West"/>
    <n v="10410.91"/>
    <s v=" B−"/>
    <n v="34"/>
  </r>
  <r>
    <s v="Justin"/>
    <s v="Garcia"/>
    <s v="Other"/>
    <x v="3"/>
    <s v="White"/>
    <s v="Not Admitted"/>
    <s v="South"/>
    <n v="1706.64"/>
    <s v=" O−"/>
    <n v="54"/>
  </r>
  <r>
    <s v="Rebecca"/>
    <s v="Castro"/>
    <s v="Other"/>
    <x v="2"/>
    <s v="Hispanic"/>
    <s v="Not Admitted"/>
    <s v="Central"/>
    <n v="12046.33"/>
    <s v=" O+"/>
    <n v="34"/>
  </r>
  <r>
    <s v="Megan"/>
    <s v="Martinez"/>
    <s v="Other"/>
    <x v="6"/>
    <s v="Other"/>
    <s v="Admitted"/>
    <s v="South"/>
    <n v="14738.83"/>
    <s v=" A+"/>
    <n v="13"/>
  </r>
  <r>
    <s v="Randy"/>
    <s v="Taylor"/>
    <s v="Male"/>
    <x v="0"/>
    <s v="Hispanic"/>
    <s v="Admitted"/>
    <s v="South"/>
    <n v="16650.21"/>
    <s v="B+"/>
    <n v="31"/>
  </r>
  <r>
    <s v="Ashley"/>
    <s v="Meyers"/>
    <s v="Female"/>
    <x v="4"/>
    <s v="Hispanic"/>
    <s v="Not Admitted"/>
    <s v="East"/>
    <n v="7767.09"/>
    <s v=" AB+"/>
    <n v="17"/>
  </r>
  <r>
    <s v="Jackie"/>
    <s v="Herring"/>
    <s v="Male"/>
    <x v="3"/>
    <s v="White"/>
    <s v="Admitted"/>
    <s v="North"/>
    <n v="7835.71"/>
    <s v="AB -"/>
    <n v="13"/>
  </r>
  <r>
    <s v="Crystal"/>
    <s v="Wells"/>
    <s v="Female"/>
    <x v="2"/>
    <s v="Other"/>
    <s v="Not Admitted"/>
    <s v="East"/>
    <n v="10291.19"/>
    <s v=" A−"/>
    <n v="2"/>
  </r>
  <r>
    <s v="Erik"/>
    <s v="Wolfe"/>
    <s v="Other"/>
    <x v="4"/>
    <s v="Asian"/>
    <s v="Not Admitted"/>
    <s v="North"/>
    <n v="4552.24"/>
    <s v=" B−"/>
    <n v="21"/>
  </r>
  <r>
    <s v="James"/>
    <s v="Vega"/>
    <s v="Other"/>
    <x v="6"/>
    <s v="Asian"/>
    <s v="Admitted"/>
    <s v="East"/>
    <n v="8188.33"/>
    <s v=" O−"/>
    <n v="37"/>
  </r>
  <r>
    <s v="Tina"/>
    <s v="Barrett"/>
    <s v="Other"/>
    <x v="2"/>
    <s v="Other"/>
    <s v="Not Admitted"/>
    <s v="South"/>
    <n v="10058.65"/>
    <s v=" O+"/>
    <n v="20"/>
  </r>
  <r>
    <s v="Victoria"/>
    <s v="Brown"/>
    <s v="Female"/>
    <x v="5"/>
    <s v="Hispanic"/>
    <s v="Not Admitted"/>
    <s v="West"/>
    <n v="6261.15"/>
    <s v=" A+"/>
    <n v="72"/>
  </r>
  <r>
    <s v="Kristi"/>
    <s v="Powers"/>
    <s v="Female"/>
    <x v="3"/>
    <s v="Hispanic"/>
    <s v="Admitted"/>
    <s v="North"/>
    <n v="19594.490000000002"/>
    <s v="B+"/>
    <n v="54"/>
  </r>
  <r>
    <s v="Sarah"/>
    <s v="Hubbard"/>
    <s v="Female"/>
    <x v="6"/>
    <s v="Other"/>
    <s v="Admitted"/>
    <s v="West"/>
    <n v="11653.16"/>
    <s v=" AB+"/>
    <n v="1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Martin"/>
    <s v="Perkins"/>
    <s v="Female"/>
    <s v="Oncology"/>
    <s v="Other"/>
    <s v="Admitted"/>
    <s v="West"/>
    <n v="6751.57"/>
    <s v=" O+"/>
    <n v="44"/>
    <x v="0"/>
  </r>
  <r>
    <s v="Michael"/>
    <s v="Henry"/>
    <s v="Other"/>
    <s v="Emergency"/>
    <s v="Hispanic"/>
    <s v="Admitted"/>
    <s v="East"/>
    <n v="18099.8"/>
    <s v=" A+"/>
    <n v="78"/>
    <x v="1"/>
  </r>
  <r>
    <s v="Joseph"/>
    <s v="Taylor"/>
    <s v="Other"/>
    <s v="Psychiatry"/>
    <s v="Black"/>
    <s v="Not Admitted"/>
    <s v="North"/>
    <n v="3624.55"/>
    <s v="B+"/>
    <n v="93"/>
    <x v="2"/>
  </r>
  <r>
    <s v="Anna"/>
    <s v="Harrison"/>
    <s v="Other"/>
    <s v="Pediatrics"/>
    <s v="Asian"/>
    <s v="Not Admitted"/>
    <s v="South"/>
    <n v="17910.39"/>
    <s v=" AB+"/>
    <n v="9"/>
    <x v="2"/>
  </r>
  <r>
    <s v="Nichole"/>
    <s v="Bartlett"/>
    <s v="Male"/>
    <s v="Emergency"/>
    <s v="Other"/>
    <s v="Admitted"/>
    <s v="North"/>
    <n v="12894.94"/>
    <s v="AB -"/>
    <n v="90"/>
    <x v="0"/>
  </r>
  <r>
    <s v="Bill"/>
    <s v="Campos"/>
    <s v="Male"/>
    <s v="Psychiatry"/>
    <s v="Asian"/>
    <s v="Admitted"/>
    <s v="North"/>
    <n v="2222.36"/>
    <s v=" A−"/>
    <n v="52"/>
    <x v="2"/>
  </r>
  <r>
    <s v="Monica"/>
    <s v="Davis"/>
    <s v="Male"/>
    <s v="Psychiatry"/>
    <s v="Asian"/>
    <s v="Admitted"/>
    <s v="South"/>
    <n v="851.92"/>
    <s v=" B−"/>
    <n v="82"/>
    <x v="1"/>
  </r>
  <r>
    <s v="Rhonda"/>
    <s v="Baldwin"/>
    <s v="Other"/>
    <s v="Psychiatry"/>
    <s v="Hispanic"/>
    <s v="Admitted"/>
    <s v="South"/>
    <n v="1982.2"/>
    <s v=" O−"/>
    <n v="78"/>
    <x v="0"/>
  </r>
  <r>
    <s v="Benjamin"/>
    <s v="Stephens"/>
    <s v="Male"/>
    <s v="Neurology"/>
    <s v="White"/>
    <s v="Admitted"/>
    <s v="Central"/>
    <n v="4940.13"/>
    <s v=" O+"/>
    <n v="33"/>
    <x v="0"/>
  </r>
  <r>
    <s v="Rebecca"/>
    <s v="Barker"/>
    <s v="Other"/>
    <s v="Psychiatry"/>
    <s v="Black"/>
    <s v="Not Admitted"/>
    <s v="South"/>
    <n v="5106.93"/>
    <s v=" A+"/>
    <n v="11"/>
    <x v="2"/>
  </r>
  <r>
    <s v="Sara"/>
    <s v="Nicholson"/>
    <s v="Male"/>
    <s v="Emergency"/>
    <s v="Other"/>
    <s v="Not Admitted"/>
    <s v="North"/>
    <n v="2187.5500000000002"/>
    <s v="B+"/>
    <n v="82"/>
    <x v="1"/>
  </r>
  <r>
    <s v="Eduardo"/>
    <s v="Foley"/>
    <s v="Other"/>
    <s v="Pediatrics"/>
    <s v="Asian"/>
    <s v="Not Admitted"/>
    <s v="North"/>
    <n v="8417.26"/>
    <s v=" AB+"/>
    <n v="9"/>
    <x v="1"/>
  </r>
  <r>
    <s v="John"/>
    <s v="Taylor"/>
    <s v="Female"/>
    <s v="Neurology"/>
    <s v="Other"/>
    <s v="Not Admitted"/>
    <s v="Central"/>
    <n v="14990.47"/>
    <s v="AB -"/>
    <n v="24"/>
    <x v="2"/>
  </r>
  <r>
    <s v="Michael"/>
    <s v="Harmon"/>
    <s v="Other"/>
    <s v="Orthopedics"/>
    <s v="Hispanic"/>
    <s v="Not Admitted"/>
    <s v="South"/>
    <n v="19904.28"/>
    <s v=" A−"/>
    <n v="12"/>
    <x v="2"/>
  </r>
  <r>
    <s v="Robert"/>
    <s v="Daniels"/>
    <s v="Other"/>
    <s v="Neurology"/>
    <s v="Black"/>
    <s v="Admitted"/>
    <s v="North"/>
    <n v="13888.57"/>
    <s v=" B−"/>
    <n v="35"/>
    <x v="2"/>
  </r>
  <r>
    <s v="Matthew"/>
    <s v="Williams"/>
    <s v="Other"/>
    <s v="Neurology"/>
    <s v="Hispanic"/>
    <s v="Admitted"/>
    <s v="West"/>
    <n v="8999.1200000000008"/>
    <s v=" O−"/>
    <n v="22"/>
    <x v="1"/>
  </r>
  <r>
    <s v="Valerie"/>
    <s v="Shaffer"/>
    <s v="Male"/>
    <s v="Pediatrics"/>
    <s v="Other"/>
    <s v="Admitted"/>
    <s v="Central"/>
    <n v="9963.9699999999993"/>
    <s v=" O+"/>
    <n v="40"/>
    <x v="1"/>
  </r>
  <r>
    <s v="Patrick"/>
    <s v="Fox"/>
    <s v="Male"/>
    <s v="Oncology"/>
    <s v="Asian"/>
    <s v="Not Admitted"/>
    <s v="North"/>
    <n v="11599.31"/>
    <s v=" A+"/>
    <n v="36"/>
    <x v="2"/>
  </r>
  <r>
    <s v="Christopher"/>
    <s v="Lee"/>
    <s v="Male"/>
    <s v="Pediatrics"/>
    <s v="White"/>
    <s v="Admitted"/>
    <s v="Central"/>
    <n v="12711.42"/>
    <s v="B+"/>
    <n v="92"/>
    <x v="2"/>
  </r>
  <r>
    <s v="Elizabeth"/>
    <s v="Sutton"/>
    <s v="Other"/>
    <s v="Psychiatry"/>
    <s v="Black"/>
    <s v="Not Admitted"/>
    <s v="East"/>
    <n v="15906.98"/>
    <s v=" AB+"/>
    <n v="28"/>
    <x v="2"/>
  </r>
  <r>
    <s v="Daniel"/>
    <s v="Wong"/>
    <s v="Other"/>
    <s v="Oncology"/>
    <s v="Asian"/>
    <s v="Admitted"/>
    <s v="East"/>
    <n v="5535.78"/>
    <s v="AB -"/>
    <n v="90"/>
    <x v="2"/>
  </r>
  <r>
    <s v="Victoria"/>
    <s v="Robbins"/>
    <s v="Male"/>
    <s v="Orthopedics"/>
    <s v="Asian"/>
    <s v="Admitted"/>
    <s v="East"/>
    <n v="2359.67"/>
    <s v=" A−"/>
    <n v="56"/>
    <x v="0"/>
  </r>
  <r>
    <s v="Nicole"/>
    <s v="Miller"/>
    <s v="Other"/>
    <s v="Emergency"/>
    <s v="Asian"/>
    <s v="Not Admitted"/>
    <s v="North"/>
    <n v="8927.64"/>
    <s v=" B−"/>
    <n v="15"/>
    <x v="0"/>
  </r>
  <r>
    <s v="Kevin"/>
    <s v="Edwards"/>
    <s v="Female"/>
    <s v="Emergency"/>
    <s v="Asian"/>
    <s v="Not Admitted"/>
    <s v="Central"/>
    <n v="6509.29"/>
    <s v=" O−"/>
    <n v="67"/>
    <x v="2"/>
  </r>
  <r>
    <s v="Michael"/>
    <s v="Russell"/>
    <s v="Female"/>
    <s v="Psychiatry"/>
    <s v="Hispanic"/>
    <s v="Not Admitted"/>
    <s v="Central"/>
    <n v="5558.41"/>
    <s v=" O+"/>
    <n v="21"/>
    <x v="1"/>
  </r>
  <r>
    <s v="Michael"/>
    <s v="Barrera"/>
    <s v="Male"/>
    <s v="Oncology"/>
    <s v="White"/>
    <s v="Admitted"/>
    <s v="East"/>
    <n v="13233.42"/>
    <s v=" A+"/>
    <n v="97"/>
    <x v="0"/>
  </r>
  <r>
    <s v="James"/>
    <s v="Scott"/>
    <s v="Female"/>
    <s v="Pediatrics"/>
    <s v="Black"/>
    <s v="Not Admitted"/>
    <s v="North"/>
    <n v="13017.05"/>
    <s v="B+"/>
    <n v="52"/>
    <x v="1"/>
  </r>
  <r>
    <s v="Justin"/>
    <s v="Coleman"/>
    <s v="Female"/>
    <s v="Orthopedics"/>
    <s v="Hispanic"/>
    <s v="Not Admitted"/>
    <s v="West"/>
    <n v="12524.38"/>
    <s v=" AB+"/>
    <n v="100"/>
    <x v="0"/>
  </r>
  <r>
    <s v="Kathleen"/>
    <s v="Torres"/>
    <s v="Female"/>
    <s v="Orthopedics"/>
    <s v="White"/>
    <s v="Not Admitted"/>
    <s v="South"/>
    <n v="13775.33"/>
    <s v="AB -"/>
    <n v="7"/>
    <x v="1"/>
  </r>
  <r>
    <s v="Luis"/>
    <s v="Hunt"/>
    <s v="Male"/>
    <s v="Neurology"/>
    <s v="White"/>
    <s v="Not Admitted"/>
    <s v="West"/>
    <n v="12793.16"/>
    <s v=" A−"/>
    <n v="18"/>
    <x v="2"/>
  </r>
  <r>
    <s v="Stephen"/>
    <s v="Palmer"/>
    <s v="Male"/>
    <s v="Cardiology"/>
    <s v="Black"/>
    <s v="Admitted"/>
    <s v="Central"/>
    <n v="2813.05"/>
    <s v=" B−"/>
    <n v="26"/>
    <x v="2"/>
  </r>
  <r>
    <s v="Mary"/>
    <s v="Tate"/>
    <s v="Male"/>
    <s v="Psychiatry"/>
    <s v="Black"/>
    <s v="Admitted"/>
    <s v="East"/>
    <n v="7049.82"/>
    <s v=" O−"/>
    <n v="43"/>
    <x v="0"/>
  </r>
  <r>
    <s v="Joshua"/>
    <s v="Sullivan"/>
    <s v="Other"/>
    <s v="Psychiatry"/>
    <s v="Hispanic"/>
    <s v="Not Admitted"/>
    <s v="South"/>
    <n v="5990.37"/>
    <s v=" O+"/>
    <n v="74"/>
    <x v="1"/>
  </r>
  <r>
    <s v="Melanie"/>
    <s v="Smith"/>
    <s v="Female"/>
    <s v="Neurology"/>
    <s v="Asian"/>
    <s v="Not Admitted"/>
    <s v="West"/>
    <n v="576.62"/>
    <s v=" A+"/>
    <n v="57"/>
    <x v="2"/>
  </r>
  <r>
    <s v="David"/>
    <s v="Ruiz"/>
    <s v="Male"/>
    <s v="Oncology"/>
    <s v="Hispanic"/>
    <s v="Admitted"/>
    <s v="East"/>
    <n v="7036.29"/>
    <s v="B+"/>
    <n v="12"/>
    <x v="0"/>
  </r>
  <r>
    <s v="Megan"/>
    <s v="Pruitt"/>
    <s v="Female"/>
    <s v="Cardiology"/>
    <s v="White"/>
    <s v="Admitted"/>
    <s v="North"/>
    <n v="2981.8"/>
    <s v=" AB+"/>
    <n v="73"/>
    <x v="1"/>
  </r>
  <r>
    <s v="Cynthia"/>
    <s v="Stewart"/>
    <s v="Other"/>
    <s v="Orthopedics"/>
    <s v="Other"/>
    <s v="Not Admitted"/>
    <s v="West"/>
    <n v="17281.72"/>
    <s v="AB -"/>
    <n v="78"/>
    <x v="2"/>
  </r>
  <r>
    <s v="Cheryl"/>
    <s v="Robertson"/>
    <s v="Male"/>
    <s v="Cardiology"/>
    <s v="Asian"/>
    <s v="Not Admitted"/>
    <s v="East"/>
    <n v="9010.24"/>
    <s v=" A−"/>
    <n v="93"/>
    <x v="1"/>
  </r>
  <r>
    <s v="Lorraine"/>
    <s v="Guzman"/>
    <s v="Other"/>
    <s v="Neurology"/>
    <s v="Hispanic"/>
    <s v="Not Admitted"/>
    <s v="Central"/>
    <n v="19448.04"/>
    <s v=" B−"/>
    <n v="53"/>
    <x v="1"/>
  </r>
  <r>
    <s v="Walter"/>
    <s v="Webb"/>
    <s v="Female"/>
    <s v="Oncology"/>
    <s v="Other"/>
    <s v="Not Admitted"/>
    <s v="West"/>
    <n v="1552.06"/>
    <s v=" O−"/>
    <n v="32"/>
    <x v="0"/>
  </r>
  <r>
    <s v="Ronald"/>
    <s v="Wilkerson"/>
    <s v="Female"/>
    <s v="Cardiology"/>
    <s v="White"/>
    <s v="Admitted"/>
    <s v="South"/>
    <n v="16761.400000000001"/>
    <s v=" O+"/>
    <n v="12"/>
    <x v="2"/>
  </r>
  <r>
    <s v="Latoya"/>
    <s v="Peters"/>
    <s v="Male"/>
    <s v="Orthopedics"/>
    <s v="Black"/>
    <s v="Not Admitted"/>
    <s v="South"/>
    <n v="13833.7"/>
    <s v=" A+"/>
    <n v="98"/>
    <x v="2"/>
  </r>
  <r>
    <s v="Miranda"/>
    <s v="Navarro"/>
    <s v="Female"/>
    <s v="Emergency"/>
    <s v="Asian"/>
    <s v="Admitted"/>
    <s v="West"/>
    <n v="5795.04"/>
    <s v="B+"/>
    <n v="43"/>
    <x v="1"/>
  </r>
  <r>
    <s v="Tyler"/>
    <s v="Dixon"/>
    <s v="Other"/>
    <s v="Cardiology"/>
    <s v="Black"/>
    <s v="Admitted"/>
    <s v="South"/>
    <n v="3133.51"/>
    <s v=" AB+"/>
    <n v="82"/>
    <x v="0"/>
  </r>
  <r>
    <s v="Timothy"/>
    <s v="Torres"/>
    <s v="Male"/>
    <s v="Pediatrics"/>
    <s v="Black"/>
    <s v="Not Admitted"/>
    <s v="South"/>
    <n v="14136.62"/>
    <s v="AB -"/>
    <n v="98"/>
    <x v="0"/>
  </r>
  <r>
    <s v="Ashley"/>
    <s v="Price"/>
    <s v="Female"/>
    <s v="Psychiatry"/>
    <s v="Asian"/>
    <s v="Admitted"/>
    <s v="West"/>
    <n v="7900.81"/>
    <s v=" A−"/>
    <n v="13"/>
    <x v="0"/>
  </r>
  <r>
    <s v="Christopher"/>
    <s v="Jackson"/>
    <s v="Female"/>
    <s v="Orthopedics"/>
    <s v="White"/>
    <s v="Admitted"/>
    <s v="Central"/>
    <n v="10173.959999999999"/>
    <s v=" B−"/>
    <n v="97"/>
    <x v="2"/>
  </r>
  <r>
    <s v="Donna"/>
    <s v="Whitehead"/>
    <s v="Female"/>
    <s v="Orthopedics"/>
    <s v="Hispanic"/>
    <s v="Not Admitted"/>
    <s v="West"/>
    <n v="15317.02"/>
    <s v=" O−"/>
    <n v="92"/>
    <x v="0"/>
  </r>
  <r>
    <s v="Tammy"/>
    <s v="Morrison"/>
    <s v="Male"/>
    <s v="Neurology"/>
    <s v="Other"/>
    <s v="Not Admitted"/>
    <s v="East"/>
    <n v="17870.34"/>
    <s v=" O+"/>
    <n v="61"/>
    <x v="2"/>
  </r>
  <r>
    <s v="Ashley"/>
    <s v="Garcia"/>
    <s v="Other"/>
    <s v="Neurology"/>
    <s v="White"/>
    <s v="Not Admitted"/>
    <s v="West"/>
    <n v="15430.92"/>
    <s v=" A+"/>
    <n v="66"/>
    <x v="1"/>
  </r>
  <r>
    <s v="Isaiah"/>
    <s v="Johnson"/>
    <s v="Female"/>
    <s v="Emergency"/>
    <s v="White"/>
    <s v="Not Admitted"/>
    <s v="North"/>
    <n v="19348.71"/>
    <s v="B+"/>
    <n v="25"/>
    <x v="2"/>
  </r>
  <r>
    <s v="John"/>
    <s v="Miller"/>
    <s v="Other"/>
    <s v="Cardiology"/>
    <s v="White"/>
    <s v="Not Admitted"/>
    <s v="East"/>
    <n v="807.64"/>
    <s v=" AB+"/>
    <n v="7"/>
    <x v="0"/>
  </r>
  <r>
    <s v="Tony"/>
    <s v="Tate"/>
    <s v="Male"/>
    <s v="Oncology"/>
    <s v="Asian"/>
    <s v="Admitted"/>
    <s v="West"/>
    <n v="19392.099999999999"/>
    <s v="AB -"/>
    <n v="81"/>
    <x v="0"/>
  </r>
  <r>
    <s v="Matthew"/>
    <s v="Taylor"/>
    <s v="Female"/>
    <s v="Cardiology"/>
    <s v="Asian"/>
    <s v="Not Admitted"/>
    <s v="Central"/>
    <n v="656.16"/>
    <s v=" A−"/>
    <n v="52"/>
    <x v="1"/>
  </r>
  <r>
    <s v="Lindsay"/>
    <s v="Richards"/>
    <s v="Other"/>
    <s v="Cardiology"/>
    <s v="Black"/>
    <s v="Not Admitted"/>
    <s v="North"/>
    <n v="16428.96"/>
    <s v=" B−"/>
    <n v="79"/>
    <x v="1"/>
  </r>
  <r>
    <s v="Carla"/>
    <s v="Crawford"/>
    <s v="Other"/>
    <s v="Orthopedics"/>
    <s v="White"/>
    <s v="Not Admitted"/>
    <s v="South"/>
    <n v="6402.29"/>
    <s v=" O−"/>
    <n v="78"/>
    <x v="1"/>
  </r>
  <r>
    <s v="Richard"/>
    <s v="Cunningham"/>
    <s v="Female"/>
    <s v="Cardiology"/>
    <s v="Asian"/>
    <s v="Not Admitted"/>
    <s v="North"/>
    <n v="2241.7199999999998"/>
    <s v=" O+"/>
    <n v="78"/>
    <x v="1"/>
  </r>
  <r>
    <s v="Larry"/>
    <s v="Barnes"/>
    <s v="Other"/>
    <s v="Neurology"/>
    <s v="Asian"/>
    <s v="Admitted"/>
    <s v="Central"/>
    <n v="8303.99"/>
    <s v=" A+"/>
    <n v="67"/>
    <x v="0"/>
  </r>
  <r>
    <s v="Alyssa"/>
    <s v="Parker"/>
    <s v="Female"/>
    <s v="Neurology"/>
    <s v="Hispanic"/>
    <s v="Not Admitted"/>
    <s v="East"/>
    <n v="15482.68"/>
    <s v="B+"/>
    <n v="60"/>
    <x v="1"/>
  </r>
  <r>
    <s v="Anna"/>
    <s v="Sharp"/>
    <s v="Other"/>
    <s v="Oncology"/>
    <s v="Hispanic"/>
    <s v="Admitted"/>
    <s v="South"/>
    <n v="8485.0300000000007"/>
    <s v=" AB+"/>
    <n v="12"/>
    <x v="0"/>
  </r>
  <r>
    <s v="Rebecca"/>
    <s v="Barton"/>
    <s v="Male"/>
    <s v="Neurology"/>
    <s v="Hispanic"/>
    <s v="Admitted"/>
    <s v="South"/>
    <n v="19437.78"/>
    <s v="AB -"/>
    <n v="70"/>
    <x v="0"/>
  </r>
  <r>
    <s v="Teresa"/>
    <s v="Rodriguez"/>
    <s v="Other"/>
    <s v="Cardiology"/>
    <s v="Hispanic"/>
    <s v="Admitted"/>
    <s v="North"/>
    <n v="17692.77"/>
    <s v=" A−"/>
    <n v="63"/>
    <x v="1"/>
  </r>
  <r>
    <s v="Gregory"/>
    <s v="Parsons"/>
    <s v="Male"/>
    <s v="Pediatrics"/>
    <s v="Other"/>
    <s v="Not Admitted"/>
    <s v="South"/>
    <n v="3713.63"/>
    <s v=" B−"/>
    <n v="87"/>
    <x v="0"/>
  </r>
  <r>
    <s v="Melissa"/>
    <s v="Brown"/>
    <s v="Other"/>
    <s v="Emergency"/>
    <s v="Black"/>
    <s v="Admitted"/>
    <s v="North"/>
    <n v="5070.4799999999996"/>
    <s v=" O−"/>
    <n v="72"/>
    <x v="1"/>
  </r>
  <r>
    <s v="Lauren"/>
    <s v="Rollins"/>
    <s v="Female"/>
    <s v="Pediatrics"/>
    <s v="Asian"/>
    <s v="Not Admitted"/>
    <s v="North"/>
    <n v="13489.17"/>
    <s v=" O+"/>
    <n v="98"/>
    <x v="0"/>
  </r>
  <r>
    <s v="Scott"/>
    <s v="Gaines"/>
    <s v="Male"/>
    <s v="Cardiology"/>
    <s v="White"/>
    <s v="Not Admitted"/>
    <s v="Central"/>
    <n v="5760.04"/>
    <s v=" A+"/>
    <n v="64"/>
    <x v="1"/>
  </r>
  <r>
    <s v="Corey"/>
    <s v="Duncan"/>
    <s v="Other"/>
    <s v="Orthopedics"/>
    <s v="Black"/>
    <s v="Not Admitted"/>
    <s v="West"/>
    <n v="3273.54"/>
    <s v="B+"/>
    <n v="94"/>
    <x v="0"/>
  </r>
  <r>
    <s v="Tiffany"/>
    <s v="Bautista"/>
    <s v="Other"/>
    <s v="Cardiology"/>
    <s v="Asian"/>
    <s v="Not Admitted"/>
    <s v="Central"/>
    <n v="19074.939999999999"/>
    <s v=" AB+"/>
    <n v="81"/>
    <x v="1"/>
  </r>
  <r>
    <s v="Patrick"/>
    <s v="Taylor"/>
    <s v="Male"/>
    <s v="Oncology"/>
    <s v="Asian"/>
    <s v="Admitted"/>
    <s v="East"/>
    <n v="12122.21"/>
    <s v="AB -"/>
    <n v="23"/>
    <x v="2"/>
  </r>
  <r>
    <s v="Jennifer"/>
    <s v="Allen"/>
    <s v="Other"/>
    <s v="Psychiatry"/>
    <s v="White"/>
    <s v="Admitted"/>
    <s v="East"/>
    <n v="8104.05"/>
    <s v=" A−"/>
    <n v="30"/>
    <x v="1"/>
  </r>
  <r>
    <s v="Debra"/>
    <s v="Villanueva"/>
    <s v="Male"/>
    <s v="Cardiology"/>
    <s v="Hispanic"/>
    <s v="Not Admitted"/>
    <s v="East"/>
    <n v="9142.9699999999993"/>
    <s v=" B−"/>
    <n v="39"/>
    <x v="0"/>
  </r>
  <r>
    <s v="Dawn"/>
    <s v="Calhoun"/>
    <s v="Female"/>
    <s v="Orthopedics"/>
    <s v="Asian"/>
    <s v="Not Admitted"/>
    <s v="Central"/>
    <n v="13566.71"/>
    <s v=" O−"/>
    <n v="88"/>
    <x v="1"/>
  </r>
  <r>
    <s v="Brittany"/>
    <s v="Miller"/>
    <s v="Male"/>
    <s v="Orthopedics"/>
    <s v="Other"/>
    <s v="Admitted"/>
    <s v="South"/>
    <n v="3620.58"/>
    <s v=" O+"/>
    <n v="67"/>
    <x v="0"/>
  </r>
  <r>
    <s v="Deborah"/>
    <s v="Smith"/>
    <s v="Female"/>
    <s v="Pediatrics"/>
    <s v="Hispanic"/>
    <s v="Admitted"/>
    <s v="West"/>
    <n v="16527.16"/>
    <s v=" A+"/>
    <n v="29"/>
    <x v="1"/>
  </r>
  <r>
    <s v="Susan"/>
    <s v="Moran"/>
    <s v="Female"/>
    <s v="Emergency"/>
    <s v="Other"/>
    <s v="Admitted"/>
    <s v="North"/>
    <n v="518.94000000000005"/>
    <s v="B+"/>
    <n v="99"/>
    <x v="2"/>
  </r>
  <r>
    <s v="Kristine"/>
    <s v="Rivera"/>
    <s v="Other"/>
    <s v="Pediatrics"/>
    <s v="Asian"/>
    <s v="Not Admitted"/>
    <s v="Central"/>
    <n v="5914.73"/>
    <s v=" AB+"/>
    <n v="42"/>
    <x v="0"/>
  </r>
  <r>
    <s v="Justin"/>
    <s v="Nelson"/>
    <s v="Other"/>
    <s v="Emergency"/>
    <s v="Black"/>
    <s v="Not Admitted"/>
    <s v="Central"/>
    <n v="12545.51"/>
    <s v="AB -"/>
    <n v="62"/>
    <x v="0"/>
  </r>
  <r>
    <s v="Angela"/>
    <s v="Carter"/>
    <s v="Male"/>
    <s v="Emergency"/>
    <s v="Hispanic"/>
    <s v="Not Admitted"/>
    <s v="West"/>
    <n v="16575.16"/>
    <s v=" A−"/>
    <n v="20"/>
    <x v="2"/>
  </r>
  <r>
    <s v="Kristina"/>
    <s v="Owens"/>
    <s v="Male"/>
    <s v="Neurology"/>
    <s v="White"/>
    <s v="Admitted"/>
    <s v="Central"/>
    <n v="3068.78"/>
    <s v=" B−"/>
    <n v="76"/>
    <x v="1"/>
  </r>
  <r>
    <s v="Kevin"/>
    <s v="Hughes"/>
    <s v="Female"/>
    <s v="Orthopedics"/>
    <s v="Asian"/>
    <s v="Not Admitted"/>
    <s v="North"/>
    <n v="6600.05"/>
    <s v=" O−"/>
    <n v="95"/>
    <x v="2"/>
  </r>
  <r>
    <s v="Barbara"/>
    <s v="Arellano"/>
    <s v="Male"/>
    <s v="Cardiology"/>
    <s v="Black"/>
    <s v="Not Admitted"/>
    <s v="Central"/>
    <n v="2540.06"/>
    <s v=" O+"/>
    <n v="99"/>
    <x v="1"/>
  </r>
  <r>
    <s v="Tina"/>
    <s v="Davidson"/>
    <s v="Other"/>
    <s v="Orthopedics"/>
    <s v="Other"/>
    <s v="Not Admitted"/>
    <s v="West"/>
    <n v="13075.75"/>
    <s v=" A+"/>
    <n v="71"/>
    <x v="2"/>
  </r>
  <r>
    <s v="Taylor"/>
    <s v="Martinez"/>
    <s v="Other"/>
    <s v="Pediatrics"/>
    <s v="White"/>
    <s v="Admitted"/>
    <s v="North"/>
    <n v="17248.759999999998"/>
    <s v="B+"/>
    <n v="53"/>
    <x v="2"/>
  </r>
  <r>
    <s v="Sonya"/>
    <s v="Hart"/>
    <s v="Male"/>
    <s v="Orthopedics"/>
    <s v="Black"/>
    <s v="Admitted"/>
    <s v="North"/>
    <n v="12325.7"/>
    <s v=" AB+"/>
    <n v="32"/>
    <x v="2"/>
  </r>
  <r>
    <s v="Emily"/>
    <s v="Collins"/>
    <s v="Female"/>
    <s v="Cardiology"/>
    <s v="Other"/>
    <s v="Not Admitted"/>
    <s v="North"/>
    <n v="11822.97"/>
    <s v="AB -"/>
    <n v="35"/>
    <x v="2"/>
  </r>
  <r>
    <s v="Donald"/>
    <s v="Collier"/>
    <s v="Male"/>
    <s v="Pediatrics"/>
    <s v="White"/>
    <s v="Not Admitted"/>
    <s v="West"/>
    <n v="1954.07"/>
    <s v=" A−"/>
    <n v="65"/>
    <x v="0"/>
  </r>
  <r>
    <s v="Austin"/>
    <s v="Castaneda"/>
    <s v="Male"/>
    <s v="Neurology"/>
    <s v="Black"/>
    <s v="Not Admitted"/>
    <s v="West"/>
    <n v="10410.91"/>
    <s v=" B−"/>
    <n v="69"/>
    <x v="1"/>
  </r>
  <r>
    <s v="Justin"/>
    <s v="Garcia"/>
    <s v="Other"/>
    <s v="Pediatrics"/>
    <s v="White"/>
    <s v="Not Admitted"/>
    <s v="South"/>
    <n v="1706.64"/>
    <s v=" O−"/>
    <n v="71"/>
    <x v="2"/>
  </r>
  <r>
    <s v="Rebecca"/>
    <s v="Castro"/>
    <s v="Other"/>
    <s v="Psychiatry"/>
    <s v="Hispanic"/>
    <s v="Not Admitted"/>
    <s v="Central"/>
    <n v="12046.33"/>
    <s v=" O+"/>
    <n v="28"/>
    <x v="1"/>
  </r>
  <r>
    <s v="Megan"/>
    <s v="Martinez"/>
    <s v="Other"/>
    <s v="Cardiology"/>
    <s v="Other"/>
    <s v="Admitted"/>
    <s v="South"/>
    <n v="14738.83"/>
    <s v=" A+"/>
    <n v="57"/>
    <x v="1"/>
  </r>
  <r>
    <s v="Randy"/>
    <s v="Taylor"/>
    <s v="Male"/>
    <s v="Oncology"/>
    <s v="Hispanic"/>
    <s v="Admitted"/>
    <s v="South"/>
    <n v="16650.21"/>
    <s v="B+"/>
    <n v="79"/>
    <x v="2"/>
  </r>
  <r>
    <s v="Ashley"/>
    <s v="Meyers"/>
    <s v="Female"/>
    <s v="Neurology"/>
    <s v="Hispanic"/>
    <s v="Not Admitted"/>
    <s v="East"/>
    <n v="7767.09"/>
    <s v=" AB+"/>
    <n v="74"/>
    <x v="0"/>
  </r>
  <r>
    <s v="Jackie"/>
    <s v="Herring"/>
    <s v="Male"/>
    <s v="Pediatrics"/>
    <s v="White"/>
    <s v="Admitted"/>
    <s v="North"/>
    <n v="7835.71"/>
    <s v="AB -"/>
    <n v="34"/>
    <x v="2"/>
  </r>
  <r>
    <s v="Crystal"/>
    <s v="Wells"/>
    <s v="Female"/>
    <s v="Psychiatry"/>
    <s v="Other"/>
    <s v="Not Admitted"/>
    <s v="East"/>
    <n v="10291.19"/>
    <s v=" A−"/>
    <n v="100"/>
    <x v="1"/>
  </r>
  <r>
    <s v="Erik"/>
    <s v="Wolfe"/>
    <s v="Other"/>
    <s v="Neurology"/>
    <s v="Asian"/>
    <s v="Not Admitted"/>
    <s v="North"/>
    <n v="4552.24"/>
    <s v=" B−"/>
    <n v="64"/>
    <x v="1"/>
  </r>
  <r>
    <s v="James"/>
    <s v="Vega"/>
    <s v="Other"/>
    <s v="Cardiology"/>
    <s v="Asian"/>
    <s v="Admitted"/>
    <s v="East"/>
    <n v="8188.33"/>
    <s v=" O−"/>
    <n v="56"/>
    <x v="1"/>
  </r>
  <r>
    <s v="Tina"/>
    <s v="Barrett"/>
    <s v="Other"/>
    <s v="Psychiatry"/>
    <s v="Other"/>
    <s v="Not Admitted"/>
    <s v="South"/>
    <n v="10058.65"/>
    <s v=" O+"/>
    <n v="53"/>
    <x v="2"/>
  </r>
  <r>
    <s v="Victoria"/>
    <s v="Brown"/>
    <s v="Female"/>
    <s v="Orthopedics"/>
    <s v="Hispanic"/>
    <s v="Not Admitted"/>
    <s v="West"/>
    <n v="6261.15"/>
    <s v=" A+"/>
    <n v="23"/>
    <x v="1"/>
  </r>
  <r>
    <s v="Kristi"/>
    <s v="Powers"/>
    <s v="Female"/>
    <s v="Pediatrics"/>
    <s v="Hispanic"/>
    <s v="Admitted"/>
    <s v="North"/>
    <n v="19594.490000000002"/>
    <s v="B+"/>
    <n v="88"/>
    <x v="1"/>
  </r>
  <r>
    <s v="Sarah"/>
    <s v="Hubbard"/>
    <s v="Female"/>
    <s v="Cardiology"/>
    <s v="Other"/>
    <s v="Admitted"/>
    <s v="West"/>
    <n v="11653.16"/>
    <s v=" AB+"/>
    <n v="1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3AF442-7A01-4086-8DC3-64656593F4E9}"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tient Admission Flag ">
  <location ref="B45:C47" firstHeaderRow="1" firstDataRow="1" firstDataCol="1"/>
  <pivotFields count="10">
    <pivotField showAll="0"/>
    <pivotField showAll="0"/>
    <pivotField showAll="0"/>
    <pivotField showAll="0"/>
    <pivotField showAll="0"/>
    <pivotField axis="axisRow" dataField="1" showAll="0">
      <items count="4">
        <item h="1" x="0"/>
        <item x="1"/>
        <item h="1" x="2"/>
        <item t="default"/>
      </items>
    </pivotField>
    <pivotField showAll="0"/>
    <pivotField showAll="0"/>
    <pivotField showAll="0"/>
    <pivotField showAll="0"/>
  </pivotFields>
  <rowFields count="1">
    <field x="5"/>
  </rowFields>
  <rowItems count="2">
    <i>
      <x v="1"/>
    </i>
    <i t="grand">
      <x/>
    </i>
  </rowItems>
  <colItems count="1">
    <i/>
  </colItems>
  <dataFields count="1">
    <dataField name="Count of Patient Admission Flag"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BCB09A-595F-4F03-9BC0-13B9ECB4E062}"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B17" firstHeaderRow="1" firstDataRow="1" firstDataCol="1"/>
  <pivotFields count="11">
    <pivotField showAll="0"/>
    <pivotField showAll="0"/>
    <pivotField showAll="0"/>
    <pivotField axis="axisRow" showAll="0">
      <items count="9">
        <item x="6"/>
        <item x="1"/>
        <item x="4"/>
        <item x="0"/>
        <item x="5"/>
        <item x="3"/>
        <item x="2"/>
        <item h="1" x="7"/>
        <item t="default"/>
      </items>
    </pivotField>
    <pivotField showAll="0"/>
    <pivotField dataField="1" showAll="0">
      <items count="4">
        <item h="1" x="0"/>
        <item x="1"/>
        <item h="1" x="2"/>
        <item t="default"/>
      </items>
    </pivotField>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Patient Admission Flag"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48240F-7848-4001-96E8-385B624211B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9">
    <pivotField showAll="0"/>
    <pivotField showAll="0"/>
    <pivotField dataField="1" showAll="0">
      <items count="4">
        <item x="0"/>
        <item h="1" x="2"/>
        <item h="1" x="1"/>
        <item t="default"/>
      </items>
    </pivotField>
    <pivotField axis="axisRow" showAll="0">
      <items count="8">
        <item x="6"/>
        <item x="1"/>
        <item x="4"/>
        <item x="0"/>
        <item x="5"/>
        <item x="3"/>
        <item x="2"/>
        <item t="default"/>
      </items>
    </pivotField>
    <pivotField showAll="0">
      <items count="6">
        <item x="3"/>
        <item x="2"/>
        <item x="1"/>
        <item x="0"/>
        <item x="4"/>
        <item t="default"/>
      </items>
    </pivotField>
    <pivotField showAll="0"/>
    <pivotField showAll="0">
      <items count="6">
        <item x="4"/>
        <item x="1"/>
        <item x="2"/>
        <item x="3"/>
        <item x="0"/>
        <item t="default"/>
      </items>
    </pivotField>
    <pivotField showAll="0"/>
    <pivotField showAll="0">
      <items count="9">
        <item h="1" x="5"/>
        <item h="1" x="1"/>
        <item h="1" x="3"/>
        <item h="1" x="6"/>
        <item h="1" x="7"/>
        <item h="1" x="0"/>
        <item h="1" x="4"/>
        <item x="2"/>
        <item t="default"/>
      </items>
    </pivotField>
  </pivotFields>
  <rowFields count="1">
    <field x="3"/>
  </rowFields>
  <rowItems count="4">
    <i>
      <x v="1"/>
    </i>
    <i>
      <x v="2"/>
    </i>
    <i>
      <x v="5"/>
    </i>
    <i t="grand">
      <x/>
    </i>
  </rowItems>
  <colItems count="1">
    <i/>
  </colItems>
  <dataFields count="1">
    <dataField name="Count of Gender"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39D1D1-F4A7-4DA8-AC4D-62C089E17805}"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5:H19" firstHeaderRow="1" firstDataRow="1" firstDataCol="1"/>
  <pivotFields count="10">
    <pivotField showAll="0"/>
    <pivotField showAll="0"/>
    <pivotField showAll="0"/>
    <pivotField axis="axisRow" showAll="0" measureFilter="1" sortType="descending">
      <items count="8">
        <item x="2"/>
        <item x="3"/>
        <item x="5"/>
        <item x="0"/>
        <item x="4"/>
        <item x="1"/>
        <item x="6"/>
        <item t="default"/>
      </items>
    </pivotField>
    <pivotField showAll="0"/>
    <pivotField showAll="0"/>
    <pivotField showAll="0"/>
    <pivotField dataField="1" showAll="0"/>
    <pivotField showAll="0"/>
    <pivotField showAll="0"/>
  </pivotFields>
  <rowFields count="1">
    <field x="3"/>
  </rowFields>
  <rowItems count="4">
    <i>
      <x v="1"/>
    </i>
    <i>
      <x v="2"/>
    </i>
    <i>
      <x v="4"/>
    </i>
    <i t="grand">
      <x/>
    </i>
  </rowItems>
  <colItems count="1">
    <i/>
  </colItems>
  <dataFields count="1">
    <dataField name="Sum of Treatment Price"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8EB0DE-878C-4F27-95CF-69F4818D3F30}"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1:E26" firstHeaderRow="1" firstDataRow="1" firstDataCol="1"/>
  <pivotFields count="11">
    <pivotField showAll="0"/>
    <pivotField showAll="0"/>
    <pivotField axis="axisRow" dataField="1" showAll="0">
      <items count="5">
        <item x="0"/>
        <item x="2"/>
        <item x="1"/>
        <item x="3"/>
        <item t="default"/>
      </items>
    </pivotField>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Gender" fld="2" subtotal="count" baseField="0" baseItem="0"/>
  </dataFields>
  <chartFormats count="10">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5" format="9">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2194D4-BF29-42CE-8E25-4D76C69B8E98}"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E19" firstHeaderRow="1" firstDataRow="1" firstDataCol="1"/>
  <pivotFields count="11">
    <pivotField showAll="0"/>
    <pivotField showAll="0"/>
    <pivotField showAll="0"/>
    <pivotField axis="axisRow" showAll="0" measureFilter="1">
      <items count="9">
        <item x="6"/>
        <item x="1"/>
        <item x="4"/>
        <item x="0"/>
        <item x="5"/>
        <item x="3"/>
        <item x="2"/>
        <item n="blank" x="7"/>
        <item t="default"/>
      </items>
    </pivotField>
    <pivotField showAll="0"/>
    <pivotField showAll="0"/>
    <pivotField showAll="0"/>
    <pivotField dataField="1" showAll="0"/>
    <pivotField showAll="0"/>
    <pivotField showAll="0"/>
    <pivotField showAll="0"/>
  </pivotFields>
  <rowFields count="1">
    <field x="3"/>
  </rowFields>
  <rowItems count="4">
    <i>
      <x v="2"/>
    </i>
    <i>
      <x v="4"/>
    </i>
    <i>
      <x v="7"/>
    </i>
    <i t="grand">
      <x/>
    </i>
  </rowItems>
  <colItems count="1">
    <i/>
  </colItems>
  <dataFields count="1">
    <dataField name="Sum of Treatment Price" fld="7" baseField="0" baseItem="0"/>
  </dataFields>
  <pivotTableStyleInfo name="PivotStyleLight16" showRowHeaders="1" showColHeaders="1" showRowStripes="0" showColStripes="0" showLastColumn="1"/>
  <filters count="1">
    <filter fld="3"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193C1C-FA0F-4A9D-BC19-BD7B1DF0121D}"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9:C60" firstHeaderRow="1" firstDataRow="1" firstDataCol="1"/>
  <pivotFields count="11">
    <pivotField showAll="0"/>
    <pivotField showAll="0"/>
    <pivotField showAll="0"/>
    <pivotField showAll="0"/>
    <pivotField showAll="0"/>
    <pivotField showAll="0"/>
    <pivotField showAll="0"/>
    <pivotField showAll="0"/>
    <pivotField showAll="0"/>
    <pivotField axis="axisRow" dataField="1" showAll="0">
      <items count="13">
        <item h="1" x="0"/>
        <item x="1"/>
        <item x="2"/>
        <item x="3"/>
        <item x="4"/>
        <item x="5"/>
        <item x="6"/>
        <item x="7"/>
        <item x="8"/>
        <item x="9"/>
        <item x="10"/>
        <item x="11"/>
        <item t="default"/>
      </items>
    </pivotField>
    <pivotField showAll="0"/>
  </pivotFields>
  <rowFields count="1">
    <field x="9"/>
  </rowFields>
  <rowItems count="11">
    <i>
      <x v="1"/>
    </i>
    <i>
      <x v="2"/>
    </i>
    <i>
      <x v="3"/>
    </i>
    <i>
      <x v="4"/>
    </i>
    <i>
      <x v="5"/>
    </i>
    <i>
      <x v="6"/>
    </i>
    <i>
      <x v="7"/>
    </i>
    <i>
      <x v="8"/>
    </i>
    <i>
      <x v="9"/>
    </i>
    <i>
      <x v="10"/>
    </i>
    <i t="grand">
      <x/>
    </i>
  </rowItems>
  <colItems count="1">
    <i/>
  </colItems>
  <dataFields count="1">
    <dataField name="Count of Age" fld="9" subtotal="count" baseField="9" baseItem="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FFD3E1-871A-452E-9EEE-986AFA0C7C5A}"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3:E7" firstHeaderRow="1" firstDataRow="1" firstDataCol="1"/>
  <pivotFields count="9">
    <pivotField showAll="0"/>
    <pivotField showAll="0"/>
    <pivotField showAll="0">
      <items count="4">
        <item x="0"/>
        <item h="1" x="2"/>
        <item h="1" x="1"/>
        <item t="default"/>
      </items>
    </pivotField>
    <pivotField axis="axisRow" showAll="0">
      <items count="8">
        <item x="6"/>
        <item x="1"/>
        <item x="4"/>
        <item x="0"/>
        <item x="5"/>
        <item x="3"/>
        <item x="2"/>
        <item t="default"/>
      </items>
    </pivotField>
    <pivotField showAll="0"/>
    <pivotField showAll="0"/>
    <pivotField showAll="0">
      <items count="6">
        <item x="4"/>
        <item x="1"/>
        <item x="2"/>
        <item x="3"/>
        <item x="0"/>
        <item t="default"/>
      </items>
    </pivotField>
    <pivotField dataField="1" showAll="0"/>
    <pivotField showAll="0">
      <items count="9">
        <item h="1" x="5"/>
        <item h="1" x="1"/>
        <item h="1" x="3"/>
        <item h="1" x="6"/>
        <item h="1" x="7"/>
        <item h="1" x="0"/>
        <item h="1" x="4"/>
        <item x="2"/>
        <item t="default"/>
      </items>
    </pivotField>
  </pivotFields>
  <rowFields count="1">
    <field x="3"/>
  </rowFields>
  <rowItems count="4">
    <i>
      <x v="1"/>
    </i>
    <i>
      <x v="2"/>
    </i>
    <i>
      <x v="5"/>
    </i>
    <i t="grand">
      <x/>
    </i>
  </rowItems>
  <colItems count="1">
    <i/>
  </colItems>
  <dataFields count="1">
    <dataField name="Sum of Treatment Price" fld="7"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1F734C-D800-430D-9834-F55454362305}"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3" firstHeaderRow="1" firstDataRow="1" firstDataCol="1"/>
  <pivotFields count="11">
    <pivotField dataField="1" showAll="0"/>
    <pivotField showAll="0"/>
    <pivotField showAll="0"/>
    <pivotField showAll="0"/>
    <pivotField showAll="0"/>
    <pivotField showAll="0"/>
    <pivotField showAll="0"/>
    <pivotField showAll="0"/>
    <pivotField showAll="0"/>
    <pivotField showAll="0"/>
    <pivotField axis="axisRow" showAll="0">
      <items count="5">
        <item x="1"/>
        <item x="2"/>
        <item x="0"/>
        <item h="1" m="1" x="3"/>
        <item t="default"/>
      </items>
    </pivotField>
  </pivotFields>
  <rowFields count="1">
    <field x="10"/>
  </rowFields>
  <rowItems count="4">
    <i>
      <x/>
    </i>
    <i>
      <x v="1"/>
    </i>
    <i>
      <x v="2"/>
    </i>
    <i t="grand">
      <x/>
    </i>
  </rowItems>
  <colItems count="1">
    <i/>
  </colItems>
  <dataFields count="1">
    <dataField name="Count of Patient First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F74B56-F0AB-4B35-8310-4E214F3C587B}"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atient Admission Flag ">
  <location ref="D9:E13" firstHeaderRow="1" firstDataRow="1" firstDataCol="1"/>
  <pivotFields count="1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s>
  <rowFields count="1">
    <field x="5"/>
  </rowFields>
  <rowItems count="4">
    <i>
      <x/>
    </i>
    <i>
      <x v="1"/>
    </i>
    <i>
      <x v="2"/>
    </i>
    <i t="grand">
      <x/>
    </i>
  </rowItems>
  <colItems count="1">
    <i/>
  </colItems>
  <dataFields count="1">
    <dataField name="percentage of Patient Admission Flag" fld="5" subtotal="count"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 chart="3" format="7">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9AFE5A-01AB-414B-A304-3BC6172F7A9F}"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ocation ref="G3:G9" firstHeaderRow="1" firstDataRow="1" firstDataCol="1"/>
  <pivotFields count="11">
    <pivotField showAll="0"/>
    <pivotField showAll="0"/>
    <pivotField showAll="0"/>
    <pivotField showAll="0"/>
    <pivotField showAll="0"/>
    <pivotField showAll="0"/>
    <pivotField axis="axisRow" showAll="0">
      <items count="7">
        <item x="4"/>
        <item x="1"/>
        <item x="2"/>
        <item x="3"/>
        <item x="0"/>
        <item h="1" x="5"/>
        <item t="default"/>
      </items>
    </pivotField>
    <pivotField showAll="0"/>
    <pivotField showAll="0"/>
    <pivotField showAll="0"/>
    <pivotField showAll="0"/>
  </pivotFields>
  <rowFields count="1">
    <field x="6"/>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8DA83A8-2714-4A68-84A5-A77CE53A175D}" sourceName="Gender">
  <pivotTables>
    <pivotTable tabId="2" name="PivotTable1"/>
    <pivotTable tabId="2" name="PivotTable2"/>
  </pivotTables>
  <data>
    <tabular pivotCacheId="1104840994">
      <items count="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Group" xr10:uid="{5D7944D3-F65E-4AA2-B1E7-71DC6FCD4FCD}" sourceName="Blood Group">
  <pivotTables>
    <pivotTable tabId="2" name="PivotTable1"/>
    <pivotTable tabId="2" name="PivotTable2"/>
  </pivotTables>
  <data>
    <tabular pivotCacheId="1104840994">
      <items count="8">
        <i x="5"/>
        <i x="1"/>
        <i x="3"/>
        <i x="6"/>
        <i x="7"/>
        <i x="0"/>
        <i x="4"/>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17EAA0-7C1F-40E7-BBFE-399CAD0A7926}" sourceName="Region">
  <pivotTables>
    <pivotTable tabId="2" name="PivotTable2"/>
    <pivotTable tabId="2" name="PivotTable1"/>
  </pivotTables>
  <data>
    <tabular pivotCacheId="1104840994">
      <items count="5">
        <i x="1" s="1"/>
        <i x="2" s="1"/>
        <i x="0" s="1"/>
        <i x="4"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26BF432-4E1F-461F-8DE2-F958DA62AF9F}" sourceName="Gender">
  <pivotTables>
    <pivotTable tabId="2" name="PivotTable4"/>
  </pivotTables>
  <data>
    <tabular pivotCacheId="1614085194">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lood Group" xr10:uid="{D7BA66A7-DA7D-4F6A-8A4D-87E1C662A7A9}" cache="Slicer_Blood_Group" caption="Blood Group" columnCount="4" rowHeight="241300"/>
  <slicer name="Region" xr10:uid="{3A45A2AD-C91A-4BB5-9A67-A4F9EB6128F7}" cache="Slicer_Region" caption="Region" rowHeight="241300"/>
  <slicer name="Gender 2" xr10:uid="{52FB6375-A51D-4696-B178-393CB6919D55}" cache="Slicer_Gender1"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C9E6CCE-5930-4B14-940E-98A0E4CF40BC}" cache="Slicer_Gender" caption="Gender" columnCount="3" showCaption="0" style="SlicerStyleDark5" rowHeight="731520"/>
  <slicer name="Blood Group 1" xr10:uid="{912702C4-8127-4F5A-A3D1-63665FD799F9}" cache="Slicer_Blood_Group" caption="Blood Group" columnCount="4" showCaption="0" style="SlicerStyleDark5" rowHeight="365760"/>
  <slicer name="Region 1" xr10:uid="{4EB2119E-D315-410A-997C-7E85B7C5DD40}" cache="Slicer_Region" caption="Region" columnCount="5" showCaption="0" style="SlicerStyleDark5" rowHeight="6400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9ED55-E752-492E-BD73-216DA52F7D31}" name="Table1" displayName="Table1" ref="A25:B28" totalsRowShown="0">
  <autoFilter ref="A25:B28" xr:uid="{D829ED55-E752-492E-BD73-216DA52F7D31}">
    <filterColumn colId="0" hiddenButton="1"/>
    <filterColumn colId="1" hiddenButton="1"/>
  </autoFilter>
  <tableColumns count="2">
    <tableColumn id="1" xr3:uid="{8DABCFBF-4E0D-4BF3-9339-E4D29CF4B639}" name="year" dataDxfId="1"/>
    <tableColumn id="2" xr3:uid="{177A6EAC-7903-428F-BCBB-53CE163307AC}" name="patient" dataDxfId="0"/>
  </tableColumns>
  <tableStyleInfo name="TableStyleMedium9"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1841-F88E-441F-8B38-89B35A57EA9A}">
  <dimension ref="A3:H60"/>
  <sheetViews>
    <sheetView zoomScale="33" workbookViewId="0">
      <selection activeCell="E48" sqref="E48"/>
    </sheetView>
  </sheetViews>
  <sheetFormatPr defaultRowHeight="15" x14ac:dyDescent="0.25"/>
  <cols>
    <col min="1" max="1" width="18.42578125" bestFit="1" customWidth="1"/>
    <col min="2" max="2" width="39.85546875" bestFit="1" customWidth="1"/>
    <col min="3" max="3" width="41.85546875" customWidth="1"/>
    <col min="4" max="4" width="18.42578125" bestFit="1" customWidth="1"/>
    <col min="5" max="5" width="46.5703125" bestFit="1" customWidth="1"/>
    <col min="6" max="6" width="29.5703125" bestFit="1" customWidth="1"/>
    <col min="7" max="7" width="15.42578125" bestFit="1" customWidth="1"/>
    <col min="8" max="8" width="29.5703125" bestFit="1" customWidth="1"/>
    <col min="10" max="10" width="15.42578125" bestFit="1" customWidth="1"/>
    <col min="13" max="13" width="18.42578125" bestFit="1" customWidth="1"/>
    <col min="14" max="14" width="21.140625" bestFit="1" customWidth="1"/>
    <col min="15" max="15" width="13.5703125" bestFit="1" customWidth="1"/>
    <col min="16" max="16" width="11.28515625" bestFit="1" customWidth="1"/>
    <col min="31" max="31" width="18.42578125" bestFit="1" customWidth="1"/>
    <col min="32" max="32" width="29.5703125" bestFit="1" customWidth="1"/>
    <col min="36" max="36" width="18.42578125" bestFit="1" customWidth="1"/>
    <col min="37" max="37" width="34.42578125" bestFit="1" customWidth="1"/>
  </cols>
  <sheetData>
    <row r="3" spans="1:8" x14ac:dyDescent="0.25">
      <c r="A3" s="2" t="s">
        <v>205</v>
      </c>
      <c r="B3" t="s">
        <v>207</v>
      </c>
      <c r="D3" s="2" t="s">
        <v>205</v>
      </c>
      <c r="E3" t="s">
        <v>208</v>
      </c>
      <c r="G3" s="2" t="s">
        <v>225</v>
      </c>
    </row>
    <row r="4" spans="1:8" x14ac:dyDescent="0.25">
      <c r="A4" s="3" t="s">
        <v>179</v>
      </c>
      <c r="B4">
        <v>3</v>
      </c>
      <c r="D4" s="3" t="s">
        <v>179</v>
      </c>
      <c r="E4">
        <v>25662.69</v>
      </c>
      <c r="G4" s="3" t="s">
        <v>195</v>
      </c>
    </row>
    <row r="5" spans="1:8" x14ac:dyDescent="0.25">
      <c r="A5" s="3" t="s">
        <v>182</v>
      </c>
      <c r="B5">
        <v>1</v>
      </c>
      <c r="D5" s="3" t="s">
        <v>182</v>
      </c>
      <c r="E5">
        <v>15482.68</v>
      </c>
      <c r="G5" s="3" t="s">
        <v>192</v>
      </c>
    </row>
    <row r="6" spans="1:8" x14ac:dyDescent="0.25">
      <c r="A6" s="3" t="s">
        <v>181</v>
      </c>
      <c r="B6">
        <v>2</v>
      </c>
      <c r="D6" s="3" t="s">
        <v>181</v>
      </c>
      <c r="E6">
        <v>32611.54</v>
      </c>
      <c r="G6" s="3" t="s">
        <v>193</v>
      </c>
    </row>
    <row r="7" spans="1:8" x14ac:dyDescent="0.25">
      <c r="A7" s="3" t="s">
        <v>206</v>
      </c>
      <c r="B7">
        <v>6</v>
      </c>
      <c r="D7" s="3" t="s">
        <v>206</v>
      </c>
      <c r="E7">
        <v>73756.91</v>
      </c>
      <c r="G7" s="3" t="s">
        <v>194</v>
      </c>
    </row>
    <row r="8" spans="1:8" x14ac:dyDescent="0.25">
      <c r="G8" s="3" t="s">
        <v>191</v>
      </c>
    </row>
    <row r="9" spans="1:8" x14ac:dyDescent="0.25">
      <c r="A9" s="2" t="s">
        <v>205</v>
      </c>
      <c r="B9" t="s">
        <v>210</v>
      </c>
      <c r="D9" s="2" t="s">
        <v>212</v>
      </c>
      <c r="E9" t="s">
        <v>211</v>
      </c>
      <c r="G9" s="3" t="s">
        <v>206</v>
      </c>
    </row>
    <row r="10" spans="1:8" x14ac:dyDescent="0.25">
      <c r="A10" s="3" t="s">
        <v>184</v>
      </c>
      <c r="B10">
        <v>18</v>
      </c>
      <c r="D10" s="3" t="s">
        <v>189</v>
      </c>
      <c r="E10" s="8">
        <v>0.43</v>
      </c>
    </row>
    <row r="11" spans="1:8" x14ac:dyDescent="0.25">
      <c r="A11" s="3" t="s">
        <v>179</v>
      </c>
      <c r="B11">
        <v>11</v>
      </c>
      <c r="D11" s="3" t="s">
        <v>190</v>
      </c>
      <c r="E11" s="8">
        <v>0.56999999999999995</v>
      </c>
    </row>
    <row r="12" spans="1:8" x14ac:dyDescent="0.25">
      <c r="A12" s="3" t="s">
        <v>182</v>
      </c>
      <c r="B12">
        <v>16</v>
      </c>
      <c r="D12" s="3" t="s">
        <v>213</v>
      </c>
      <c r="E12" s="8">
        <v>0</v>
      </c>
    </row>
    <row r="13" spans="1:8" x14ac:dyDescent="0.25">
      <c r="A13" s="3" t="s">
        <v>178</v>
      </c>
      <c r="B13">
        <v>10</v>
      </c>
      <c r="D13" s="3" t="s">
        <v>206</v>
      </c>
      <c r="E13" s="8">
        <v>1</v>
      </c>
    </row>
    <row r="14" spans="1:8" x14ac:dyDescent="0.25">
      <c r="A14" s="3" t="s">
        <v>183</v>
      </c>
      <c r="B14">
        <v>16</v>
      </c>
    </row>
    <row r="15" spans="1:8" x14ac:dyDescent="0.25">
      <c r="A15" s="3" t="s">
        <v>181</v>
      </c>
      <c r="B15">
        <v>15</v>
      </c>
      <c r="D15" s="2" t="s">
        <v>205</v>
      </c>
      <c r="E15" t="s">
        <v>208</v>
      </c>
      <c r="G15" s="2" t="s">
        <v>205</v>
      </c>
      <c r="H15" t="s">
        <v>208</v>
      </c>
    </row>
    <row r="16" spans="1:8" x14ac:dyDescent="0.25">
      <c r="A16" s="3" t="s">
        <v>180</v>
      </c>
      <c r="B16">
        <v>14</v>
      </c>
      <c r="D16" s="3" t="s">
        <v>182</v>
      </c>
      <c r="E16">
        <v>177960.84</v>
      </c>
      <c r="G16" s="3" t="s">
        <v>181</v>
      </c>
      <c r="H16">
        <v>164141.07</v>
      </c>
    </row>
    <row r="17" spans="1:8" x14ac:dyDescent="0.25">
      <c r="A17" s="3" t="s">
        <v>206</v>
      </c>
      <c r="B17">
        <v>100</v>
      </c>
      <c r="D17" s="3" t="s">
        <v>183</v>
      </c>
      <c r="E17">
        <v>170295.83</v>
      </c>
      <c r="G17" s="3" t="s">
        <v>183</v>
      </c>
      <c r="H17">
        <v>170295.83</v>
      </c>
    </row>
    <row r="18" spans="1:8" x14ac:dyDescent="0.25">
      <c r="D18" s="3" t="s">
        <v>226</v>
      </c>
      <c r="E18">
        <v>975371.89999999991</v>
      </c>
      <c r="G18" s="3" t="s">
        <v>182</v>
      </c>
      <c r="H18">
        <v>177960.84</v>
      </c>
    </row>
    <row r="19" spans="1:8" x14ac:dyDescent="0.25">
      <c r="A19" s="2" t="s">
        <v>205</v>
      </c>
      <c r="B19" t="s">
        <v>228</v>
      </c>
      <c r="D19" s="3" t="s">
        <v>206</v>
      </c>
      <c r="E19">
        <v>1323628.5699999998</v>
      </c>
      <c r="G19" s="3" t="s">
        <v>206</v>
      </c>
      <c r="H19">
        <v>512397.74</v>
      </c>
    </row>
    <row r="20" spans="1:8" x14ac:dyDescent="0.25">
      <c r="A20" s="3">
        <v>2022</v>
      </c>
      <c r="B20">
        <v>37</v>
      </c>
    </row>
    <row r="21" spans="1:8" x14ac:dyDescent="0.25">
      <c r="A21" s="3">
        <v>2023</v>
      </c>
      <c r="B21">
        <v>34</v>
      </c>
      <c r="D21" s="2" t="s">
        <v>205</v>
      </c>
      <c r="E21" t="s">
        <v>207</v>
      </c>
    </row>
    <row r="22" spans="1:8" x14ac:dyDescent="0.25">
      <c r="A22" s="3">
        <v>2024</v>
      </c>
      <c r="B22">
        <v>29</v>
      </c>
      <c r="D22" s="3" t="s">
        <v>175</v>
      </c>
      <c r="E22">
        <v>30</v>
      </c>
    </row>
    <row r="23" spans="1:8" x14ac:dyDescent="0.25">
      <c r="A23" s="3" t="s">
        <v>206</v>
      </c>
      <c r="B23">
        <v>100</v>
      </c>
      <c r="D23" s="3" t="s">
        <v>177</v>
      </c>
      <c r="E23">
        <v>33</v>
      </c>
    </row>
    <row r="24" spans="1:8" x14ac:dyDescent="0.25">
      <c r="D24" s="3" t="s">
        <v>176</v>
      </c>
      <c r="E24">
        <v>37</v>
      </c>
    </row>
    <row r="25" spans="1:8" ht="18.75" x14ac:dyDescent="0.3">
      <c r="A25" s="10" t="s">
        <v>229</v>
      </c>
      <c r="B25" s="10" t="s">
        <v>230</v>
      </c>
      <c r="D25" s="3" t="s">
        <v>213</v>
      </c>
    </row>
    <row r="26" spans="1:8" x14ac:dyDescent="0.25">
      <c r="A26" s="11">
        <v>2022</v>
      </c>
      <c r="B26" s="11">
        <v>37</v>
      </c>
      <c r="D26" s="3" t="s">
        <v>206</v>
      </c>
      <c r="E26">
        <v>100</v>
      </c>
    </row>
    <row r="27" spans="1:8" x14ac:dyDescent="0.25">
      <c r="A27" s="11">
        <v>2023</v>
      </c>
      <c r="B27" s="11">
        <v>34</v>
      </c>
    </row>
    <row r="28" spans="1:8" x14ac:dyDescent="0.25">
      <c r="A28" s="11">
        <v>2024</v>
      </c>
      <c r="B28" s="11">
        <v>29</v>
      </c>
    </row>
    <row r="45" spans="2:3" x14ac:dyDescent="0.25">
      <c r="B45" s="2" t="s">
        <v>212</v>
      </c>
      <c r="C45" t="s">
        <v>210</v>
      </c>
    </row>
    <row r="46" spans="2:3" x14ac:dyDescent="0.25">
      <c r="B46" s="3" t="s">
        <v>190</v>
      </c>
      <c r="C46">
        <v>57</v>
      </c>
    </row>
    <row r="47" spans="2:3" x14ac:dyDescent="0.25">
      <c r="B47" s="3" t="s">
        <v>206</v>
      </c>
      <c r="C47">
        <v>57</v>
      </c>
    </row>
    <row r="49" spans="2:3" x14ac:dyDescent="0.25">
      <c r="B49" s="2" t="s">
        <v>205</v>
      </c>
      <c r="C49" t="s">
        <v>214</v>
      </c>
    </row>
    <row r="50" spans="2:3" x14ac:dyDescent="0.25">
      <c r="B50" s="3" t="s">
        <v>215</v>
      </c>
      <c r="C50">
        <v>6</v>
      </c>
    </row>
    <row r="51" spans="2:3" x14ac:dyDescent="0.25">
      <c r="B51" s="3" t="s">
        <v>216</v>
      </c>
      <c r="C51">
        <v>14</v>
      </c>
    </row>
    <row r="52" spans="2:3" x14ac:dyDescent="0.25">
      <c r="B52" s="3" t="s">
        <v>217</v>
      </c>
      <c r="C52">
        <v>8</v>
      </c>
    </row>
    <row r="53" spans="2:3" x14ac:dyDescent="0.25">
      <c r="B53" s="3" t="s">
        <v>218</v>
      </c>
      <c r="C53">
        <v>6</v>
      </c>
    </row>
    <row r="54" spans="2:3" x14ac:dyDescent="0.25">
      <c r="B54" s="3" t="s">
        <v>219</v>
      </c>
      <c r="C54">
        <v>12</v>
      </c>
    </row>
    <row r="55" spans="2:3" x14ac:dyDescent="0.25">
      <c r="B55" s="3" t="s">
        <v>220</v>
      </c>
      <c r="C55">
        <v>12</v>
      </c>
    </row>
    <row r="56" spans="2:3" x14ac:dyDescent="0.25">
      <c r="B56" s="3" t="s">
        <v>221</v>
      </c>
      <c r="C56">
        <v>6</v>
      </c>
    </row>
    <row r="57" spans="2:3" x14ac:dyDescent="0.25">
      <c r="B57" s="3" t="s">
        <v>222</v>
      </c>
      <c r="C57">
        <v>13</v>
      </c>
    </row>
    <row r="58" spans="2:3" x14ac:dyDescent="0.25">
      <c r="B58" s="3" t="s">
        <v>223</v>
      </c>
      <c r="C58">
        <v>11</v>
      </c>
    </row>
    <row r="59" spans="2:3" x14ac:dyDescent="0.25">
      <c r="B59" s="3" t="s">
        <v>224</v>
      </c>
      <c r="C59">
        <v>12</v>
      </c>
    </row>
    <row r="60" spans="2:3" x14ac:dyDescent="0.25">
      <c r="B60" s="3" t="s">
        <v>206</v>
      </c>
      <c r="C60">
        <v>100</v>
      </c>
    </row>
  </sheetData>
  <pageMargins left="0.7" right="0.7" top="0.75" bottom="0.75" header="0.3" footer="0.3"/>
  <drawing r:id="rId12"/>
  <tableParts count="1">
    <tablePart r:id="rId13"/>
  </tableParts>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E1088-2858-48BC-825A-8D31D19AC1CC}">
  <dimension ref="A1"/>
  <sheetViews>
    <sheetView tabSelected="1" zoomScale="50" zoomScaleNormal="50" workbookViewId="0">
      <selection activeCell="AN21" sqref="AN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workbookViewId="0">
      <selection activeCell="L10" sqref="L10"/>
    </sheetView>
  </sheetViews>
  <sheetFormatPr defaultRowHeight="15" x14ac:dyDescent="0.25"/>
  <cols>
    <col min="1" max="1" width="17.7109375" bestFit="1" customWidth="1"/>
    <col min="2" max="2" width="17.28515625" bestFit="1" customWidth="1"/>
    <col min="4" max="4" width="11.85546875" bestFit="1" customWidth="1"/>
    <col min="5" max="5" width="12" bestFit="1" customWidth="1"/>
    <col min="6" max="6" width="21.5703125" bestFit="1" customWidth="1"/>
    <col min="8" max="8" width="20.42578125" customWidth="1"/>
    <col min="9" max="9" width="12.140625" bestFit="1" customWidth="1"/>
    <col min="11" max="11" width="12.85546875" customWidth="1"/>
  </cols>
  <sheetData>
    <row r="1" spans="1:11" x14ac:dyDescent="0.25">
      <c r="A1" s="1" t="s">
        <v>0</v>
      </c>
      <c r="B1" s="1" t="s">
        <v>1</v>
      </c>
      <c r="C1" s="1" t="s">
        <v>2</v>
      </c>
      <c r="D1" s="1" t="s">
        <v>3</v>
      </c>
      <c r="E1" s="1" t="s">
        <v>4</v>
      </c>
      <c r="F1" s="6" t="s">
        <v>5</v>
      </c>
      <c r="G1" s="1" t="s">
        <v>6</v>
      </c>
      <c r="H1" s="1" t="s">
        <v>7</v>
      </c>
      <c r="I1" s="4" t="s">
        <v>196</v>
      </c>
      <c r="J1" s="5" t="s">
        <v>209</v>
      </c>
      <c r="K1" s="5" t="s">
        <v>227</v>
      </c>
    </row>
    <row r="2" spans="1:11" x14ac:dyDescent="0.25">
      <c r="A2" t="s">
        <v>8</v>
      </c>
      <c r="B2" t="s">
        <v>89</v>
      </c>
      <c r="C2" t="s">
        <v>175</v>
      </c>
      <c r="D2" t="s">
        <v>178</v>
      </c>
      <c r="E2" t="s">
        <v>176</v>
      </c>
      <c r="F2" s="7" t="s">
        <v>189</v>
      </c>
      <c r="G2" t="s">
        <v>191</v>
      </c>
      <c r="H2">
        <v>6751.57</v>
      </c>
      <c r="I2" t="s">
        <v>197</v>
      </c>
      <c r="J2" s="9">
        <v>44</v>
      </c>
      <c r="K2">
        <f ca="1">RANDBETWEEN(2022,2024)</f>
        <v>2022</v>
      </c>
    </row>
    <row r="3" spans="1:11" x14ac:dyDescent="0.25">
      <c r="A3" t="s">
        <v>9</v>
      </c>
      <c r="B3" t="s">
        <v>90</v>
      </c>
      <c r="C3" t="s">
        <v>176</v>
      </c>
      <c r="D3" t="s">
        <v>179</v>
      </c>
      <c r="E3" t="s">
        <v>185</v>
      </c>
      <c r="F3" s="7" t="s">
        <v>189</v>
      </c>
      <c r="G3" t="s">
        <v>192</v>
      </c>
      <c r="H3">
        <v>18099.8</v>
      </c>
      <c r="I3" t="s">
        <v>198</v>
      </c>
      <c r="J3" s="9">
        <f t="shared" ref="J3:J66" ca="1" si="0">RANDBETWEEN(1,100)</f>
        <v>26</v>
      </c>
      <c r="K3">
        <f t="shared" ref="K3:K66" ca="1" si="1">RANDBETWEEN(2022,2024)</f>
        <v>2024</v>
      </c>
    </row>
    <row r="4" spans="1:11" x14ac:dyDescent="0.25">
      <c r="A4" t="s">
        <v>10</v>
      </c>
      <c r="B4" t="s">
        <v>78</v>
      </c>
      <c r="C4" t="s">
        <v>176</v>
      </c>
      <c r="D4" t="s">
        <v>180</v>
      </c>
      <c r="E4" t="s">
        <v>186</v>
      </c>
      <c r="F4" s="7" t="s">
        <v>190</v>
      </c>
      <c r="G4" t="s">
        <v>193</v>
      </c>
      <c r="H4">
        <v>3624.55</v>
      </c>
      <c r="I4" t="s">
        <v>199</v>
      </c>
      <c r="J4" s="9">
        <f t="shared" ca="1" si="0"/>
        <v>13</v>
      </c>
      <c r="K4">
        <f t="shared" ca="1" si="1"/>
        <v>2022</v>
      </c>
    </row>
    <row r="5" spans="1:11" x14ac:dyDescent="0.25">
      <c r="A5" t="s">
        <v>11</v>
      </c>
      <c r="B5" t="s">
        <v>91</v>
      </c>
      <c r="C5" t="s">
        <v>176</v>
      </c>
      <c r="D5" t="s">
        <v>181</v>
      </c>
      <c r="E5" t="s">
        <v>187</v>
      </c>
      <c r="F5" s="7" t="s">
        <v>190</v>
      </c>
      <c r="G5" t="s">
        <v>194</v>
      </c>
      <c r="H5">
        <v>17910.39</v>
      </c>
      <c r="I5" t="s">
        <v>200</v>
      </c>
      <c r="J5" s="9">
        <f t="shared" ca="1" si="0"/>
        <v>10</v>
      </c>
      <c r="K5">
        <f t="shared" ca="1" si="1"/>
        <v>2023</v>
      </c>
    </row>
    <row r="6" spans="1:11" x14ac:dyDescent="0.25">
      <c r="A6" t="s">
        <v>12</v>
      </c>
      <c r="B6" t="s">
        <v>92</v>
      </c>
      <c r="C6" t="s">
        <v>177</v>
      </c>
      <c r="D6" t="s">
        <v>179</v>
      </c>
      <c r="E6" t="s">
        <v>176</v>
      </c>
      <c r="F6" s="7" t="s">
        <v>189</v>
      </c>
      <c r="G6" t="s">
        <v>193</v>
      </c>
      <c r="H6">
        <v>12894.94</v>
      </c>
      <c r="I6" t="s">
        <v>203</v>
      </c>
      <c r="J6" s="9">
        <f t="shared" ca="1" si="0"/>
        <v>84</v>
      </c>
      <c r="K6">
        <f ca="1">RANDBETWEEN(2022,2024)</f>
        <v>2024</v>
      </c>
    </row>
    <row r="7" spans="1:11" x14ac:dyDescent="0.25">
      <c r="A7" t="s">
        <v>13</v>
      </c>
      <c r="B7" t="s">
        <v>93</v>
      </c>
      <c r="C7" t="s">
        <v>177</v>
      </c>
      <c r="D7" t="s">
        <v>180</v>
      </c>
      <c r="E7" t="s">
        <v>187</v>
      </c>
      <c r="F7" s="7" t="s">
        <v>189</v>
      </c>
      <c r="G7" t="s">
        <v>193</v>
      </c>
      <c r="H7">
        <v>2222.36</v>
      </c>
      <c r="I7" t="s">
        <v>201</v>
      </c>
      <c r="J7" s="9">
        <f t="shared" ca="1" si="0"/>
        <v>1</v>
      </c>
      <c r="K7">
        <f t="shared" ca="1" si="1"/>
        <v>2022</v>
      </c>
    </row>
    <row r="8" spans="1:11" x14ac:dyDescent="0.25">
      <c r="A8" t="s">
        <v>14</v>
      </c>
      <c r="B8" t="s">
        <v>94</v>
      </c>
      <c r="C8" t="s">
        <v>177</v>
      </c>
      <c r="D8" t="s">
        <v>180</v>
      </c>
      <c r="E8" t="s">
        <v>187</v>
      </c>
      <c r="F8" s="7" t="s">
        <v>189</v>
      </c>
      <c r="G8" t="s">
        <v>194</v>
      </c>
      <c r="H8">
        <v>851.92</v>
      </c>
      <c r="I8" t="s">
        <v>202</v>
      </c>
      <c r="J8" s="9">
        <f t="shared" ca="1" si="0"/>
        <v>30</v>
      </c>
      <c r="K8">
        <f t="shared" ca="1" si="1"/>
        <v>2024</v>
      </c>
    </row>
    <row r="9" spans="1:11" x14ac:dyDescent="0.25">
      <c r="A9" t="s">
        <v>15</v>
      </c>
      <c r="B9" t="s">
        <v>95</v>
      </c>
      <c r="C9" t="s">
        <v>176</v>
      </c>
      <c r="D9" t="s">
        <v>180</v>
      </c>
      <c r="E9" t="s">
        <v>185</v>
      </c>
      <c r="F9" s="7" t="s">
        <v>189</v>
      </c>
      <c r="G9" t="s">
        <v>194</v>
      </c>
      <c r="H9">
        <v>1982.2</v>
      </c>
      <c r="I9" t="s">
        <v>204</v>
      </c>
      <c r="J9" s="9">
        <f t="shared" ca="1" si="0"/>
        <v>8</v>
      </c>
      <c r="K9">
        <v>2024</v>
      </c>
    </row>
    <row r="10" spans="1:11" x14ac:dyDescent="0.25">
      <c r="A10" t="s">
        <v>16</v>
      </c>
      <c r="B10" t="s">
        <v>96</v>
      </c>
      <c r="C10" t="s">
        <v>177</v>
      </c>
      <c r="D10" t="s">
        <v>182</v>
      </c>
      <c r="E10" t="s">
        <v>188</v>
      </c>
      <c r="F10" s="7" t="s">
        <v>189</v>
      </c>
      <c r="G10" t="s">
        <v>195</v>
      </c>
      <c r="H10">
        <v>4940.13</v>
      </c>
      <c r="I10" t="s">
        <v>197</v>
      </c>
      <c r="J10" s="9">
        <f t="shared" ca="1" si="0"/>
        <v>50</v>
      </c>
      <c r="K10">
        <f t="shared" ca="1" si="1"/>
        <v>2022</v>
      </c>
    </row>
    <row r="11" spans="1:11" x14ac:dyDescent="0.25">
      <c r="A11" t="s">
        <v>17</v>
      </c>
      <c r="B11" t="s">
        <v>97</v>
      </c>
      <c r="C11" t="s">
        <v>176</v>
      </c>
      <c r="D11" t="s">
        <v>180</v>
      </c>
      <c r="E11" t="s">
        <v>186</v>
      </c>
      <c r="F11" s="7" t="s">
        <v>190</v>
      </c>
      <c r="G11" t="s">
        <v>194</v>
      </c>
      <c r="H11">
        <v>5106.93</v>
      </c>
      <c r="I11" t="s">
        <v>198</v>
      </c>
      <c r="J11" s="9">
        <v>11</v>
      </c>
      <c r="K11">
        <f t="shared" ca="1" si="1"/>
        <v>2022</v>
      </c>
    </row>
    <row r="12" spans="1:11" x14ac:dyDescent="0.25">
      <c r="A12" t="s">
        <v>18</v>
      </c>
      <c r="B12" t="s">
        <v>98</v>
      </c>
      <c r="C12" t="s">
        <v>177</v>
      </c>
      <c r="D12" t="s">
        <v>179</v>
      </c>
      <c r="E12" t="s">
        <v>176</v>
      </c>
      <c r="F12" s="7" t="s">
        <v>190</v>
      </c>
      <c r="G12" t="s">
        <v>193</v>
      </c>
      <c r="H12">
        <v>2187.5500000000002</v>
      </c>
      <c r="I12" t="s">
        <v>199</v>
      </c>
      <c r="J12" s="9">
        <f t="shared" ca="1" si="0"/>
        <v>34</v>
      </c>
      <c r="K12">
        <f t="shared" ca="1" si="1"/>
        <v>2023</v>
      </c>
    </row>
    <row r="13" spans="1:11" x14ac:dyDescent="0.25">
      <c r="A13" t="s">
        <v>19</v>
      </c>
      <c r="B13" t="s">
        <v>99</v>
      </c>
      <c r="C13" t="s">
        <v>176</v>
      </c>
      <c r="D13" t="s">
        <v>181</v>
      </c>
      <c r="E13" t="s">
        <v>187</v>
      </c>
      <c r="F13" s="7" t="s">
        <v>190</v>
      </c>
      <c r="G13" t="s">
        <v>193</v>
      </c>
      <c r="H13">
        <v>8417.26</v>
      </c>
      <c r="I13" t="s">
        <v>200</v>
      </c>
      <c r="J13" s="9">
        <f t="shared" ca="1" si="0"/>
        <v>78</v>
      </c>
      <c r="K13">
        <f t="shared" ca="1" si="1"/>
        <v>2024</v>
      </c>
    </row>
    <row r="14" spans="1:11" x14ac:dyDescent="0.25">
      <c r="A14" t="s">
        <v>20</v>
      </c>
      <c r="B14" t="s">
        <v>78</v>
      </c>
      <c r="C14" t="s">
        <v>175</v>
      </c>
      <c r="D14" t="s">
        <v>182</v>
      </c>
      <c r="E14" t="s">
        <v>176</v>
      </c>
      <c r="F14" s="7" t="s">
        <v>190</v>
      </c>
      <c r="G14" t="s">
        <v>195</v>
      </c>
      <c r="H14">
        <v>14990.47</v>
      </c>
      <c r="I14" t="s">
        <v>203</v>
      </c>
      <c r="J14" s="9">
        <f t="shared" ca="1" si="0"/>
        <v>91</v>
      </c>
      <c r="K14">
        <f t="shared" ca="1" si="1"/>
        <v>2024</v>
      </c>
    </row>
    <row r="15" spans="1:11" x14ac:dyDescent="0.25">
      <c r="A15" t="s">
        <v>9</v>
      </c>
      <c r="B15" t="s">
        <v>100</v>
      </c>
      <c r="C15" t="s">
        <v>176</v>
      </c>
      <c r="D15" t="s">
        <v>183</v>
      </c>
      <c r="E15" t="s">
        <v>185</v>
      </c>
      <c r="F15" s="7" t="s">
        <v>190</v>
      </c>
      <c r="G15" t="s">
        <v>194</v>
      </c>
      <c r="H15">
        <v>19904.28</v>
      </c>
      <c r="I15" t="s">
        <v>201</v>
      </c>
      <c r="J15" s="9">
        <f t="shared" ca="1" si="0"/>
        <v>22</v>
      </c>
      <c r="K15">
        <v>2023</v>
      </c>
    </row>
    <row r="16" spans="1:11" x14ac:dyDescent="0.25">
      <c r="A16" t="s">
        <v>21</v>
      </c>
      <c r="B16" t="s">
        <v>101</v>
      </c>
      <c r="C16" t="s">
        <v>176</v>
      </c>
      <c r="D16" t="s">
        <v>182</v>
      </c>
      <c r="E16" t="s">
        <v>186</v>
      </c>
      <c r="F16" s="7" t="s">
        <v>189</v>
      </c>
      <c r="G16" t="s">
        <v>193</v>
      </c>
      <c r="H16">
        <v>13888.57</v>
      </c>
      <c r="I16" t="s">
        <v>202</v>
      </c>
      <c r="J16" s="9">
        <f t="shared" ca="1" si="0"/>
        <v>35</v>
      </c>
      <c r="K16">
        <f t="shared" ca="1" si="1"/>
        <v>2022</v>
      </c>
    </row>
    <row r="17" spans="1:11" x14ac:dyDescent="0.25">
      <c r="A17" t="s">
        <v>22</v>
      </c>
      <c r="B17" t="s">
        <v>102</v>
      </c>
      <c r="C17" t="s">
        <v>176</v>
      </c>
      <c r="D17" t="s">
        <v>182</v>
      </c>
      <c r="E17" t="s">
        <v>185</v>
      </c>
      <c r="F17" s="7" t="s">
        <v>189</v>
      </c>
      <c r="G17" t="s">
        <v>191</v>
      </c>
      <c r="H17">
        <v>8999.1200000000008</v>
      </c>
      <c r="I17" t="s">
        <v>204</v>
      </c>
      <c r="J17" s="9">
        <f t="shared" ca="1" si="0"/>
        <v>17</v>
      </c>
      <c r="K17">
        <f t="shared" ca="1" si="1"/>
        <v>2022</v>
      </c>
    </row>
    <row r="18" spans="1:11" x14ac:dyDescent="0.25">
      <c r="A18" t="s">
        <v>23</v>
      </c>
      <c r="B18" t="s">
        <v>103</v>
      </c>
      <c r="C18" t="s">
        <v>177</v>
      </c>
      <c r="D18" t="s">
        <v>181</v>
      </c>
      <c r="E18" t="s">
        <v>176</v>
      </c>
      <c r="F18" s="7" t="s">
        <v>189</v>
      </c>
      <c r="G18" t="s">
        <v>195</v>
      </c>
      <c r="H18">
        <v>9963.9699999999993</v>
      </c>
      <c r="I18" t="s">
        <v>197</v>
      </c>
      <c r="J18" s="9">
        <f t="shared" ca="1" si="0"/>
        <v>49</v>
      </c>
      <c r="K18">
        <v>2022</v>
      </c>
    </row>
    <row r="19" spans="1:11" x14ac:dyDescent="0.25">
      <c r="A19" t="s">
        <v>24</v>
      </c>
      <c r="B19" t="s">
        <v>104</v>
      </c>
      <c r="C19" t="s">
        <v>177</v>
      </c>
      <c r="D19" t="s">
        <v>178</v>
      </c>
      <c r="E19" t="s">
        <v>187</v>
      </c>
      <c r="F19" s="7" t="s">
        <v>190</v>
      </c>
      <c r="G19" t="s">
        <v>193</v>
      </c>
      <c r="H19">
        <v>11599.31</v>
      </c>
      <c r="I19" t="s">
        <v>198</v>
      </c>
      <c r="J19" s="9">
        <f t="shared" ca="1" si="0"/>
        <v>2</v>
      </c>
      <c r="K19">
        <f t="shared" ca="1" si="1"/>
        <v>2022</v>
      </c>
    </row>
    <row r="20" spans="1:11" x14ac:dyDescent="0.25">
      <c r="A20" t="s">
        <v>25</v>
      </c>
      <c r="B20" t="s">
        <v>105</v>
      </c>
      <c r="C20" t="s">
        <v>177</v>
      </c>
      <c r="D20" t="s">
        <v>181</v>
      </c>
      <c r="E20" t="s">
        <v>188</v>
      </c>
      <c r="F20" s="7" t="s">
        <v>189</v>
      </c>
      <c r="G20" t="s">
        <v>195</v>
      </c>
      <c r="H20">
        <v>12711.42</v>
      </c>
      <c r="I20" t="s">
        <v>199</v>
      </c>
      <c r="J20" s="9">
        <f t="shared" ca="1" si="0"/>
        <v>52</v>
      </c>
      <c r="K20">
        <f t="shared" ca="1" si="1"/>
        <v>2023</v>
      </c>
    </row>
    <row r="21" spans="1:11" x14ac:dyDescent="0.25">
      <c r="A21" t="s">
        <v>26</v>
      </c>
      <c r="B21" t="s">
        <v>106</v>
      </c>
      <c r="C21" t="s">
        <v>176</v>
      </c>
      <c r="D21" t="s">
        <v>180</v>
      </c>
      <c r="E21" t="s">
        <v>186</v>
      </c>
      <c r="F21" s="7" t="s">
        <v>190</v>
      </c>
      <c r="G21" t="s">
        <v>192</v>
      </c>
      <c r="H21">
        <v>15906.98</v>
      </c>
      <c r="I21" t="s">
        <v>200</v>
      </c>
      <c r="J21" s="9">
        <f t="shared" ca="1" si="0"/>
        <v>48</v>
      </c>
      <c r="K21">
        <f t="shared" ca="1" si="1"/>
        <v>2022</v>
      </c>
    </row>
    <row r="22" spans="1:11" x14ac:dyDescent="0.25">
      <c r="A22" t="s">
        <v>27</v>
      </c>
      <c r="B22" t="s">
        <v>107</v>
      </c>
      <c r="C22" t="s">
        <v>176</v>
      </c>
      <c r="D22" t="s">
        <v>178</v>
      </c>
      <c r="E22" t="s">
        <v>187</v>
      </c>
      <c r="F22" s="7" t="s">
        <v>189</v>
      </c>
      <c r="G22" t="s">
        <v>192</v>
      </c>
      <c r="H22">
        <v>5535.78</v>
      </c>
      <c r="I22" t="s">
        <v>203</v>
      </c>
      <c r="J22" s="9">
        <f t="shared" ca="1" si="0"/>
        <v>50</v>
      </c>
      <c r="K22">
        <f t="shared" ca="1" si="1"/>
        <v>2023</v>
      </c>
    </row>
    <row r="23" spans="1:11" x14ac:dyDescent="0.25">
      <c r="A23" t="s">
        <v>28</v>
      </c>
      <c r="B23" t="s">
        <v>108</v>
      </c>
      <c r="C23" t="s">
        <v>177</v>
      </c>
      <c r="D23" t="s">
        <v>183</v>
      </c>
      <c r="E23" t="s">
        <v>187</v>
      </c>
      <c r="F23" s="7" t="s">
        <v>189</v>
      </c>
      <c r="G23" t="s">
        <v>192</v>
      </c>
      <c r="H23">
        <v>2359.67</v>
      </c>
      <c r="I23" t="s">
        <v>201</v>
      </c>
      <c r="J23" s="9">
        <f t="shared" ca="1" si="0"/>
        <v>83</v>
      </c>
      <c r="K23">
        <f t="shared" ca="1" si="1"/>
        <v>2023</v>
      </c>
    </row>
    <row r="24" spans="1:11" x14ac:dyDescent="0.25">
      <c r="A24" t="s">
        <v>29</v>
      </c>
      <c r="B24" t="s">
        <v>109</v>
      </c>
      <c r="C24" t="s">
        <v>176</v>
      </c>
      <c r="D24" t="s">
        <v>179</v>
      </c>
      <c r="E24" t="s">
        <v>187</v>
      </c>
      <c r="F24" s="7" t="s">
        <v>190</v>
      </c>
      <c r="G24" t="s">
        <v>193</v>
      </c>
      <c r="H24">
        <v>8927.64</v>
      </c>
      <c r="I24" t="s">
        <v>202</v>
      </c>
      <c r="J24" s="9">
        <f t="shared" ca="1" si="0"/>
        <v>99</v>
      </c>
      <c r="K24">
        <f t="shared" ca="1" si="1"/>
        <v>2024</v>
      </c>
    </row>
    <row r="25" spans="1:11" x14ac:dyDescent="0.25">
      <c r="A25" t="s">
        <v>30</v>
      </c>
      <c r="B25" t="s">
        <v>110</v>
      </c>
      <c r="C25" t="s">
        <v>175</v>
      </c>
      <c r="D25" t="s">
        <v>179</v>
      </c>
      <c r="E25" t="s">
        <v>187</v>
      </c>
      <c r="F25" s="7" t="s">
        <v>190</v>
      </c>
      <c r="G25" t="s">
        <v>195</v>
      </c>
      <c r="H25">
        <v>6509.29</v>
      </c>
      <c r="I25" t="s">
        <v>204</v>
      </c>
      <c r="J25" s="9">
        <f t="shared" ca="1" si="0"/>
        <v>74</v>
      </c>
      <c r="K25">
        <f t="shared" ca="1" si="1"/>
        <v>2024</v>
      </c>
    </row>
    <row r="26" spans="1:11" x14ac:dyDescent="0.25">
      <c r="A26" t="s">
        <v>9</v>
      </c>
      <c r="B26" t="s">
        <v>111</v>
      </c>
      <c r="C26" t="s">
        <v>175</v>
      </c>
      <c r="D26" t="s">
        <v>180</v>
      </c>
      <c r="E26" t="s">
        <v>185</v>
      </c>
      <c r="F26" s="7" t="s">
        <v>190</v>
      </c>
      <c r="G26" t="s">
        <v>195</v>
      </c>
      <c r="H26">
        <v>5558.41</v>
      </c>
      <c r="I26" t="s">
        <v>197</v>
      </c>
      <c r="J26" s="9">
        <f t="shared" ca="1" si="0"/>
        <v>89</v>
      </c>
      <c r="K26">
        <f t="shared" ca="1" si="1"/>
        <v>2023</v>
      </c>
    </row>
    <row r="27" spans="1:11" x14ac:dyDescent="0.25">
      <c r="A27" t="s">
        <v>9</v>
      </c>
      <c r="B27" t="s">
        <v>112</v>
      </c>
      <c r="C27" t="s">
        <v>177</v>
      </c>
      <c r="D27" t="s">
        <v>178</v>
      </c>
      <c r="E27" t="s">
        <v>188</v>
      </c>
      <c r="F27" s="7" t="s">
        <v>189</v>
      </c>
      <c r="G27" t="s">
        <v>192</v>
      </c>
      <c r="H27">
        <v>13233.42</v>
      </c>
      <c r="I27" t="s">
        <v>198</v>
      </c>
      <c r="J27" s="9">
        <f t="shared" ca="1" si="0"/>
        <v>17</v>
      </c>
      <c r="K27">
        <f t="shared" ca="1" si="1"/>
        <v>2022</v>
      </c>
    </row>
    <row r="28" spans="1:11" x14ac:dyDescent="0.25">
      <c r="A28" t="s">
        <v>31</v>
      </c>
      <c r="B28" t="s">
        <v>64</v>
      </c>
      <c r="C28" t="s">
        <v>175</v>
      </c>
      <c r="D28" t="s">
        <v>181</v>
      </c>
      <c r="E28" t="s">
        <v>186</v>
      </c>
      <c r="F28" s="7" t="s">
        <v>190</v>
      </c>
      <c r="G28" t="s">
        <v>193</v>
      </c>
      <c r="H28">
        <v>13017.05</v>
      </c>
      <c r="I28" t="s">
        <v>199</v>
      </c>
      <c r="J28" s="9">
        <f t="shared" ca="1" si="0"/>
        <v>31</v>
      </c>
      <c r="K28">
        <f t="shared" ca="1" si="1"/>
        <v>2022</v>
      </c>
    </row>
    <row r="29" spans="1:11" x14ac:dyDescent="0.25">
      <c r="A29" t="s">
        <v>32</v>
      </c>
      <c r="B29" t="s">
        <v>113</v>
      </c>
      <c r="C29" t="s">
        <v>175</v>
      </c>
      <c r="D29" t="s">
        <v>183</v>
      </c>
      <c r="E29" t="s">
        <v>185</v>
      </c>
      <c r="F29" s="7" t="s">
        <v>190</v>
      </c>
      <c r="G29" t="s">
        <v>191</v>
      </c>
      <c r="H29">
        <v>12524.38</v>
      </c>
      <c r="I29" t="s">
        <v>200</v>
      </c>
      <c r="J29" s="9">
        <f t="shared" ca="1" si="0"/>
        <v>55</v>
      </c>
      <c r="K29">
        <f t="shared" ca="1" si="1"/>
        <v>2023</v>
      </c>
    </row>
    <row r="30" spans="1:11" x14ac:dyDescent="0.25">
      <c r="A30" t="s">
        <v>33</v>
      </c>
      <c r="B30" t="s">
        <v>114</v>
      </c>
      <c r="C30" t="s">
        <v>175</v>
      </c>
      <c r="D30" t="s">
        <v>183</v>
      </c>
      <c r="E30" t="s">
        <v>188</v>
      </c>
      <c r="F30" s="7" t="s">
        <v>190</v>
      </c>
      <c r="G30" t="s">
        <v>194</v>
      </c>
      <c r="H30">
        <v>13775.33</v>
      </c>
      <c r="I30" t="s">
        <v>203</v>
      </c>
      <c r="J30" s="9">
        <f t="shared" ca="1" si="0"/>
        <v>62</v>
      </c>
      <c r="K30">
        <f t="shared" ca="1" si="1"/>
        <v>2023</v>
      </c>
    </row>
    <row r="31" spans="1:11" x14ac:dyDescent="0.25">
      <c r="A31" t="s">
        <v>34</v>
      </c>
      <c r="B31" t="s">
        <v>115</v>
      </c>
      <c r="C31" t="s">
        <v>177</v>
      </c>
      <c r="D31" t="s">
        <v>182</v>
      </c>
      <c r="E31" t="s">
        <v>188</v>
      </c>
      <c r="F31" s="7" t="s">
        <v>190</v>
      </c>
      <c r="G31" t="s">
        <v>191</v>
      </c>
      <c r="H31">
        <v>12793.16</v>
      </c>
      <c r="I31" t="s">
        <v>201</v>
      </c>
      <c r="J31" s="9">
        <f t="shared" ca="1" si="0"/>
        <v>69</v>
      </c>
      <c r="K31">
        <f t="shared" ca="1" si="1"/>
        <v>2024</v>
      </c>
    </row>
    <row r="32" spans="1:11" x14ac:dyDescent="0.25">
      <c r="A32" t="s">
        <v>35</v>
      </c>
      <c r="B32" t="s">
        <v>116</v>
      </c>
      <c r="C32" t="s">
        <v>177</v>
      </c>
      <c r="D32" t="s">
        <v>184</v>
      </c>
      <c r="E32" t="s">
        <v>186</v>
      </c>
      <c r="F32" s="7" t="s">
        <v>189</v>
      </c>
      <c r="G32" t="s">
        <v>195</v>
      </c>
      <c r="H32">
        <v>2813.05</v>
      </c>
      <c r="I32" t="s">
        <v>202</v>
      </c>
      <c r="J32" s="9">
        <f t="shared" ca="1" si="0"/>
        <v>26</v>
      </c>
      <c r="K32">
        <f t="shared" ca="1" si="1"/>
        <v>2024</v>
      </c>
    </row>
    <row r="33" spans="1:11" x14ac:dyDescent="0.25">
      <c r="A33" t="s">
        <v>36</v>
      </c>
      <c r="B33" t="s">
        <v>117</v>
      </c>
      <c r="C33" t="s">
        <v>177</v>
      </c>
      <c r="D33" t="s">
        <v>180</v>
      </c>
      <c r="E33" t="s">
        <v>186</v>
      </c>
      <c r="F33" s="7" t="s">
        <v>189</v>
      </c>
      <c r="G33" t="s">
        <v>192</v>
      </c>
      <c r="H33">
        <v>7049.82</v>
      </c>
      <c r="I33" t="s">
        <v>204</v>
      </c>
      <c r="J33" s="9">
        <f t="shared" ca="1" si="0"/>
        <v>3</v>
      </c>
      <c r="K33">
        <f t="shared" ca="1" si="1"/>
        <v>2022</v>
      </c>
    </row>
    <row r="34" spans="1:11" x14ac:dyDescent="0.25">
      <c r="A34" t="s">
        <v>37</v>
      </c>
      <c r="B34" t="s">
        <v>118</v>
      </c>
      <c r="C34" t="s">
        <v>176</v>
      </c>
      <c r="D34" t="s">
        <v>180</v>
      </c>
      <c r="E34" t="s">
        <v>185</v>
      </c>
      <c r="F34" s="7" t="s">
        <v>190</v>
      </c>
      <c r="G34" t="s">
        <v>194</v>
      </c>
      <c r="H34">
        <v>5990.37</v>
      </c>
      <c r="I34" t="s">
        <v>197</v>
      </c>
      <c r="J34" s="9">
        <f t="shared" ca="1" si="0"/>
        <v>16</v>
      </c>
      <c r="K34">
        <f t="shared" ca="1" si="1"/>
        <v>2023</v>
      </c>
    </row>
    <row r="35" spans="1:11" x14ac:dyDescent="0.25">
      <c r="A35" t="s">
        <v>38</v>
      </c>
      <c r="B35" t="s">
        <v>119</v>
      </c>
      <c r="C35" t="s">
        <v>175</v>
      </c>
      <c r="D35" t="s">
        <v>182</v>
      </c>
      <c r="E35" t="s">
        <v>187</v>
      </c>
      <c r="F35" s="7" t="s">
        <v>190</v>
      </c>
      <c r="G35" t="s">
        <v>191</v>
      </c>
      <c r="H35">
        <v>576.62</v>
      </c>
      <c r="I35" t="s">
        <v>198</v>
      </c>
      <c r="J35" s="9">
        <f t="shared" ca="1" si="0"/>
        <v>71</v>
      </c>
      <c r="K35">
        <f t="shared" ca="1" si="1"/>
        <v>2023</v>
      </c>
    </row>
    <row r="36" spans="1:11" x14ac:dyDescent="0.25">
      <c r="A36" t="s">
        <v>39</v>
      </c>
      <c r="B36" t="s">
        <v>120</v>
      </c>
      <c r="C36" t="s">
        <v>177</v>
      </c>
      <c r="D36" t="s">
        <v>178</v>
      </c>
      <c r="E36" t="s">
        <v>185</v>
      </c>
      <c r="F36" s="7" t="s">
        <v>189</v>
      </c>
      <c r="G36" t="s">
        <v>192</v>
      </c>
      <c r="H36">
        <v>7036.29</v>
      </c>
      <c r="I36" t="s">
        <v>199</v>
      </c>
      <c r="J36" s="9">
        <f t="shared" ca="1" si="0"/>
        <v>74</v>
      </c>
      <c r="K36">
        <f t="shared" ca="1" si="1"/>
        <v>2022</v>
      </c>
    </row>
    <row r="37" spans="1:11" x14ac:dyDescent="0.25">
      <c r="A37" t="s">
        <v>40</v>
      </c>
      <c r="B37" t="s">
        <v>121</v>
      </c>
      <c r="C37" t="s">
        <v>175</v>
      </c>
      <c r="D37" t="s">
        <v>184</v>
      </c>
      <c r="E37" t="s">
        <v>188</v>
      </c>
      <c r="F37" s="7" t="s">
        <v>189</v>
      </c>
      <c r="G37" t="s">
        <v>193</v>
      </c>
      <c r="H37">
        <v>2981.8</v>
      </c>
      <c r="I37" t="s">
        <v>200</v>
      </c>
      <c r="J37" s="9">
        <f t="shared" ca="1" si="0"/>
        <v>29</v>
      </c>
      <c r="K37">
        <f t="shared" ca="1" si="1"/>
        <v>2024</v>
      </c>
    </row>
    <row r="38" spans="1:11" x14ac:dyDescent="0.25">
      <c r="A38" t="s">
        <v>41</v>
      </c>
      <c r="B38" t="s">
        <v>122</v>
      </c>
      <c r="C38" t="s">
        <v>176</v>
      </c>
      <c r="D38" t="s">
        <v>183</v>
      </c>
      <c r="E38" t="s">
        <v>176</v>
      </c>
      <c r="F38" s="7" t="s">
        <v>190</v>
      </c>
      <c r="G38" t="s">
        <v>191</v>
      </c>
      <c r="H38">
        <v>17281.72</v>
      </c>
      <c r="I38" t="s">
        <v>203</v>
      </c>
      <c r="J38" s="9">
        <f t="shared" ca="1" si="0"/>
        <v>38</v>
      </c>
      <c r="K38">
        <f t="shared" ca="1" si="1"/>
        <v>2024</v>
      </c>
    </row>
    <row r="39" spans="1:11" x14ac:dyDescent="0.25">
      <c r="A39" t="s">
        <v>42</v>
      </c>
      <c r="B39" t="s">
        <v>123</v>
      </c>
      <c r="C39" t="s">
        <v>177</v>
      </c>
      <c r="D39" t="s">
        <v>184</v>
      </c>
      <c r="E39" t="s">
        <v>187</v>
      </c>
      <c r="F39" s="7" t="s">
        <v>190</v>
      </c>
      <c r="G39" t="s">
        <v>192</v>
      </c>
      <c r="H39">
        <v>9010.24</v>
      </c>
      <c r="I39" t="s">
        <v>201</v>
      </c>
      <c r="J39" s="9">
        <f t="shared" ca="1" si="0"/>
        <v>61</v>
      </c>
      <c r="K39">
        <f t="shared" ca="1" si="1"/>
        <v>2024</v>
      </c>
    </row>
    <row r="40" spans="1:11" x14ac:dyDescent="0.25">
      <c r="A40" t="s">
        <v>43</v>
      </c>
      <c r="B40" t="s">
        <v>124</v>
      </c>
      <c r="C40" t="s">
        <v>176</v>
      </c>
      <c r="D40" t="s">
        <v>182</v>
      </c>
      <c r="E40" t="s">
        <v>185</v>
      </c>
      <c r="F40" s="7" t="s">
        <v>190</v>
      </c>
      <c r="G40" t="s">
        <v>195</v>
      </c>
      <c r="H40">
        <v>19448.04</v>
      </c>
      <c r="I40" t="s">
        <v>202</v>
      </c>
      <c r="J40" s="9">
        <f t="shared" ca="1" si="0"/>
        <v>18</v>
      </c>
      <c r="K40">
        <f t="shared" ca="1" si="1"/>
        <v>2022</v>
      </c>
    </row>
    <row r="41" spans="1:11" x14ac:dyDescent="0.25">
      <c r="A41" t="s">
        <v>44</v>
      </c>
      <c r="B41" t="s">
        <v>125</v>
      </c>
      <c r="C41" t="s">
        <v>175</v>
      </c>
      <c r="D41" t="s">
        <v>178</v>
      </c>
      <c r="E41" t="s">
        <v>176</v>
      </c>
      <c r="F41" s="7" t="s">
        <v>190</v>
      </c>
      <c r="G41" t="s">
        <v>191</v>
      </c>
      <c r="H41">
        <v>1552.06</v>
      </c>
      <c r="I41" t="s">
        <v>204</v>
      </c>
      <c r="J41" s="9">
        <f t="shared" ca="1" si="0"/>
        <v>94</v>
      </c>
      <c r="K41">
        <f t="shared" ca="1" si="1"/>
        <v>2023</v>
      </c>
    </row>
    <row r="42" spans="1:11" x14ac:dyDescent="0.25">
      <c r="A42" t="s">
        <v>45</v>
      </c>
      <c r="B42" t="s">
        <v>126</v>
      </c>
      <c r="C42" t="s">
        <v>175</v>
      </c>
      <c r="D42" t="s">
        <v>184</v>
      </c>
      <c r="E42" t="s">
        <v>188</v>
      </c>
      <c r="F42" s="7" t="s">
        <v>189</v>
      </c>
      <c r="G42" t="s">
        <v>194</v>
      </c>
      <c r="H42">
        <v>16761.400000000001</v>
      </c>
      <c r="I42" t="s">
        <v>197</v>
      </c>
      <c r="J42" s="9">
        <f t="shared" ca="1" si="0"/>
        <v>9</v>
      </c>
      <c r="K42">
        <f t="shared" ca="1" si="1"/>
        <v>2024</v>
      </c>
    </row>
    <row r="43" spans="1:11" x14ac:dyDescent="0.25">
      <c r="A43" t="s">
        <v>46</v>
      </c>
      <c r="B43" t="s">
        <v>127</v>
      </c>
      <c r="C43" t="s">
        <v>177</v>
      </c>
      <c r="D43" t="s">
        <v>183</v>
      </c>
      <c r="E43" t="s">
        <v>186</v>
      </c>
      <c r="F43" s="7" t="s">
        <v>190</v>
      </c>
      <c r="G43" t="s">
        <v>194</v>
      </c>
      <c r="H43">
        <v>13833.7</v>
      </c>
      <c r="I43" t="s">
        <v>198</v>
      </c>
      <c r="J43" s="9">
        <f t="shared" ca="1" si="0"/>
        <v>54</v>
      </c>
      <c r="K43">
        <f t="shared" ca="1" si="1"/>
        <v>2023</v>
      </c>
    </row>
    <row r="44" spans="1:11" x14ac:dyDescent="0.25">
      <c r="A44" t="s">
        <v>47</v>
      </c>
      <c r="B44" t="s">
        <v>128</v>
      </c>
      <c r="C44" t="s">
        <v>175</v>
      </c>
      <c r="D44" t="s">
        <v>179</v>
      </c>
      <c r="E44" t="s">
        <v>187</v>
      </c>
      <c r="F44" s="7" t="s">
        <v>189</v>
      </c>
      <c r="G44" t="s">
        <v>191</v>
      </c>
      <c r="H44">
        <v>5795.04</v>
      </c>
      <c r="I44" t="s">
        <v>199</v>
      </c>
      <c r="J44" s="9">
        <f t="shared" ca="1" si="0"/>
        <v>98</v>
      </c>
      <c r="K44">
        <f t="shared" ca="1" si="1"/>
        <v>2023</v>
      </c>
    </row>
    <row r="45" spans="1:11" x14ac:dyDescent="0.25">
      <c r="A45" t="s">
        <v>48</v>
      </c>
      <c r="B45" t="s">
        <v>129</v>
      </c>
      <c r="C45" t="s">
        <v>176</v>
      </c>
      <c r="D45" t="s">
        <v>184</v>
      </c>
      <c r="E45" t="s">
        <v>186</v>
      </c>
      <c r="F45" s="7" t="s">
        <v>189</v>
      </c>
      <c r="G45" t="s">
        <v>194</v>
      </c>
      <c r="H45">
        <v>3133.51</v>
      </c>
      <c r="I45" t="s">
        <v>200</v>
      </c>
      <c r="J45" s="9">
        <f t="shared" ca="1" si="0"/>
        <v>10</v>
      </c>
      <c r="K45">
        <f t="shared" ca="1" si="1"/>
        <v>2022</v>
      </c>
    </row>
    <row r="46" spans="1:11" x14ac:dyDescent="0.25">
      <c r="A46" t="s">
        <v>49</v>
      </c>
      <c r="B46" t="s">
        <v>114</v>
      </c>
      <c r="C46" t="s">
        <v>177</v>
      </c>
      <c r="D46" t="s">
        <v>181</v>
      </c>
      <c r="E46" t="s">
        <v>186</v>
      </c>
      <c r="F46" s="7" t="s">
        <v>190</v>
      </c>
      <c r="G46" t="s">
        <v>194</v>
      </c>
      <c r="H46">
        <v>14136.62</v>
      </c>
      <c r="I46" t="s">
        <v>203</v>
      </c>
      <c r="J46" s="9">
        <f t="shared" ca="1" si="0"/>
        <v>23</v>
      </c>
      <c r="K46">
        <f t="shared" ca="1" si="1"/>
        <v>2024</v>
      </c>
    </row>
    <row r="47" spans="1:11" x14ac:dyDescent="0.25">
      <c r="A47" t="s">
        <v>50</v>
      </c>
      <c r="B47" t="s">
        <v>130</v>
      </c>
      <c r="C47" t="s">
        <v>175</v>
      </c>
      <c r="D47" t="s">
        <v>180</v>
      </c>
      <c r="E47" t="s">
        <v>187</v>
      </c>
      <c r="F47" s="7" t="s">
        <v>189</v>
      </c>
      <c r="G47" t="s">
        <v>191</v>
      </c>
      <c r="H47">
        <v>7900.81</v>
      </c>
      <c r="I47" t="s">
        <v>201</v>
      </c>
      <c r="J47" s="9">
        <f t="shared" ca="1" si="0"/>
        <v>72</v>
      </c>
      <c r="K47">
        <f t="shared" ca="1" si="1"/>
        <v>2022</v>
      </c>
    </row>
    <row r="48" spans="1:11" x14ac:dyDescent="0.25">
      <c r="A48" t="s">
        <v>25</v>
      </c>
      <c r="B48" t="s">
        <v>131</v>
      </c>
      <c r="C48" t="s">
        <v>175</v>
      </c>
      <c r="D48" t="s">
        <v>183</v>
      </c>
      <c r="E48" t="s">
        <v>188</v>
      </c>
      <c r="F48" s="7" t="s">
        <v>189</v>
      </c>
      <c r="G48" t="s">
        <v>195</v>
      </c>
      <c r="H48">
        <v>10173.959999999999</v>
      </c>
      <c r="I48" t="s">
        <v>202</v>
      </c>
      <c r="J48" s="9">
        <f t="shared" ca="1" si="0"/>
        <v>98</v>
      </c>
      <c r="K48">
        <f t="shared" ca="1" si="1"/>
        <v>2024</v>
      </c>
    </row>
    <row r="49" spans="1:11" x14ac:dyDescent="0.25">
      <c r="A49" t="s">
        <v>51</v>
      </c>
      <c r="B49" t="s">
        <v>132</v>
      </c>
      <c r="C49" t="s">
        <v>175</v>
      </c>
      <c r="D49" t="s">
        <v>183</v>
      </c>
      <c r="E49" t="s">
        <v>185</v>
      </c>
      <c r="F49" s="7" t="s">
        <v>190</v>
      </c>
      <c r="G49" t="s">
        <v>191</v>
      </c>
      <c r="H49">
        <v>15317.02</v>
      </c>
      <c r="I49" t="s">
        <v>204</v>
      </c>
      <c r="J49" s="9">
        <f t="shared" ca="1" si="0"/>
        <v>29</v>
      </c>
      <c r="K49">
        <f t="shared" ca="1" si="1"/>
        <v>2022</v>
      </c>
    </row>
    <row r="50" spans="1:11" x14ac:dyDescent="0.25">
      <c r="A50" t="s">
        <v>52</v>
      </c>
      <c r="B50" t="s">
        <v>133</v>
      </c>
      <c r="C50" t="s">
        <v>177</v>
      </c>
      <c r="D50" t="s">
        <v>182</v>
      </c>
      <c r="E50" t="s">
        <v>176</v>
      </c>
      <c r="F50" s="7" t="s">
        <v>190</v>
      </c>
      <c r="G50" t="s">
        <v>192</v>
      </c>
      <c r="H50">
        <v>17870.34</v>
      </c>
      <c r="I50" t="s">
        <v>197</v>
      </c>
      <c r="J50" s="9">
        <f t="shared" ca="1" si="0"/>
        <v>19</v>
      </c>
      <c r="K50">
        <f t="shared" ca="1" si="1"/>
        <v>2022</v>
      </c>
    </row>
    <row r="51" spans="1:11" x14ac:dyDescent="0.25">
      <c r="A51" t="s">
        <v>50</v>
      </c>
      <c r="B51" t="s">
        <v>134</v>
      </c>
      <c r="C51" t="s">
        <v>176</v>
      </c>
      <c r="D51" t="s">
        <v>182</v>
      </c>
      <c r="E51" t="s">
        <v>188</v>
      </c>
      <c r="F51" s="7" t="s">
        <v>190</v>
      </c>
      <c r="G51" t="s">
        <v>191</v>
      </c>
      <c r="H51">
        <v>15430.92</v>
      </c>
      <c r="I51" t="s">
        <v>198</v>
      </c>
      <c r="J51" s="9">
        <f t="shared" ca="1" si="0"/>
        <v>24</v>
      </c>
      <c r="K51">
        <f t="shared" ca="1" si="1"/>
        <v>2022</v>
      </c>
    </row>
    <row r="52" spans="1:11" x14ac:dyDescent="0.25">
      <c r="A52" t="s">
        <v>53</v>
      </c>
      <c r="B52" t="s">
        <v>135</v>
      </c>
      <c r="C52" t="s">
        <v>175</v>
      </c>
      <c r="D52" t="s">
        <v>179</v>
      </c>
      <c r="E52" t="s">
        <v>188</v>
      </c>
      <c r="F52" s="7" t="s">
        <v>190</v>
      </c>
      <c r="G52" t="s">
        <v>193</v>
      </c>
      <c r="H52">
        <v>19348.71</v>
      </c>
      <c r="I52" t="s">
        <v>199</v>
      </c>
      <c r="J52" s="9">
        <f t="shared" ca="1" si="0"/>
        <v>14</v>
      </c>
      <c r="K52">
        <f t="shared" ca="1" si="1"/>
        <v>2022</v>
      </c>
    </row>
    <row r="53" spans="1:11" x14ac:dyDescent="0.25">
      <c r="A53" t="s">
        <v>20</v>
      </c>
      <c r="B53" t="s">
        <v>109</v>
      </c>
      <c r="C53" t="s">
        <v>176</v>
      </c>
      <c r="D53" t="s">
        <v>184</v>
      </c>
      <c r="E53" t="s">
        <v>188</v>
      </c>
      <c r="F53" s="7" t="s">
        <v>190</v>
      </c>
      <c r="G53" t="s">
        <v>192</v>
      </c>
      <c r="H53">
        <v>807.64</v>
      </c>
      <c r="I53" t="s">
        <v>200</v>
      </c>
      <c r="J53" s="9">
        <f t="shared" ca="1" si="0"/>
        <v>95</v>
      </c>
      <c r="K53">
        <f t="shared" ca="1" si="1"/>
        <v>2024</v>
      </c>
    </row>
    <row r="54" spans="1:11" x14ac:dyDescent="0.25">
      <c r="A54" t="s">
        <v>54</v>
      </c>
      <c r="B54" t="s">
        <v>117</v>
      </c>
      <c r="C54" t="s">
        <v>177</v>
      </c>
      <c r="D54" t="s">
        <v>178</v>
      </c>
      <c r="E54" t="s">
        <v>187</v>
      </c>
      <c r="F54" s="7" t="s">
        <v>189</v>
      </c>
      <c r="G54" t="s">
        <v>191</v>
      </c>
      <c r="H54">
        <v>19392.099999999999</v>
      </c>
      <c r="I54" t="s">
        <v>203</v>
      </c>
      <c r="J54" s="9">
        <f t="shared" ca="1" si="0"/>
        <v>26</v>
      </c>
      <c r="K54">
        <f t="shared" ca="1" si="1"/>
        <v>2023</v>
      </c>
    </row>
    <row r="55" spans="1:11" x14ac:dyDescent="0.25">
      <c r="A55" t="s">
        <v>22</v>
      </c>
      <c r="B55" t="s">
        <v>78</v>
      </c>
      <c r="C55" t="s">
        <v>175</v>
      </c>
      <c r="D55" t="s">
        <v>184</v>
      </c>
      <c r="E55" t="s">
        <v>187</v>
      </c>
      <c r="F55" s="7" t="s">
        <v>190</v>
      </c>
      <c r="G55" t="s">
        <v>195</v>
      </c>
      <c r="H55">
        <v>656.16</v>
      </c>
      <c r="I55" t="s">
        <v>201</v>
      </c>
      <c r="J55" s="9">
        <f t="shared" ca="1" si="0"/>
        <v>80</v>
      </c>
      <c r="K55">
        <f t="shared" ca="1" si="1"/>
        <v>2024</v>
      </c>
    </row>
    <row r="56" spans="1:11" x14ac:dyDescent="0.25">
      <c r="A56" t="s">
        <v>55</v>
      </c>
      <c r="B56" t="s">
        <v>136</v>
      </c>
      <c r="C56" t="s">
        <v>176</v>
      </c>
      <c r="D56" t="s">
        <v>184</v>
      </c>
      <c r="E56" t="s">
        <v>186</v>
      </c>
      <c r="F56" s="7" t="s">
        <v>190</v>
      </c>
      <c r="G56" t="s">
        <v>193</v>
      </c>
      <c r="H56">
        <v>16428.96</v>
      </c>
      <c r="I56" t="s">
        <v>202</v>
      </c>
      <c r="J56" s="9">
        <f t="shared" ca="1" si="0"/>
        <v>30</v>
      </c>
      <c r="K56">
        <f t="shared" ca="1" si="1"/>
        <v>2023</v>
      </c>
    </row>
    <row r="57" spans="1:11" x14ac:dyDescent="0.25">
      <c r="A57" t="s">
        <v>56</v>
      </c>
      <c r="B57" t="s">
        <v>137</v>
      </c>
      <c r="C57" t="s">
        <v>176</v>
      </c>
      <c r="D57" t="s">
        <v>183</v>
      </c>
      <c r="E57" t="s">
        <v>188</v>
      </c>
      <c r="F57" s="7" t="s">
        <v>190</v>
      </c>
      <c r="G57" t="s">
        <v>194</v>
      </c>
      <c r="H57">
        <v>6402.29</v>
      </c>
      <c r="I57" t="s">
        <v>204</v>
      </c>
      <c r="J57" s="9">
        <f t="shared" ca="1" si="0"/>
        <v>11</v>
      </c>
      <c r="K57">
        <f t="shared" ca="1" si="1"/>
        <v>2023</v>
      </c>
    </row>
    <row r="58" spans="1:11" x14ac:dyDescent="0.25">
      <c r="A58" t="s">
        <v>57</v>
      </c>
      <c r="B58" t="s">
        <v>138</v>
      </c>
      <c r="C58" t="s">
        <v>175</v>
      </c>
      <c r="D58" t="s">
        <v>184</v>
      </c>
      <c r="E58" t="s">
        <v>187</v>
      </c>
      <c r="F58" s="7" t="s">
        <v>190</v>
      </c>
      <c r="G58" t="s">
        <v>193</v>
      </c>
      <c r="H58">
        <v>2241.7199999999998</v>
      </c>
      <c r="I58" t="s">
        <v>197</v>
      </c>
      <c r="J58" s="9">
        <f t="shared" ca="1" si="0"/>
        <v>5</v>
      </c>
      <c r="K58">
        <f t="shared" ca="1" si="1"/>
        <v>2022</v>
      </c>
    </row>
    <row r="59" spans="1:11" x14ac:dyDescent="0.25">
      <c r="A59" t="s">
        <v>58</v>
      </c>
      <c r="B59" t="s">
        <v>139</v>
      </c>
      <c r="C59" t="s">
        <v>176</v>
      </c>
      <c r="D59" t="s">
        <v>182</v>
      </c>
      <c r="E59" t="s">
        <v>187</v>
      </c>
      <c r="F59" s="7" t="s">
        <v>189</v>
      </c>
      <c r="G59" t="s">
        <v>195</v>
      </c>
      <c r="H59">
        <v>8303.99</v>
      </c>
      <c r="I59" t="s">
        <v>198</v>
      </c>
      <c r="J59" s="9">
        <f t="shared" ca="1" si="0"/>
        <v>49</v>
      </c>
      <c r="K59">
        <f t="shared" ca="1" si="1"/>
        <v>2024</v>
      </c>
    </row>
    <row r="60" spans="1:11" x14ac:dyDescent="0.25">
      <c r="A60" t="s">
        <v>59</v>
      </c>
      <c r="B60" t="s">
        <v>140</v>
      </c>
      <c r="C60" t="s">
        <v>175</v>
      </c>
      <c r="D60" t="s">
        <v>182</v>
      </c>
      <c r="E60" t="s">
        <v>185</v>
      </c>
      <c r="F60" s="7" t="s">
        <v>190</v>
      </c>
      <c r="G60" t="s">
        <v>192</v>
      </c>
      <c r="H60">
        <v>15482.68</v>
      </c>
      <c r="I60" t="s">
        <v>199</v>
      </c>
      <c r="J60" s="9">
        <f t="shared" ca="1" si="0"/>
        <v>19</v>
      </c>
      <c r="K60">
        <f t="shared" ca="1" si="1"/>
        <v>2024</v>
      </c>
    </row>
    <row r="61" spans="1:11" x14ac:dyDescent="0.25">
      <c r="A61" t="s">
        <v>11</v>
      </c>
      <c r="B61" t="s">
        <v>141</v>
      </c>
      <c r="C61" t="s">
        <v>176</v>
      </c>
      <c r="D61" t="s">
        <v>178</v>
      </c>
      <c r="E61" t="s">
        <v>185</v>
      </c>
      <c r="F61" s="7" t="s">
        <v>189</v>
      </c>
      <c r="G61" t="s">
        <v>194</v>
      </c>
      <c r="H61">
        <v>8485.0300000000007</v>
      </c>
      <c r="I61" t="s">
        <v>200</v>
      </c>
      <c r="J61" s="9">
        <f t="shared" ca="1" si="0"/>
        <v>43</v>
      </c>
      <c r="K61">
        <f t="shared" ca="1" si="1"/>
        <v>2023</v>
      </c>
    </row>
    <row r="62" spans="1:11" x14ac:dyDescent="0.25">
      <c r="A62" t="s">
        <v>17</v>
      </c>
      <c r="B62" t="s">
        <v>142</v>
      </c>
      <c r="C62" t="s">
        <v>177</v>
      </c>
      <c r="D62" t="s">
        <v>182</v>
      </c>
      <c r="E62" t="s">
        <v>185</v>
      </c>
      <c r="F62" s="7" t="s">
        <v>189</v>
      </c>
      <c r="G62" t="s">
        <v>194</v>
      </c>
      <c r="H62">
        <v>19437.78</v>
      </c>
      <c r="I62" t="s">
        <v>203</v>
      </c>
      <c r="J62" s="9">
        <f t="shared" ca="1" si="0"/>
        <v>49</v>
      </c>
      <c r="K62">
        <f t="shared" ca="1" si="1"/>
        <v>2022</v>
      </c>
    </row>
    <row r="63" spans="1:11" x14ac:dyDescent="0.25">
      <c r="A63" t="s">
        <v>60</v>
      </c>
      <c r="B63" t="s">
        <v>143</v>
      </c>
      <c r="C63" t="s">
        <v>176</v>
      </c>
      <c r="D63" t="s">
        <v>184</v>
      </c>
      <c r="E63" t="s">
        <v>185</v>
      </c>
      <c r="F63" s="7" t="s">
        <v>189</v>
      </c>
      <c r="G63" t="s">
        <v>193</v>
      </c>
      <c r="H63">
        <v>17692.77</v>
      </c>
      <c r="I63" t="s">
        <v>201</v>
      </c>
      <c r="J63" s="9">
        <f t="shared" ca="1" si="0"/>
        <v>27</v>
      </c>
      <c r="K63">
        <f t="shared" ca="1" si="1"/>
        <v>2023</v>
      </c>
    </row>
    <row r="64" spans="1:11" x14ac:dyDescent="0.25">
      <c r="A64" t="s">
        <v>61</v>
      </c>
      <c r="B64" t="s">
        <v>144</v>
      </c>
      <c r="C64" t="s">
        <v>177</v>
      </c>
      <c r="D64" t="s">
        <v>181</v>
      </c>
      <c r="E64" t="s">
        <v>176</v>
      </c>
      <c r="F64" s="7" t="s">
        <v>190</v>
      </c>
      <c r="G64" t="s">
        <v>194</v>
      </c>
      <c r="H64">
        <v>3713.63</v>
      </c>
      <c r="I64" t="s">
        <v>202</v>
      </c>
      <c r="J64" s="9">
        <f t="shared" ca="1" si="0"/>
        <v>95</v>
      </c>
      <c r="K64">
        <f t="shared" ca="1" si="1"/>
        <v>2023</v>
      </c>
    </row>
    <row r="65" spans="1:11" x14ac:dyDescent="0.25">
      <c r="A65" t="s">
        <v>62</v>
      </c>
      <c r="B65" t="s">
        <v>145</v>
      </c>
      <c r="C65" t="s">
        <v>176</v>
      </c>
      <c r="D65" t="s">
        <v>179</v>
      </c>
      <c r="E65" t="s">
        <v>186</v>
      </c>
      <c r="F65" s="7" t="s">
        <v>189</v>
      </c>
      <c r="G65" t="s">
        <v>193</v>
      </c>
      <c r="H65">
        <v>5070.4799999999996</v>
      </c>
      <c r="I65" t="s">
        <v>204</v>
      </c>
      <c r="J65" s="9">
        <f t="shared" ca="1" si="0"/>
        <v>43</v>
      </c>
      <c r="K65">
        <f t="shared" ca="1" si="1"/>
        <v>2023</v>
      </c>
    </row>
    <row r="66" spans="1:11" x14ac:dyDescent="0.25">
      <c r="A66" t="s">
        <v>63</v>
      </c>
      <c r="B66" t="s">
        <v>146</v>
      </c>
      <c r="C66" t="s">
        <v>175</v>
      </c>
      <c r="D66" t="s">
        <v>181</v>
      </c>
      <c r="E66" t="s">
        <v>187</v>
      </c>
      <c r="F66" s="7" t="s">
        <v>190</v>
      </c>
      <c r="G66" t="s">
        <v>193</v>
      </c>
      <c r="H66">
        <v>13489.17</v>
      </c>
      <c r="I66" t="s">
        <v>197</v>
      </c>
      <c r="J66" s="9">
        <f t="shared" ca="1" si="0"/>
        <v>32</v>
      </c>
      <c r="K66">
        <f t="shared" ca="1" si="1"/>
        <v>2024</v>
      </c>
    </row>
    <row r="67" spans="1:11" x14ac:dyDescent="0.25">
      <c r="A67" t="s">
        <v>64</v>
      </c>
      <c r="B67" t="s">
        <v>147</v>
      </c>
      <c r="C67" t="s">
        <v>177</v>
      </c>
      <c r="D67" t="s">
        <v>184</v>
      </c>
      <c r="E67" t="s">
        <v>188</v>
      </c>
      <c r="F67" s="7" t="s">
        <v>190</v>
      </c>
      <c r="G67" t="s">
        <v>195</v>
      </c>
      <c r="H67">
        <v>5760.04</v>
      </c>
      <c r="I67" t="s">
        <v>198</v>
      </c>
      <c r="J67" s="9">
        <f t="shared" ref="J67:J101" ca="1" si="2">RANDBETWEEN(1,100)</f>
        <v>48</v>
      </c>
      <c r="K67">
        <f t="shared" ref="K67:K101" ca="1" si="3">RANDBETWEEN(2022,2024)</f>
        <v>2023</v>
      </c>
    </row>
    <row r="68" spans="1:11" x14ac:dyDescent="0.25">
      <c r="A68" t="s">
        <v>65</v>
      </c>
      <c r="B68" t="s">
        <v>148</v>
      </c>
      <c r="C68" t="s">
        <v>176</v>
      </c>
      <c r="D68" t="s">
        <v>183</v>
      </c>
      <c r="E68" t="s">
        <v>186</v>
      </c>
      <c r="F68" s="7" t="s">
        <v>190</v>
      </c>
      <c r="G68" t="s">
        <v>191</v>
      </c>
      <c r="H68">
        <v>3273.54</v>
      </c>
      <c r="I68" t="s">
        <v>199</v>
      </c>
      <c r="J68" s="9">
        <f t="shared" ca="1" si="2"/>
        <v>65</v>
      </c>
      <c r="K68">
        <f t="shared" ca="1" si="3"/>
        <v>2023</v>
      </c>
    </row>
    <row r="69" spans="1:11" x14ac:dyDescent="0.25">
      <c r="A69" t="s">
        <v>66</v>
      </c>
      <c r="B69" t="s">
        <v>149</v>
      </c>
      <c r="C69" t="s">
        <v>176</v>
      </c>
      <c r="D69" t="s">
        <v>184</v>
      </c>
      <c r="E69" t="s">
        <v>187</v>
      </c>
      <c r="F69" s="7" t="s">
        <v>190</v>
      </c>
      <c r="G69" t="s">
        <v>195</v>
      </c>
      <c r="H69">
        <v>19074.939999999999</v>
      </c>
      <c r="I69" t="s">
        <v>200</v>
      </c>
      <c r="J69" s="9">
        <f t="shared" ca="1" si="2"/>
        <v>14</v>
      </c>
      <c r="K69">
        <f t="shared" ca="1" si="3"/>
        <v>2024</v>
      </c>
    </row>
    <row r="70" spans="1:11" x14ac:dyDescent="0.25">
      <c r="A70" t="s">
        <v>24</v>
      </c>
      <c r="B70" t="s">
        <v>78</v>
      </c>
      <c r="C70" t="s">
        <v>177</v>
      </c>
      <c r="D70" t="s">
        <v>178</v>
      </c>
      <c r="E70" t="s">
        <v>187</v>
      </c>
      <c r="F70" s="7" t="s">
        <v>189</v>
      </c>
      <c r="G70" t="s">
        <v>192</v>
      </c>
      <c r="H70">
        <v>12122.21</v>
      </c>
      <c r="I70" t="s">
        <v>203</v>
      </c>
      <c r="J70" s="9">
        <f t="shared" ca="1" si="2"/>
        <v>78</v>
      </c>
      <c r="K70">
        <f t="shared" ca="1" si="3"/>
        <v>2023</v>
      </c>
    </row>
    <row r="71" spans="1:11" x14ac:dyDescent="0.25">
      <c r="A71" t="s">
        <v>67</v>
      </c>
      <c r="B71" t="s">
        <v>150</v>
      </c>
      <c r="C71" t="s">
        <v>176</v>
      </c>
      <c r="D71" t="s">
        <v>180</v>
      </c>
      <c r="E71" t="s">
        <v>188</v>
      </c>
      <c r="F71" s="7" t="s">
        <v>189</v>
      </c>
      <c r="G71" t="s">
        <v>192</v>
      </c>
      <c r="H71">
        <v>8104.05</v>
      </c>
      <c r="I71" t="s">
        <v>201</v>
      </c>
      <c r="J71" s="9">
        <f t="shared" ca="1" si="2"/>
        <v>63</v>
      </c>
      <c r="K71">
        <f t="shared" ca="1" si="3"/>
        <v>2024</v>
      </c>
    </row>
    <row r="72" spans="1:11" x14ac:dyDescent="0.25">
      <c r="A72" t="s">
        <v>68</v>
      </c>
      <c r="B72" t="s">
        <v>151</v>
      </c>
      <c r="C72" t="s">
        <v>177</v>
      </c>
      <c r="D72" t="s">
        <v>184</v>
      </c>
      <c r="E72" t="s">
        <v>185</v>
      </c>
      <c r="F72" s="7" t="s">
        <v>190</v>
      </c>
      <c r="G72" t="s">
        <v>192</v>
      </c>
      <c r="H72">
        <v>9142.9699999999993</v>
      </c>
      <c r="I72" t="s">
        <v>202</v>
      </c>
      <c r="J72" s="9">
        <f t="shared" ca="1" si="2"/>
        <v>92</v>
      </c>
      <c r="K72">
        <f t="shared" ca="1" si="3"/>
        <v>2023</v>
      </c>
    </row>
    <row r="73" spans="1:11" x14ac:dyDescent="0.25">
      <c r="A73" t="s">
        <v>69</v>
      </c>
      <c r="B73" t="s">
        <v>152</v>
      </c>
      <c r="C73" t="s">
        <v>175</v>
      </c>
      <c r="D73" t="s">
        <v>183</v>
      </c>
      <c r="E73" t="s">
        <v>187</v>
      </c>
      <c r="F73" s="7" t="s">
        <v>190</v>
      </c>
      <c r="G73" t="s">
        <v>195</v>
      </c>
      <c r="H73">
        <v>13566.71</v>
      </c>
      <c r="I73" t="s">
        <v>204</v>
      </c>
      <c r="J73" s="9">
        <f t="shared" ca="1" si="2"/>
        <v>99</v>
      </c>
      <c r="K73">
        <f t="shared" ca="1" si="3"/>
        <v>2024</v>
      </c>
    </row>
    <row r="74" spans="1:11" x14ac:dyDescent="0.25">
      <c r="A74" t="s">
        <v>70</v>
      </c>
      <c r="B74" t="s">
        <v>109</v>
      </c>
      <c r="C74" t="s">
        <v>177</v>
      </c>
      <c r="D74" t="s">
        <v>183</v>
      </c>
      <c r="E74" t="s">
        <v>176</v>
      </c>
      <c r="F74" s="7" t="s">
        <v>189</v>
      </c>
      <c r="G74" t="s">
        <v>194</v>
      </c>
      <c r="H74">
        <v>3620.58</v>
      </c>
      <c r="I74" t="s">
        <v>197</v>
      </c>
      <c r="J74" s="9">
        <f t="shared" ca="1" si="2"/>
        <v>3</v>
      </c>
      <c r="K74">
        <f t="shared" ca="1" si="3"/>
        <v>2022</v>
      </c>
    </row>
    <row r="75" spans="1:11" x14ac:dyDescent="0.25">
      <c r="A75" t="s">
        <v>71</v>
      </c>
      <c r="B75" t="s">
        <v>119</v>
      </c>
      <c r="C75" t="s">
        <v>175</v>
      </c>
      <c r="D75" t="s">
        <v>181</v>
      </c>
      <c r="E75" t="s">
        <v>185</v>
      </c>
      <c r="F75" s="7" t="s">
        <v>189</v>
      </c>
      <c r="G75" t="s">
        <v>191</v>
      </c>
      <c r="H75">
        <v>16527.16</v>
      </c>
      <c r="I75" t="s">
        <v>198</v>
      </c>
      <c r="J75" s="9">
        <f t="shared" ca="1" si="2"/>
        <v>100</v>
      </c>
      <c r="K75">
        <f t="shared" ca="1" si="3"/>
        <v>2023</v>
      </c>
    </row>
    <row r="76" spans="1:11" x14ac:dyDescent="0.25">
      <c r="A76" t="s">
        <v>72</v>
      </c>
      <c r="B76" t="s">
        <v>153</v>
      </c>
      <c r="C76" t="s">
        <v>175</v>
      </c>
      <c r="D76" t="s">
        <v>179</v>
      </c>
      <c r="E76" t="s">
        <v>176</v>
      </c>
      <c r="F76" s="7" t="s">
        <v>189</v>
      </c>
      <c r="G76" t="s">
        <v>193</v>
      </c>
      <c r="H76">
        <v>518.94000000000005</v>
      </c>
      <c r="I76" t="s">
        <v>199</v>
      </c>
      <c r="J76" s="9">
        <f t="shared" ca="1" si="2"/>
        <v>48</v>
      </c>
      <c r="K76">
        <f t="shared" ca="1" si="3"/>
        <v>2024</v>
      </c>
    </row>
    <row r="77" spans="1:11" x14ac:dyDescent="0.25">
      <c r="A77" t="s">
        <v>73</v>
      </c>
      <c r="B77" t="s">
        <v>154</v>
      </c>
      <c r="C77" t="s">
        <v>176</v>
      </c>
      <c r="D77" t="s">
        <v>181</v>
      </c>
      <c r="E77" t="s">
        <v>187</v>
      </c>
      <c r="F77" s="7" t="s">
        <v>190</v>
      </c>
      <c r="G77" t="s">
        <v>195</v>
      </c>
      <c r="H77">
        <v>5914.73</v>
      </c>
      <c r="I77" t="s">
        <v>200</v>
      </c>
      <c r="J77" s="9">
        <f t="shared" ca="1" si="2"/>
        <v>45</v>
      </c>
      <c r="K77">
        <f t="shared" ca="1" si="3"/>
        <v>2023</v>
      </c>
    </row>
    <row r="78" spans="1:11" x14ac:dyDescent="0.25">
      <c r="A78" t="s">
        <v>32</v>
      </c>
      <c r="B78" t="s">
        <v>155</v>
      </c>
      <c r="C78" t="s">
        <v>176</v>
      </c>
      <c r="D78" t="s">
        <v>179</v>
      </c>
      <c r="E78" t="s">
        <v>186</v>
      </c>
      <c r="F78" s="7" t="s">
        <v>190</v>
      </c>
      <c r="G78" t="s">
        <v>195</v>
      </c>
      <c r="H78">
        <v>12545.51</v>
      </c>
      <c r="I78" t="s">
        <v>203</v>
      </c>
      <c r="J78" s="9">
        <f t="shared" ca="1" si="2"/>
        <v>45</v>
      </c>
      <c r="K78">
        <f t="shared" ca="1" si="3"/>
        <v>2023</v>
      </c>
    </row>
    <row r="79" spans="1:11" x14ac:dyDescent="0.25">
      <c r="A79" t="s">
        <v>74</v>
      </c>
      <c r="B79" t="s">
        <v>156</v>
      </c>
      <c r="C79" t="s">
        <v>177</v>
      </c>
      <c r="D79" t="s">
        <v>179</v>
      </c>
      <c r="E79" t="s">
        <v>185</v>
      </c>
      <c r="F79" s="7" t="s">
        <v>190</v>
      </c>
      <c r="G79" t="s">
        <v>191</v>
      </c>
      <c r="H79">
        <v>16575.16</v>
      </c>
      <c r="I79" t="s">
        <v>201</v>
      </c>
      <c r="J79" s="9">
        <f t="shared" ca="1" si="2"/>
        <v>1</v>
      </c>
      <c r="K79">
        <f t="shared" ca="1" si="3"/>
        <v>2023</v>
      </c>
    </row>
    <row r="80" spans="1:11" x14ac:dyDescent="0.25">
      <c r="A80" t="s">
        <v>75</v>
      </c>
      <c r="B80" t="s">
        <v>157</v>
      </c>
      <c r="C80" t="s">
        <v>177</v>
      </c>
      <c r="D80" t="s">
        <v>182</v>
      </c>
      <c r="E80" t="s">
        <v>188</v>
      </c>
      <c r="F80" s="7" t="s">
        <v>189</v>
      </c>
      <c r="G80" t="s">
        <v>195</v>
      </c>
      <c r="H80">
        <v>3068.78</v>
      </c>
      <c r="I80" t="s">
        <v>202</v>
      </c>
      <c r="J80" s="9">
        <f t="shared" ca="1" si="2"/>
        <v>62</v>
      </c>
      <c r="K80">
        <f t="shared" ca="1" si="3"/>
        <v>2024</v>
      </c>
    </row>
    <row r="81" spans="1:11" x14ac:dyDescent="0.25">
      <c r="A81" t="s">
        <v>30</v>
      </c>
      <c r="B81" t="s">
        <v>158</v>
      </c>
      <c r="C81" t="s">
        <v>175</v>
      </c>
      <c r="D81" t="s">
        <v>183</v>
      </c>
      <c r="E81" t="s">
        <v>187</v>
      </c>
      <c r="F81" s="7" t="s">
        <v>190</v>
      </c>
      <c r="G81" t="s">
        <v>193</v>
      </c>
      <c r="H81">
        <v>6600.05</v>
      </c>
      <c r="I81" t="s">
        <v>204</v>
      </c>
      <c r="J81" s="9">
        <f t="shared" ca="1" si="2"/>
        <v>1</v>
      </c>
      <c r="K81">
        <f t="shared" ca="1" si="3"/>
        <v>2023</v>
      </c>
    </row>
    <row r="82" spans="1:11" x14ac:dyDescent="0.25">
      <c r="A82" t="s">
        <v>76</v>
      </c>
      <c r="B82" t="s">
        <v>159</v>
      </c>
      <c r="C82" t="s">
        <v>177</v>
      </c>
      <c r="D82" t="s">
        <v>184</v>
      </c>
      <c r="E82" t="s">
        <v>186</v>
      </c>
      <c r="F82" s="7" t="s">
        <v>190</v>
      </c>
      <c r="G82" t="s">
        <v>195</v>
      </c>
      <c r="H82">
        <v>2540.06</v>
      </c>
      <c r="I82" t="s">
        <v>197</v>
      </c>
      <c r="J82" s="9">
        <f t="shared" ca="1" si="2"/>
        <v>79</v>
      </c>
      <c r="K82">
        <f t="shared" ca="1" si="3"/>
        <v>2023</v>
      </c>
    </row>
    <row r="83" spans="1:11" x14ac:dyDescent="0.25">
      <c r="A83" t="s">
        <v>77</v>
      </c>
      <c r="B83" t="s">
        <v>160</v>
      </c>
      <c r="C83" t="s">
        <v>176</v>
      </c>
      <c r="D83" t="s">
        <v>183</v>
      </c>
      <c r="E83" t="s">
        <v>176</v>
      </c>
      <c r="F83" s="7" t="s">
        <v>190</v>
      </c>
      <c r="G83" t="s">
        <v>191</v>
      </c>
      <c r="H83">
        <v>13075.75</v>
      </c>
      <c r="I83" t="s">
        <v>198</v>
      </c>
      <c r="J83" s="9">
        <f t="shared" ca="1" si="2"/>
        <v>25</v>
      </c>
      <c r="K83">
        <f t="shared" ca="1" si="3"/>
        <v>2023</v>
      </c>
    </row>
    <row r="84" spans="1:11" x14ac:dyDescent="0.25">
      <c r="A84" t="s">
        <v>78</v>
      </c>
      <c r="B84" t="s">
        <v>161</v>
      </c>
      <c r="C84" t="s">
        <v>176</v>
      </c>
      <c r="D84" t="s">
        <v>181</v>
      </c>
      <c r="E84" t="s">
        <v>188</v>
      </c>
      <c r="F84" s="7" t="s">
        <v>189</v>
      </c>
      <c r="G84" t="s">
        <v>193</v>
      </c>
      <c r="H84">
        <v>17248.759999999998</v>
      </c>
      <c r="I84" t="s">
        <v>199</v>
      </c>
      <c r="J84" s="9">
        <f t="shared" ca="1" si="2"/>
        <v>68</v>
      </c>
      <c r="K84">
        <f t="shared" ca="1" si="3"/>
        <v>2024</v>
      </c>
    </row>
    <row r="85" spans="1:11" x14ac:dyDescent="0.25">
      <c r="A85" t="s">
        <v>79</v>
      </c>
      <c r="B85" t="s">
        <v>162</v>
      </c>
      <c r="C85" t="s">
        <v>177</v>
      </c>
      <c r="D85" t="s">
        <v>183</v>
      </c>
      <c r="E85" t="s">
        <v>186</v>
      </c>
      <c r="F85" s="7" t="s">
        <v>189</v>
      </c>
      <c r="G85" t="s">
        <v>193</v>
      </c>
      <c r="H85">
        <v>12325.7</v>
      </c>
      <c r="I85" t="s">
        <v>200</v>
      </c>
      <c r="J85" s="9">
        <f t="shared" ca="1" si="2"/>
        <v>26</v>
      </c>
      <c r="K85">
        <f t="shared" ca="1" si="3"/>
        <v>2022</v>
      </c>
    </row>
    <row r="86" spans="1:11" x14ac:dyDescent="0.25">
      <c r="A86" t="s">
        <v>80</v>
      </c>
      <c r="B86" t="s">
        <v>163</v>
      </c>
      <c r="C86" t="s">
        <v>175</v>
      </c>
      <c r="D86" t="s">
        <v>184</v>
      </c>
      <c r="E86" t="s">
        <v>176</v>
      </c>
      <c r="F86" s="7" t="s">
        <v>190</v>
      </c>
      <c r="G86" t="s">
        <v>193</v>
      </c>
      <c r="H86">
        <v>11822.97</v>
      </c>
      <c r="I86" t="s">
        <v>203</v>
      </c>
      <c r="J86" s="9">
        <f t="shared" ca="1" si="2"/>
        <v>97</v>
      </c>
      <c r="K86">
        <f t="shared" ca="1" si="3"/>
        <v>2024</v>
      </c>
    </row>
    <row r="87" spans="1:11" x14ac:dyDescent="0.25">
      <c r="A87" t="s">
        <v>81</v>
      </c>
      <c r="B87" t="s">
        <v>164</v>
      </c>
      <c r="C87" t="s">
        <v>177</v>
      </c>
      <c r="D87" t="s">
        <v>181</v>
      </c>
      <c r="E87" t="s">
        <v>188</v>
      </c>
      <c r="F87" s="7" t="s">
        <v>190</v>
      </c>
      <c r="G87" t="s">
        <v>191</v>
      </c>
      <c r="H87">
        <v>1954.07</v>
      </c>
      <c r="I87" t="s">
        <v>201</v>
      </c>
      <c r="J87" s="9">
        <f t="shared" ca="1" si="2"/>
        <v>92</v>
      </c>
      <c r="K87">
        <f t="shared" ca="1" si="3"/>
        <v>2022</v>
      </c>
    </row>
    <row r="88" spans="1:11" x14ac:dyDescent="0.25">
      <c r="A88" t="s">
        <v>82</v>
      </c>
      <c r="B88" t="s">
        <v>165</v>
      </c>
      <c r="C88" t="s">
        <v>177</v>
      </c>
      <c r="D88" t="s">
        <v>182</v>
      </c>
      <c r="E88" t="s">
        <v>186</v>
      </c>
      <c r="F88" s="7" t="s">
        <v>190</v>
      </c>
      <c r="G88" t="s">
        <v>191</v>
      </c>
      <c r="H88">
        <v>10410.91</v>
      </c>
      <c r="I88" t="s">
        <v>202</v>
      </c>
      <c r="J88" s="9">
        <f t="shared" ca="1" si="2"/>
        <v>42</v>
      </c>
      <c r="K88">
        <f t="shared" ca="1" si="3"/>
        <v>2024</v>
      </c>
    </row>
    <row r="89" spans="1:11" x14ac:dyDescent="0.25">
      <c r="A89" t="s">
        <v>32</v>
      </c>
      <c r="B89" t="s">
        <v>134</v>
      </c>
      <c r="C89" t="s">
        <v>176</v>
      </c>
      <c r="D89" t="s">
        <v>181</v>
      </c>
      <c r="E89" t="s">
        <v>188</v>
      </c>
      <c r="F89" s="7" t="s">
        <v>190</v>
      </c>
      <c r="G89" t="s">
        <v>194</v>
      </c>
      <c r="H89">
        <v>1706.64</v>
      </c>
      <c r="I89" t="s">
        <v>204</v>
      </c>
      <c r="J89" s="9">
        <f t="shared" ca="1" si="2"/>
        <v>30</v>
      </c>
      <c r="K89">
        <f t="shared" ca="1" si="3"/>
        <v>2022</v>
      </c>
    </row>
    <row r="90" spans="1:11" x14ac:dyDescent="0.25">
      <c r="A90" t="s">
        <v>17</v>
      </c>
      <c r="B90" t="s">
        <v>166</v>
      </c>
      <c r="C90" t="s">
        <v>176</v>
      </c>
      <c r="D90" t="s">
        <v>180</v>
      </c>
      <c r="E90" t="s">
        <v>185</v>
      </c>
      <c r="F90" s="7" t="s">
        <v>190</v>
      </c>
      <c r="G90" t="s">
        <v>195</v>
      </c>
      <c r="H90">
        <v>12046.33</v>
      </c>
      <c r="I90" t="s">
        <v>197</v>
      </c>
      <c r="J90" s="9">
        <f t="shared" ca="1" si="2"/>
        <v>65</v>
      </c>
      <c r="K90">
        <f t="shared" ca="1" si="3"/>
        <v>2023</v>
      </c>
    </row>
    <row r="91" spans="1:11" x14ac:dyDescent="0.25">
      <c r="A91" t="s">
        <v>40</v>
      </c>
      <c r="B91" t="s">
        <v>161</v>
      </c>
      <c r="C91" t="s">
        <v>176</v>
      </c>
      <c r="D91" t="s">
        <v>184</v>
      </c>
      <c r="E91" t="s">
        <v>176</v>
      </c>
      <c r="F91" s="7" t="s">
        <v>189</v>
      </c>
      <c r="G91" t="s">
        <v>194</v>
      </c>
      <c r="H91">
        <v>14738.83</v>
      </c>
      <c r="I91" t="s">
        <v>198</v>
      </c>
      <c r="J91" s="9">
        <f t="shared" ca="1" si="2"/>
        <v>72</v>
      </c>
      <c r="K91">
        <f t="shared" ca="1" si="3"/>
        <v>2022</v>
      </c>
    </row>
    <row r="92" spans="1:11" x14ac:dyDescent="0.25">
      <c r="A92" t="s">
        <v>83</v>
      </c>
      <c r="B92" t="s">
        <v>78</v>
      </c>
      <c r="C92" t="s">
        <v>177</v>
      </c>
      <c r="D92" t="s">
        <v>178</v>
      </c>
      <c r="E92" t="s">
        <v>185</v>
      </c>
      <c r="F92" s="7" t="s">
        <v>189</v>
      </c>
      <c r="G92" t="s">
        <v>194</v>
      </c>
      <c r="H92">
        <v>16650.21</v>
      </c>
      <c r="I92" t="s">
        <v>199</v>
      </c>
      <c r="J92" s="9">
        <f t="shared" ca="1" si="2"/>
        <v>69</v>
      </c>
      <c r="K92">
        <f t="shared" ca="1" si="3"/>
        <v>2022</v>
      </c>
    </row>
    <row r="93" spans="1:11" x14ac:dyDescent="0.25">
      <c r="A93" t="s">
        <v>50</v>
      </c>
      <c r="B93" t="s">
        <v>167</v>
      </c>
      <c r="C93" t="s">
        <v>175</v>
      </c>
      <c r="D93" t="s">
        <v>182</v>
      </c>
      <c r="E93" t="s">
        <v>185</v>
      </c>
      <c r="F93" s="7" t="s">
        <v>190</v>
      </c>
      <c r="G93" t="s">
        <v>192</v>
      </c>
      <c r="H93">
        <v>7767.09</v>
      </c>
      <c r="I93" t="s">
        <v>200</v>
      </c>
      <c r="J93" s="9">
        <f t="shared" ca="1" si="2"/>
        <v>76</v>
      </c>
      <c r="K93">
        <f t="shared" ca="1" si="3"/>
        <v>2023</v>
      </c>
    </row>
    <row r="94" spans="1:11" x14ac:dyDescent="0.25">
      <c r="A94" t="s">
        <v>84</v>
      </c>
      <c r="B94" t="s">
        <v>168</v>
      </c>
      <c r="C94" t="s">
        <v>177</v>
      </c>
      <c r="D94" t="s">
        <v>181</v>
      </c>
      <c r="E94" t="s">
        <v>188</v>
      </c>
      <c r="F94" s="7" t="s">
        <v>189</v>
      </c>
      <c r="G94" t="s">
        <v>193</v>
      </c>
      <c r="H94">
        <v>7835.71</v>
      </c>
      <c r="I94" t="s">
        <v>203</v>
      </c>
      <c r="J94" s="9">
        <f t="shared" ca="1" si="2"/>
        <v>76</v>
      </c>
      <c r="K94">
        <f t="shared" ca="1" si="3"/>
        <v>2024</v>
      </c>
    </row>
    <row r="95" spans="1:11" x14ac:dyDescent="0.25">
      <c r="A95" t="s">
        <v>85</v>
      </c>
      <c r="B95" t="s">
        <v>169</v>
      </c>
      <c r="C95" t="s">
        <v>175</v>
      </c>
      <c r="D95" t="s">
        <v>180</v>
      </c>
      <c r="E95" t="s">
        <v>176</v>
      </c>
      <c r="F95" s="7" t="s">
        <v>190</v>
      </c>
      <c r="G95" t="s">
        <v>192</v>
      </c>
      <c r="H95">
        <v>10291.19</v>
      </c>
      <c r="I95" t="s">
        <v>201</v>
      </c>
      <c r="J95" s="9">
        <f t="shared" ca="1" si="2"/>
        <v>63</v>
      </c>
      <c r="K95">
        <f t="shared" ca="1" si="3"/>
        <v>2024</v>
      </c>
    </row>
    <row r="96" spans="1:11" x14ac:dyDescent="0.25">
      <c r="A96" t="s">
        <v>86</v>
      </c>
      <c r="B96" t="s">
        <v>170</v>
      </c>
      <c r="C96" t="s">
        <v>176</v>
      </c>
      <c r="D96" t="s">
        <v>182</v>
      </c>
      <c r="E96" t="s">
        <v>187</v>
      </c>
      <c r="F96" s="7" t="s">
        <v>190</v>
      </c>
      <c r="G96" t="s">
        <v>193</v>
      </c>
      <c r="H96">
        <v>4552.24</v>
      </c>
      <c r="I96" t="s">
        <v>202</v>
      </c>
      <c r="J96" s="9">
        <f t="shared" ca="1" si="2"/>
        <v>41</v>
      </c>
      <c r="K96">
        <f t="shared" ca="1" si="3"/>
        <v>2023</v>
      </c>
    </row>
    <row r="97" spans="1:11" x14ac:dyDescent="0.25">
      <c r="A97" t="s">
        <v>31</v>
      </c>
      <c r="B97" t="s">
        <v>171</v>
      </c>
      <c r="C97" t="s">
        <v>176</v>
      </c>
      <c r="D97" t="s">
        <v>184</v>
      </c>
      <c r="E97" t="s">
        <v>187</v>
      </c>
      <c r="F97" s="7" t="s">
        <v>189</v>
      </c>
      <c r="G97" t="s">
        <v>192</v>
      </c>
      <c r="H97">
        <v>8188.33</v>
      </c>
      <c r="I97" t="s">
        <v>204</v>
      </c>
      <c r="J97" s="9">
        <f t="shared" ca="1" si="2"/>
        <v>11</v>
      </c>
      <c r="K97">
        <f t="shared" ca="1" si="3"/>
        <v>2023</v>
      </c>
    </row>
    <row r="98" spans="1:11" x14ac:dyDescent="0.25">
      <c r="A98" t="s">
        <v>77</v>
      </c>
      <c r="B98" t="s">
        <v>172</v>
      </c>
      <c r="C98" t="s">
        <v>176</v>
      </c>
      <c r="D98" t="s">
        <v>180</v>
      </c>
      <c r="E98" t="s">
        <v>176</v>
      </c>
      <c r="F98" s="7" t="s">
        <v>190</v>
      </c>
      <c r="G98" t="s">
        <v>194</v>
      </c>
      <c r="H98">
        <v>10058.65</v>
      </c>
      <c r="I98" t="s">
        <v>197</v>
      </c>
      <c r="J98" s="9">
        <f t="shared" ca="1" si="2"/>
        <v>44</v>
      </c>
      <c r="K98">
        <f t="shared" ca="1" si="3"/>
        <v>2022</v>
      </c>
    </row>
    <row r="99" spans="1:11" x14ac:dyDescent="0.25">
      <c r="A99" t="s">
        <v>28</v>
      </c>
      <c r="B99" t="s">
        <v>145</v>
      </c>
      <c r="C99" t="s">
        <v>175</v>
      </c>
      <c r="D99" t="s">
        <v>183</v>
      </c>
      <c r="E99" t="s">
        <v>185</v>
      </c>
      <c r="F99" s="7" t="s">
        <v>190</v>
      </c>
      <c r="G99" t="s">
        <v>191</v>
      </c>
      <c r="H99">
        <v>6261.15</v>
      </c>
      <c r="I99" t="s">
        <v>198</v>
      </c>
      <c r="J99" s="9">
        <f t="shared" ca="1" si="2"/>
        <v>64</v>
      </c>
      <c r="K99">
        <f t="shared" ca="1" si="3"/>
        <v>2023</v>
      </c>
    </row>
    <row r="100" spans="1:11" x14ac:dyDescent="0.25">
      <c r="A100" t="s">
        <v>87</v>
      </c>
      <c r="B100" t="s">
        <v>173</v>
      </c>
      <c r="C100" t="s">
        <v>175</v>
      </c>
      <c r="D100" t="s">
        <v>181</v>
      </c>
      <c r="E100" t="s">
        <v>185</v>
      </c>
      <c r="F100" s="7" t="s">
        <v>189</v>
      </c>
      <c r="G100" t="s">
        <v>193</v>
      </c>
      <c r="H100">
        <v>19594.490000000002</v>
      </c>
      <c r="I100" t="s">
        <v>199</v>
      </c>
      <c r="J100" s="9">
        <f t="shared" ca="1" si="2"/>
        <v>59</v>
      </c>
      <c r="K100">
        <f t="shared" ca="1" si="3"/>
        <v>2023</v>
      </c>
    </row>
    <row r="101" spans="1:11" x14ac:dyDescent="0.25">
      <c r="A101" t="s">
        <v>88</v>
      </c>
      <c r="B101" t="s">
        <v>174</v>
      </c>
      <c r="C101" t="s">
        <v>175</v>
      </c>
      <c r="D101" t="s">
        <v>184</v>
      </c>
      <c r="E101" t="s">
        <v>176</v>
      </c>
      <c r="F101" s="7" t="s">
        <v>189</v>
      </c>
      <c r="G101" t="s">
        <v>191</v>
      </c>
      <c r="H101">
        <v>11653.16</v>
      </c>
      <c r="I101" t="s">
        <v>200</v>
      </c>
      <c r="J101" s="9">
        <f t="shared" ca="1" si="2"/>
        <v>53</v>
      </c>
      <c r="K101">
        <f t="shared" ca="1" si="3"/>
        <v>2022</v>
      </c>
    </row>
    <row r="102" spans="1:11" x14ac:dyDescent="0.25">
      <c r="H102">
        <f>SUM(H2:H101)</f>
        <v>975371.89999999991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hos.data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RATNA SINGH</cp:lastModifiedBy>
  <dcterms:created xsi:type="dcterms:W3CDTF">2025-04-27T12:14:49Z</dcterms:created>
  <dcterms:modified xsi:type="dcterms:W3CDTF">2025-05-03T14:01:33Z</dcterms:modified>
</cp:coreProperties>
</file>