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YandexDisk\PRODUCTION\"/>
    </mc:Choice>
  </mc:AlternateContent>
  <xr:revisionPtr revIDLastSave="0" documentId="13_ncr:1_{6B57A1B6-5100-4CAD-838E-64FE334FBA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9" i="1" l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31" i="1"/>
  <c r="F31" i="1"/>
  <c r="G31" i="1"/>
  <c r="H31" i="1"/>
  <c r="E32" i="1"/>
  <c r="F32" i="1"/>
  <c r="G32" i="1"/>
  <c r="H32" i="1"/>
  <c r="E113" i="1"/>
  <c r="F113" i="1"/>
  <c r="G113" i="1"/>
  <c r="H113" i="1"/>
  <c r="E114" i="1"/>
  <c r="F114" i="1"/>
  <c r="G114" i="1"/>
  <c r="H114" i="1"/>
  <c r="H30" i="1"/>
  <c r="G30" i="1"/>
  <c r="F30" i="1"/>
  <c r="E30" i="1"/>
  <c r="H29" i="1"/>
  <c r="G29" i="1"/>
  <c r="F29" i="1"/>
  <c r="E29" i="1"/>
  <c r="H116" i="1" l="1"/>
  <c r="G116" i="1"/>
  <c r="F116" i="1"/>
  <c r="E116" i="1"/>
  <c r="E25" i="1"/>
  <c r="F25" i="1"/>
  <c r="G25" i="1"/>
  <c r="H25" i="1"/>
  <c r="E26" i="1"/>
  <c r="F26" i="1"/>
  <c r="G26" i="1"/>
  <c r="H26" i="1"/>
  <c r="E27" i="1"/>
  <c r="F27" i="1"/>
  <c r="G27" i="1"/>
  <c r="H27" i="1"/>
  <c r="H24" i="1"/>
  <c r="G24" i="1"/>
  <c r="F24" i="1"/>
  <c r="E24" i="1"/>
  <c r="H23" i="1"/>
  <c r="G23" i="1"/>
  <c r="F23" i="1"/>
  <c r="E23" i="1"/>
  <c r="H22" i="1"/>
  <c r="G22" i="1"/>
  <c r="F22" i="1"/>
  <c r="E22" i="1"/>
  <c r="E17" i="1"/>
  <c r="F17" i="1"/>
  <c r="G17" i="1"/>
  <c r="H17" i="1"/>
  <c r="E14" i="1"/>
  <c r="F14" i="1"/>
  <c r="G14" i="1"/>
  <c r="H14" i="1"/>
  <c r="E15" i="1"/>
  <c r="F15" i="1"/>
  <c r="G15" i="1"/>
  <c r="H15" i="1"/>
  <c r="E16" i="1"/>
  <c r="F16" i="1"/>
  <c r="G16" i="1"/>
  <c r="H16" i="1"/>
  <c r="E18" i="1"/>
  <c r="F18" i="1"/>
  <c r="G18" i="1"/>
  <c r="H18" i="1"/>
  <c r="E19" i="1"/>
  <c r="F19" i="1"/>
  <c r="G19" i="1"/>
  <c r="H19" i="1"/>
  <c r="E20" i="1"/>
  <c r="F20" i="1"/>
  <c r="G20" i="1"/>
  <c r="H20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H8" i="1"/>
  <c r="G8" i="1"/>
  <c r="F8" i="1"/>
  <c r="E8" i="1"/>
  <c r="F118" i="1" l="1"/>
  <c r="G118" i="1"/>
  <c r="E118" i="1"/>
  <c r="H118" i="1"/>
  <c r="D120" i="1" l="1"/>
  <c r="D122" i="1" s="1"/>
  <c r="D123" i="1" l="1"/>
  <c r="D124" i="1"/>
</calcChain>
</file>

<file path=xl/sharedStrings.xml><?xml version="1.0" encoding="utf-8"?>
<sst xmlns="http://schemas.openxmlformats.org/spreadsheetml/2006/main" count="230" uniqueCount="230">
  <si>
    <t>Наименование</t>
  </si>
  <si>
    <t>Артикул</t>
  </si>
  <si>
    <t>РРЦ (руб)</t>
  </si>
  <si>
    <t>Количество в Заказ</t>
  </si>
  <si>
    <t>Альбом коллекционера MTGTRADE 2x2 молния (синий)</t>
  </si>
  <si>
    <t>Итог, если сумма вашего заказа от 10000 (в %) с учетом скидки</t>
  </si>
  <si>
    <t>Итог, если сумма вашего заказа от 25000 (в %) с учетом скидки</t>
  </si>
  <si>
    <t>Итог, если сумма вашего заказа от 50000 (в %) с учетом скидки</t>
  </si>
  <si>
    <t>Итог, если сумма вашего заказа  от 75000 (в %) с учетом скидки</t>
  </si>
  <si>
    <t>27734</t>
  </si>
  <si>
    <t>Альбом коллекционера MTGTRADE 2x2 молния (серый)</t>
  </si>
  <si>
    <t>27710</t>
  </si>
  <si>
    <t>Альбом коллекционера MTGTRADE 2x2 молния (красный)</t>
  </si>
  <si>
    <t>27741</t>
  </si>
  <si>
    <t>Альбом коллекционера MTGTRADE 2x2 молния (зеленый)</t>
  </si>
  <si>
    <t>27727</t>
  </si>
  <si>
    <t>Альбом коллекционера MTGTRADE 2x2 молния (бежевый)</t>
  </si>
  <si>
    <t>27758</t>
  </si>
  <si>
    <t>Коробка для хранения карт или игрового коврика MTGTRADE 1100</t>
  </si>
  <si>
    <t>MTGBOX1100</t>
  </si>
  <si>
    <t>Доставка 200 р. в пункт выдачи Боксберри в вашем городе, или любой другой удобный для вас способ.</t>
  </si>
  <si>
    <t>170028656</t>
  </si>
  <si>
    <t>170028663</t>
  </si>
  <si>
    <t>170028670</t>
  </si>
  <si>
    <t>170028687</t>
  </si>
  <si>
    <t>170028649</t>
  </si>
  <si>
    <t>170028694</t>
  </si>
  <si>
    <t>АЛЬБОМЫ</t>
  </si>
  <si>
    <t>КОРОБОЧКИ</t>
  </si>
  <si>
    <t>Коробочка для колоды XenoSkin MTGTRADE white</t>
  </si>
  <si>
    <t>Коробочка для колоды XenoSkin MTGTRADE green</t>
  </si>
  <si>
    <t>Коробочка для колоды XenoSkin MTGTRADE blue</t>
  </si>
  <si>
    <t>Коробочка для колоды XenoSkin MTGTRADE beige</t>
  </si>
  <si>
    <t>Коробочка для колоды XenoSkin MTGTRADE black</t>
  </si>
  <si>
    <t>Коробочка для колоды premium MTGTRADE genuine leather</t>
  </si>
  <si>
    <t>ПРОТЕКТОРЫ</t>
  </si>
  <si>
    <t>Протекторы MTGTRADE matte gray (50 шт)</t>
  </si>
  <si>
    <t>28618</t>
  </si>
  <si>
    <t>Протекторы MTGTRADE matte purple (50 шт)</t>
  </si>
  <si>
    <t>28632</t>
  </si>
  <si>
    <t>Протекторы MTGTRADE matte red (50 шт)</t>
  </si>
  <si>
    <t>28601</t>
  </si>
  <si>
    <t>Протекторы MTGTRADE matte white (50 шт)</t>
  </si>
  <si>
    <t>28588</t>
  </si>
  <si>
    <t>Протекторы MTGTRADE matte blue (50 шт)</t>
  </si>
  <si>
    <t>28625</t>
  </si>
  <si>
    <t>Протекторы MTGTRADE matte brown (50 шт)</t>
  </si>
  <si>
    <t>28595</t>
  </si>
  <si>
    <t>ИГРОВЫЕ КОВРИКИ</t>
  </si>
  <si>
    <t>Playmat Джейс</t>
  </si>
  <si>
    <t>DARKJACE</t>
  </si>
  <si>
    <t>ИТОГО</t>
  </si>
  <si>
    <t>СУММА ЗАКАЗА:</t>
  </si>
  <si>
    <t>К оплате наличными или переводом с учетом доставки:</t>
  </si>
  <si>
    <t>Прайс Лист - бланк заказа MTGTRADE</t>
  </si>
  <si>
    <t xml:space="preserve">Если вы планируете оплачивать через рассчётный счёт пожалуйста предоставьте вместе с бланком ваши платежные реквизиты для выставления вам счёта на оплату. </t>
  </si>
  <si>
    <t xml:space="preserve">заполненный бланк заказа присылайте на почту admin@mtgtrade.net </t>
  </si>
  <si>
    <t xml:space="preserve">К оплате через выставленный банковский счёт: </t>
  </si>
  <si>
    <t>DA0001</t>
  </si>
  <si>
    <t>Набор игровых кубиков MTGTRADE (белый)</t>
  </si>
  <si>
    <t>DA0002</t>
  </si>
  <si>
    <t xml:space="preserve">Набор игровых кубиков MTGTRADE (желтый кристалл)	</t>
  </si>
  <si>
    <t>Набор игровых кубиков MTGTRADE (желтый)</t>
  </si>
  <si>
    <t>DA0004</t>
  </si>
  <si>
    <t>DA0003</t>
  </si>
  <si>
    <t>Набор игровых кубиков MTGTRADE (зеленый кристалл)</t>
  </si>
  <si>
    <t>DA0005</t>
  </si>
  <si>
    <t>Набор игровых кубиков MTGTRADE (зеленый)</t>
  </si>
  <si>
    <t>DA0007</t>
  </si>
  <si>
    <t>Набор игровых кубиков MTGTRADE (кофе жемчуг)</t>
  </si>
  <si>
    <t>DA0009</t>
  </si>
  <si>
    <t>Набор игровых кубиков MTGTRADE (красный кристалл)</t>
  </si>
  <si>
    <t>DA0010</t>
  </si>
  <si>
    <t>Набор игровых кубиков MTGTRADE (красный)</t>
  </si>
  <si>
    <t>DA0011</t>
  </si>
  <si>
    <t>Набор игровых кубиков MTGTRADE (оранжевый)</t>
  </si>
  <si>
    <t>DA0012</t>
  </si>
  <si>
    <t>Набор игровых кубиков MTGTRADE (светло-зеленый жемчуг)</t>
  </si>
  <si>
    <t>DA0013</t>
  </si>
  <si>
    <t>Набор игровых кубиков MTGTRADE (синий жемчуг)</t>
  </si>
  <si>
    <t>DA0014</t>
  </si>
  <si>
    <t>Набор игровых кубиков MTGTRADE (синий кристалл)</t>
  </si>
  <si>
    <t>DA0015</t>
  </si>
  <si>
    <t>Набор игровых кубиков MTGTRADE (синий)</t>
  </si>
  <si>
    <t>DA0016</t>
  </si>
  <si>
    <t>Набор игровых кубиков MTGTRADE (темно-зеленый жемчуг черные цифры)</t>
  </si>
  <si>
    <t>DA0017</t>
  </si>
  <si>
    <t>Набор игровых кубиков MTGTRADE (фиолетовый кристалл)</t>
  </si>
  <si>
    <t>DA0018</t>
  </si>
  <si>
    <t>Набор игровых кубиков MTGTRADE (фиолетовый)</t>
  </si>
  <si>
    <t>DA0019</t>
  </si>
  <si>
    <t>Набор игровых кубиков MTGTRADE (черный жечуг)</t>
  </si>
  <si>
    <t>DA0020</t>
  </si>
  <si>
    <t>Набор игровых кубиков MTGTRADE (черный)</t>
  </si>
  <si>
    <t>DA0022</t>
  </si>
  <si>
    <t>Набор игровых кубиков MTGTRADE (синий кристалл искры)</t>
  </si>
  <si>
    <t>DA0026</t>
  </si>
  <si>
    <t>Набор игровых кубиков MTGTRADE (оранжевый кристалл)</t>
  </si>
  <si>
    <t>DA0027</t>
  </si>
  <si>
    <t>Набор игровых кубиков MTGTRADE (фиолетовый жемчуг)</t>
  </si>
  <si>
    <t>DA0030</t>
  </si>
  <si>
    <t>Набор игровых кубиков MTGTRADE (черный кристалл)</t>
  </si>
  <si>
    <t>DA0031</t>
  </si>
  <si>
    <t>Набор игровых кубиков MTGTRADE (желтозеленый кристалл)</t>
  </si>
  <si>
    <t>DA0032</t>
  </si>
  <si>
    <t>Набор игровых кубиков MTGTRADE (белый кристалл)</t>
  </si>
  <si>
    <t>DA0033</t>
  </si>
  <si>
    <t>Набор игровых кубиков MTGTRADE (светло синий кристалл)</t>
  </si>
  <si>
    <t>DA0034</t>
  </si>
  <si>
    <t>Набор игровых кубиков MTGTRADE (желтый искры)</t>
  </si>
  <si>
    <t>DA0035</t>
  </si>
  <si>
    <t>Набор игровых кубиков MTGTRADE (фиолетовый искры)</t>
  </si>
  <si>
    <t>DA0036</t>
  </si>
  <si>
    <t>Набор игровых кубиков MTGTRADE (черный кристалл искры)</t>
  </si>
  <si>
    <t>DA0037</t>
  </si>
  <si>
    <t>Набор игровых кубиков MTGTRADE (белый жечуг искры)</t>
  </si>
  <si>
    <t>DA0038</t>
  </si>
  <si>
    <t>Набор игровых кубиков MTGTRADE (зеленый жемчуг искры)</t>
  </si>
  <si>
    <t>DA0039</t>
  </si>
  <si>
    <t>Набор игровых кубиков MTGTRADE (красный жемчуг искры)</t>
  </si>
  <si>
    <t>DA0040</t>
  </si>
  <si>
    <t>DA0041</t>
  </si>
  <si>
    <t>DA0042</t>
  </si>
  <si>
    <t>DA0139</t>
  </si>
  <si>
    <t>DA0140</t>
  </si>
  <si>
    <t>Набор игровых кубиков MTGTRADE (синезеленый жемчуг)</t>
  </si>
  <si>
    <t>Набор игровых кубиков MTGTRADE (темно-зеленый жемчуг золотые цифры)</t>
  </si>
  <si>
    <t>Набор игровых кубиков MTGTRADE (малиновый кристалл искры)</t>
  </si>
  <si>
    <t>Набор игровых кубиков MTGTRADE (золотой жемчуг)</t>
  </si>
  <si>
    <t>Набор игровых кубиков MTGTRADE (желтый, красный жемчуг)</t>
  </si>
  <si>
    <t>DA0043</t>
  </si>
  <si>
    <t>Набор игровых кубиков MTGTRADE (черный, бурый жемчуг)</t>
  </si>
  <si>
    <t>DA0044</t>
  </si>
  <si>
    <t>Набор игровых кубиков MTGTRADE (желтый, красный, синие цифры)</t>
  </si>
  <si>
    <t>Набор игровых кубиков MTGTRADE (желтый, синий жемчуг)</t>
  </si>
  <si>
    <t>DA0045</t>
  </si>
  <si>
    <t>Набор игровых кубиков MTGTRADE (желтый, белый)</t>
  </si>
  <si>
    <t>DA0046</t>
  </si>
  <si>
    <t>Набор игровых кубиков MTGTRADE (синий, фиолетовый жемчуг)</t>
  </si>
  <si>
    <t>DA0047</t>
  </si>
  <si>
    <t>DA0048</t>
  </si>
  <si>
    <t>Набор игровых кубиков MTGTRADE (черный, белый жемчуг)</t>
  </si>
  <si>
    <t>DA0049</t>
  </si>
  <si>
    <t>Набор игровых кубиков MTGTRADE (синий, белый жемчуг)</t>
  </si>
  <si>
    <t>DA0050</t>
  </si>
  <si>
    <t>Набор игровых кубиков MTGTRADE (оранжевый, белый)</t>
  </si>
  <si>
    <t>DA0051</t>
  </si>
  <si>
    <t>Набор игровых кубиков MTGTRADE (синий, белый жемчуг черный цифры)</t>
  </si>
  <si>
    <t>DA0052</t>
  </si>
  <si>
    <t>Набор игровых кубиков MTGTRADE (розовый кристалл)</t>
  </si>
  <si>
    <t>DA0053</t>
  </si>
  <si>
    <t>Набор игровых кубиков MTGTRADE (синий, розовый жемчуг)</t>
  </si>
  <si>
    <t>DA0054</t>
  </si>
  <si>
    <t>Набор игровых кубиков MTGTRADE (пурпурный, синий жемчуг)</t>
  </si>
  <si>
    <t>DA0055</t>
  </si>
  <si>
    <t>Набор игровых кубиков MTGTRADE (черный, красный жемчуг)</t>
  </si>
  <si>
    <t>Набор игровых кубиков MTGTRADE (зеленый, красный жемчуг)</t>
  </si>
  <si>
    <t>DA0056</t>
  </si>
  <si>
    <t>Набор игровых кубиков MTGTRADE (черный, синий жемчуг)</t>
  </si>
  <si>
    <t>DA0057</t>
  </si>
  <si>
    <t>Набор игровых кубиков MTGTRADE (черный, желтый жемчуг)</t>
  </si>
  <si>
    <t>DA0058</t>
  </si>
  <si>
    <t>Набор игровых кубиков MTGTRADE (синий, золотой жемчуг)</t>
  </si>
  <si>
    <t>DA0059</t>
  </si>
  <si>
    <t>DA0060</t>
  </si>
  <si>
    <t>Набор игровых кубиков MTGTRADE (зеленый, золотой жемчуг)</t>
  </si>
  <si>
    <t>DA0061</t>
  </si>
  <si>
    <t>Набор игровых кубиков MTGTRADE (белый, кристально красный)</t>
  </si>
  <si>
    <t>DA0062</t>
  </si>
  <si>
    <t>Набор игровых кубиков MTGTRADE (белый, кристально синий)</t>
  </si>
  <si>
    <t>DA0063</t>
  </si>
  <si>
    <t>Набор игровых кубиков MTGTRADE (белый, кристально зеленый)</t>
  </si>
  <si>
    <t>DA0064</t>
  </si>
  <si>
    <t>Набор игровых кубиков MTGTRADE (белый, кристально фиолетовый)</t>
  </si>
  <si>
    <t>DA0065</t>
  </si>
  <si>
    <t>DA0066</t>
  </si>
  <si>
    <t>DA0067</t>
  </si>
  <si>
    <t>DA0068</t>
  </si>
  <si>
    <t>DA0069</t>
  </si>
  <si>
    <t>DA0070</t>
  </si>
  <si>
    <t>Набор игровых кубиков MTGTRADE (красный, черный галактика)</t>
  </si>
  <si>
    <t>Набор игровых кубиков MTGTRADE (фиолетовый, черный галактика)</t>
  </si>
  <si>
    <t>Набор игровых кубиков MTGTRADE (синий, черный галактика)</t>
  </si>
  <si>
    <t>Набор игровых кубиков MTGTRADE (синий, фиолетовый галактика)</t>
  </si>
  <si>
    <t>Набор игровых кубиков MTGTRADE (зеленый, черный галактика)</t>
  </si>
  <si>
    <t>Набор игровых кубиков MTGTRADE (синий, белый галактика)</t>
  </si>
  <si>
    <t>DA0071</t>
  </si>
  <si>
    <t>DA0072</t>
  </si>
  <si>
    <t>DA0073</t>
  </si>
  <si>
    <t>DA0074</t>
  </si>
  <si>
    <t>DA0075</t>
  </si>
  <si>
    <t>DA0076</t>
  </si>
  <si>
    <t>DA0077</t>
  </si>
  <si>
    <t>DA0078</t>
  </si>
  <si>
    <t>DA0079</t>
  </si>
  <si>
    <t>DA0080</t>
  </si>
  <si>
    <t>Набор игровых кубиков MTGTRADE (синий, черный, красный, желтый галактика)</t>
  </si>
  <si>
    <t>Набор игровых кубиков MTGTRADE (натуральный, люминесцентный)</t>
  </si>
  <si>
    <t>Набор игровых кубиков MTGTRADE (оранжевый, люминесцентный)</t>
  </si>
  <si>
    <t>Набор игровых кубиков MTGTRADE (синий, люминесцентный)</t>
  </si>
  <si>
    <t>Набор игровых кубиков MTGTRADE (зеленый, люминесцентный)</t>
  </si>
  <si>
    <t>Набор игровых кубиков MTGTRADE (желтый, люминесцентный)</t>
  </si>
  <si>
    <t>Набор игровых кубиков MTGTRADE (фиолетовый, люминесцентный)</t>
  </si>
  <si>
    <t>НАБОРЫ КУБИКОВ (dice set 10 штук в комплекте)</t>
  </si>
  <si>
    <t>НАБОРЫ КУБИКОВ (dice set 7 штук в комплекте)</t>
  </si>
  <si>
    <t>DA0081</t>
  </si>
  <si>
    <t>DA0082</t>
  </si>
  <si>
    <t>DA0083</t>
  </si>
  <si>
    <t>DA0084</t>
  </si>
  <si>
    <t>DA0085</t>
  </si>
  <si>
    <t>DA0086</t>
  </si>
  <si>
    <t>DA0087</t>
  </si>
  <si>
    <t>DA0088</t>
  </si>
  <si>
    <t>DA0089</t>
  </si>
  <si>
    <t>DA0090</t>
  </si>
  <si>
    <t>DA0091</t>
  </si>
  <si>
    <t>Набор игровых кубиков MTGTRADE (белый) extended</t>
  </si>
  <si>
    <t>Набор игровых кубиков MTGTRADE (красный) extended</t>
  </si>
  <si>
    <t>Набор игровых кубиков MTGTRADE (черный) extended</t>
  </si>
  <si>
    <t>Набор игровых кубиков MTGTRADE (зеленый) extended</t>
  </si>
  <si>
    <t>Набор игровых кубиков MTGTRADE (синий) extended</t>
  </si>
  <si>
    <t>Набор игровых кубиков MTGTRADE (бурый) extended</t>
  </si>
  <si>
    <t>Набор игровых кубиков MTGTRADE (желтый) extended</t>
  </si>
  <si>
    <t>Набор игровых кубиков MTGTRADE (фиолетовый) extended</t>
  </si>
  <si>
    <t>Набор игровых кубиков MTGTRADE (желтый жемчуг) extended</t>
  </si>
  <si>
    <t>Набор игровых кубиков MTGTRADE (синий жемчуг) extended</t>
  </si>
  <si>
    <t>Набор игровых кубиков MTGTRADE (черный жемчуг) extended</t>
  </si>
  <si>
    <t>Набор игровых кубиков MTGTRADE (фиолетовый жемчуг) extended</t>
  </si>
  <si>
    <t>Набор игровых кубиков MTGTRADE (зеленый жемчуг) extended</t>
  </si>
  <si>
    <t>Набор игровых кубиков MTGTRADE (красный жемчуг)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</si>
</sst>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8"/>
      <color theme="1" tint="0.34998626667073579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2" xfId="0" applyFont="1" applyBorder="1" applyAlignment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0" fontId="2" fillId="0" borderId="4" xfId="1" applyBorder="1" applyAlignment="1">
      <alignment vertical="center"/>
    </xf>
    <xf numFmtId="0" fontId="2" fillId="0" borderId="1" xfId="1" applyBorder="1"/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2" fillId="0" borderId="0" xfId="1"/>
    <xf numFmtId="0" fontId="2" fillId="0" borderId="0" xfId="1" applyFill="1"/>
    <xf numFmtId="0" fontId="2" fillId="0" borderId="10" xfId="1" applyBorder="1"/>
    <xf numFmtId="0" fontId="0" fillId="0" borderId="3" xfId="0" applyFont="1" applyBorder="1" applyAlignment="1">
      <alignment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1" applyFill="1" applyBorder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tgtrade.net/store/accessories/dice/product-1233/" TargetMode="External"/><Relationship Id="rId21" Type="http://schemas.openxmlformats.org/officeDocument/2006/relationships/hyperlink" Target="https://mtgtrade.net/store/accessories/dice/product-1226/" TargetMode="External"/><Relationship Id="rId34" Type="http://schemas.openxmlformats.org/officeDocument/2006/relationships/hyperlink" Target="https://mtgtrade.net/store/accessories/dice/product-1241/" TargetMode="External"/><Relationship Id="rId42" Type="http://schemas.openxmlformats.org/officeDocument/2006/relationships/hyperlink" Target="https://mtgtrade.net/store/accessories/dice/product-4703/" TargetMode="External"/><Relationship Id="rId47" Type="http://schemas.openxmlformats.org/officeDocument/2006/relationships/hyperlink" Target="https://mtgtrade.net/store/accessories/dice/product-4714/" TargetMode="External"/><Relationship Id="rId50" Type="http://schemas.openxmlformats.org/officeDocument/2006/relationships/hyperlink" Target="https://mtgtrade.net/store/accessories/dice/product-4708/" TargetMode="External"/><Relationship Id="rId55" Type="http://schemas.openxmlformats.org/officeDocument/2006/relationships/hyperlink" Target="https://mtgtrade.net/store/accessories/dice/product-4719/" TargetMode="External"/><Relationship Id="rId63" Type="http://schemas.openxmlformats.org/officeDocument/2006/relationships/hyperlink" Target="https://mtgtrade.net/store/accessories/dice/product-4724/" TargetMode="External"/><Relationship Id="rId68" Type="http://schemas.openxmlformats.org/officeDocument/2006/relationships/hyperlink" Target="https://mtgtrade.net/store/accessories/dice/product-4728/" TargetMode="External"/><Relationship Id="rId76" Type="http://schemas.openxmlformats.org/officeDocument/2006/relationships/hyperlink" Target="https://mtgtrade.net/store/accessories/dice/product-4737/" TargetMode="External"/><Relationship Id="rId84" Type="http://schemas.openxmlformats.org/officeDocument/2006/relationships/hyperlink" Target="https://mtgtrade.net/store/accessories/dice/product-4745/" TargetMode="External"/><Relationship Id="rId89" Type="http://schemas.openxmlformats.org/officeDocument/2006/relationships/hyperlink" Target="https://mtgtrade.net/store/accessories/dice/product-4750/" TargetMode="External"/><Relationship Id="rId97" Type="http://schemas.openxmlformats.org/officeDocument/2006/relationships/hyperlink" Target="https://mtgtrade.net/store/accessories/dice/product-4758/" TargetMode="External"/><Relationship Id="rId7" Type="http://schemas.openxmlformats.org/officeDocument/2006/relationships/hyperlink" Target="https://mtgtrade.net/store/accessories/box/product-4696/" TargetMode="External"/><Relationship Id="rId71" Type="http://schemas.openxmlformats.org/officeDocument/2006/relationships/hyperlink" Target="https://mtgtrade.net/store/accessories/dice/product-4732/" TargetMode="External"/><Relationship Id="rId92" Type="http://schemas.openxmlformats.org/officeDocument/2006/relationships/hyperlink" Target="https://mtgtrade.net/store/accessories/dice/product-4753/" TargetMode="External"/><Relationship Id="rId2" Type="http://schemas.openxmlformats.org/officeDocument/2006/relationships/hyperlink" Target="https://mtgtrade.net/store/accessories/albums/product-1751/" TargetMode="External"/><Relationship Id="rId16" Type="http://schemas.openxmlformats.org/officeDocument/2006/relationships/hyperlink" Target="https://mtgtrade.net/store/accessories/sleevs/product-1172/" TargetMode="External"/><Relationship Id="rId29" Type="http://schemas.openxmlformats.org/officeDocument/2006/relationships/hyperlink" Target="https://mtgtrade.net/store/accessories/dice/product-1236/" TargetMode="External"/><Relationship Id="rId11" Type="http://schemas.openxmlformats.org/officeDocument/2006/relationships/hyperlink" Target="https://mtgtrade.net/store/accessories/box/product-4573/" TargetMode="External"/><Relationship Id="rId24" Type="http://schemas.openxmlformats.org/officeDocument/2006/relationships/hyperlink" Target="https://mtgtrade.net/store/accessories/dice/product-1229/" TargetMode="External"/><Relationship Id="rId32" Type="http://schemas.openxmlformats.org/officeDocument/2006/relationships/hyperlink" Target="https://mtgtrade.net/store/accessories/dice/product-1239/" TargetMode="External"/><Relationship Id="rId37" Type="http://schemas.openxmlformats.org/officeDocument/2006/relationships/hyperlink" Target="https://mtgtrade.net/store/accessories/dice/product-1244/" TargetMode="External"/><Relationship Id="rId40" Type="http://schemas.openxmlformats.org/officeDocument/2006/relationships/hyperlink" Target="https://mtgtrade.net/store/accessories/dice/product-1573/" TargetMode="External"/><Relationship Id="rId45" Type="http://schemas.openxmlformats.org/officeDocument/2006/relationships/hyperlink" Target="https://mtgtrade.net/store/accessories/dice/product-4706/" TargetMode="External"/><Relationship Id="rId53" Type="http://schemas.openxmlformats.org/officeDocument/2006/relationships/hyperlink" Target="https://mtgtrade.net/store/accessories/dice/product-4713/" TargetMode="External"/><Relationship Id="rId58" Type="http://schemas.openxmlformats.org/officeDocument/2006/relationships/hyperlink" Target="https://mtgtrade.net/store/accessories/dice/product-4718/" TargetMode="External"/><Relationship Id="rId66" Type="http://schemas.openxmlformats.org/officeDocument/2006/relationships/hyperlink" Target="https://mtgtrade.net/store/accessories/dice/product-4726/" TargetMode="External"/><Relationship Id="rId74" Type="http://schemas.openxmlformats.org/officeDocument/2006/relationships/hyperlink" Target="https://mtgtrade.net/store/accessories/dice/product-4735/" TargetMode="External"/><Relationship Id="rId79" Type="http://schemas.openxmlformats.org/officeDocument/2006/relationships/hyperlink" Target="https://mtgtrade.net/store/accessories/dice/product-4740/" TargetMode="External"/><Relationship Id="rId87" Type="http://schemas.openxmlformats.org/officeDocument/2006/relationships/hyperlink" Target="https://mtgtrade.net/store/accessories/dice/product-4748/" TargetMode="External"/><Relationship Id="rId102" Type="http://schemas.openxmlformats.org/officeDocument/2006/relationships/hyperlink" Target="https://mtgtrade.net/store/accessories/dice/product-4763/" TargetMode="External"/><Relationship Id="rId5" Type="http://schemas.openxmlformats.org/officeDocument/2006/relationships/hyperlink" Target="https://mtgtrade.net/store/accessories/box/product-4681/" TargetMode="External"/><Relationship Id="rId61" Type="http://schemas.openxmlformats.org/officeDocument/2006/relationships/hyperlink" Target="https://mtgtrade.net/store/accessories/dice/product-4722/" TargetMode="External"/><Relationship Id="rId82" Type="http://schemas.openxmlformats.org/officeDocument/2006/relationships/hyperlink" Target="https://mtgtrade.net/store/accessories/dice/product-4743/" TargetMode="External"/><Relationship Id="rId90" Type="http://schemas.openxmlformats.org/officeDocument/2006/relationships/hyperlink" Target="https://mtgtrade.net/store/accessories/dice/product-4751/" TargetMode="External"/><Relationship Id="rId95" Type="http://schemas.openxmlformats.org/officeDocument/2006/relationships/hyperlink" Target="https://mtgtrade.net/store/accessories/dice/product-4756/" TargetMode="External"/><Relationship Id="rId19" Type="http://schemas.openxmlformats.org/officeDocument/2006/relationships/hyperlink" Target="https://mtgtrade.net/store/accessories/playmat/product-1521/" TargetMode="External"/><Relationship Id="rId14" Type="http://schemas.openxmlformats.org/officeDocument/2006/relationships/hyperlink" Target="https://mtgtrade.net/store/accessories/sleevs/product-1171/" TargetMode="External"/><Relationship Id="rId22" Type="http://schemas.openxmlformats.org/officeDocument/2006/relationships/hyperlink" Target="https://mtgtrade.net/store/accessories/dice/product-1227/" TargetMode="External"/><Relationship Id="rId27" Type="http://schemas.openxmlformats.org/officeDocument/2006/relationships/hyperlink" Target="https://mtgtrade.net/store/accessories/dice/product-1234/" TargetMode="External"/><Relationship Id="rId30" Type="http://schemas.openxmlformats.org/officeDocument/2006/relationships/hyperlink" Target="https://mtgtrade.net/store/accessories/dice/product-1237/" TargetMode="External"/><Relationship Id="rId35" Type="http://schemas.openxmlformats.org/officeDocument/2006/relationships/hyperlink" Target="https://mtgtrade.net/store/accessories/dice/product-1242/" TargetMode="External"/><Relationship Id="rId43" Type="http://schemas.openxmlformats.org/officeDocument/2006/relationships/hyperlink" Target="https://mtgtrade.net/store/accessories/dice/product-4704/" TargetMode="External"/><Relationship Id="rId48" Type="http://schemas.openxmlformats.org/officeDocument/2006/relationships/hyperlink" Target="https://mtgtrade.net/store/accessories/dice/product-4709/" TargetMode="External"/><Relationship Id="rId56" Type="http://schemas.openxmlformats.org/officeDocument/2006/relationships/hyperlink" Target="https://mtgtrade.net/store/accessories/dice/product-4716/" TargetMode="External"/><Relationship Id="rId64" Type="http://schemas.openxmlformats.org/officeDocument/2006/relationships/hyperlink" Target="https://mtgtrade.net/store/accessories/dice/product-1574/" TargetMode="External"/><Relationship Id="rId69" Type="http://schemas.openxmlformats.org/officeDocument/2006/relationships/hyperlink" Target="https://mtgtrade.net/store/accessories/dice/product-4729/" TargetMode="External"/><Relationship Id="rId77" Type="http://schemas.openxmlformats.org/officeDocument/2006/relationships/hyperlink" Target="https://mtgtrade.net/store/accessories/dice/product-4738/" TargetMode="External"/><Relationship Id="rId100" Type="http://schemas.openxmlformats.org/officeDocument/2006/relationships/hyperlink" Target="https://mtgtrade.net/store/accessories/dice/product-4761/" TargetMode="External"/><Relationship Id="rId8" Type="http://schemas.openxmlformats.org/officeDocument/2006/relationships/hyperlink" Target="https://mtgtrade.net/store/accessories/box/product-4698/" TargetMode="External"/><Relationship Id="rId51" Type="http://schemas.openxmlformats.org/officeDocument/2006/relationships/hyperlink" Target="https://mtgtrade.net/store/accessories/dice/product-4712/" TargetMode="External"/><Relationship Id="rId72" Type="http://schemas.openxmlformats.org/officeDocument/2006/relationships/hyperlink" Target="https://mtgtrade.net/store/accessories/dice/product-4733/" TargetMode="External"/><Relationship Id="rId80" Type="http://schemas.openxmlformats.org/officeDocument/2006/relationships/hyperlink" Target="https://mtgtrade.net/store/accessories/dice/product-4741/" TargetMode="External"/><Relationship Id="rId85" Type="http://schemas.openxmlformats.org/officeDocument/2006/relationships/hyperlink" Target="https://mtgtrade.net/store/accessories/dice/product-4746/" TargetMode="External"/><Relationship Id="rId93" Type="http://schemas.openxmlformats.org/officeDocument/2006/relationships/hyperlink" Target="https://mtgtrade.net/store/accessories/dice/product-4754/" TargetMode="External"/><Relationship Id="rId98" Type="http://schemas.openxmlformats.org/officeDocument/2006/relationships/hyperlink" Target="https://mtgtrade.net/store/accessories/dice/product-4759/" TargetMode="External"/><Relationship Id="rId3" Type="http://schemas.openxmlformats.org/officeDocument/2006/relationships/hyperlink" Target="https://mtgtrade.net/store/accessories/albums/product-3311/" TargetMode="External"/><Relationship Id="rId12" Type="http://schemas.openxmlformats.org/officeDocument/2006/relationships/hyperlink" Target="https://mtgtrade.net/store/accessories/albums/product-3312/" TargetMode="External"/><Relationship Id="rId17" Type="http://schemas.openxmlformats.org/officeDocument/2006/relationships/hyperlink" Target="https://mtgtrade.net/store/accessories/sleevs/product-1165/" TargetMode="External"/><Relationship Id="rId25" Type="http://schemas.openxmlformats.org/officeDocument/2006/relationships/hyperlink" Target="https://mtgtrade.net/store/accessories/dice/product-1231/" TargetMode="External"/><Relationship Id="rId33" Type="http://schemas.openxmlformats.org/officeDocument/2006/relationships/hyperlink" Target="https://mtgtrade.net/store/accessories/dice/product-1240/" TargetMode="External"/><Relationship Id="rId38" Type="http://schemas.openxmlformats.org/officeDocument/2006/relationships/hyperlink" Target="https://mtgtrade.net/store/accessories/dice/product-1568/" TargetMode="External"/><Relationship Id="rId46" Type="http://schemas.openxmlformats.org/officeDocument/2006/relationships/hyperlink" Target="https://mtgtrade.net/store/accessories/dice/product-4707/" TargetMode="External"/><Relationship Id="rId59" Type="http://schemas.openxmlformats.org/officeDocument/2006/relationships/hyperlink" Target="https://mtgtrade.net/store/accessories/dice/product-4720/" TargetMode="External"/><Relationship Id="rId67" Type="http://schemas.openxmlformats.org/officeDocument/2006/relationships/hyperlink" Target="https://mtgtrade.net/store/accessories/dice/product-4727/" TargetMode="External"/><Relationship Id="rId20" Type="http://schemas.openxmlformats.org/officeDocument/2006/relationships/hyperlink" Target="https://mtgtrade.net/store/accessories/dice/product-1225/" TargetMode="External"/><Relationship Id="rId41" Type="http://schemas.openxmlformats.org/officeDocument/2006/relationships/hyperlink" Target="https://mtgtrade.net/store/accessories/dice/product-4702/" TargetMode="External"/><Relationship Id="rId54" Type="http://schemas.openxmlformats.org/officeDocument/2006/relationships/hyperlink" Target="https://mtgtrade.net/store/accessories/dice/product-4715/" TargetMode="External"/><Relationship Id="rId62" Type="http://schemas.openxmlformats.org/officeDocument/2006/relationships/hyperlink" Target="https://mtgtrade.net/store/accessories/dice/product-4723/" TargetMode="External"/><Relationship Id="rId70" Type="http://schemas.openxmlformats.org/officeDocument/2006/relationships/hyperlink" Target="https://mtgtrade.net/store/accessories/dice/product-4731/" TargetMode="External"/><Relationship Id="rId75" Type="http://schemas.openxmlformats.org/officeDocument/2006/relationships/hyperlink" Target="https://mtgtrade.net/store/accessories/dice/product-4736/" TargetMode="External"/><Relationship Id="rId83" Type="http://schemas.openxmlformats.org/officeDocument/2006/relationships/hyperlink" Target="https://mtgtrade.net/store/accessories/dice/product-4744/" TargetMode="External"/><Relationship Id="rId88" Type="http://schemas.openxmlformats.org/officeDocument/2006/relationships/hyperlink" Target="https://mtgtrade.net/store/accessories/dice/product-4749/" TargetMode="External"/><Relationship Id="rId91" Type="http://schemas.openxmlformats.org/officeDocument/2006/relationships/hyperlink" Target="https://mtgtrade.net/store/accessories/dice/product-4752/" TargetMode="External"/><Relationship Id="rId96" Type="http://schemas.openxmlformats.org/officeDocument/2006/relationships/hyperlink" Target="https://mtgtrade.net/store/accessories/dice/product-4757/" TargetMode="External"/><Relationship Id="rId1" Type="http://schemas.openxmlformats.org/officeDocument/2006/relationships/hyperlink" Target="https://mtgtrade.net/store/accessories/albums/product-3310/" TargetMode="External"/><Relationship Id="rId6" Type="http://schemas.openxmlformats.org/officeDocument/2006/relationships/hyperlink" Target="https://mtgtrade.net/store/accessories/box/product-4700/" TargetMode="External"/><Relationship Id="rId15" Type="http://schemas.openxmlformats.org/officeDocument/2006/relationships/hyperlink" Target="https://mtgtrade.net/store/accessories/sleevs/product-1170/" TargetMode="External"/><Relationship Id="rId23" Type="http://schemas.openxmlformats.org/officeDocument/2006/relationships/hyperlink" Target="https://mtgtrade.net/store/accessories/dice/product-1228/" TargetMode="External"/><Relationship Id="rId28" Type="http://schemas.openxmlformats.org/officeDocument/2006/relationships/hyperlink" Target="https://mtgtrade.net/store/accessories/dice/product-1235/" TargetMode="External"/><Relationship Id="rId36" Type="http://schemas.openxmlformats.org/officeDocument/2006/relationships/hyperlink" Target="https://mtgtrade.net/store/accessories/dice/product-1243/" TargetMode="External"/><Relationship Id="rId49" Type="http://schemas.openxmlformats.org/officeDocument/2006/relationships/hyperlink" Target="https://mtgtrade.net/store/accessories/dice/product-4710/" TargetMode="External"/><Relationship Id="rId57" Type="http://schemas.openxmlformats.org/officeDocument/2006/relationships/hyperlink" Target="https://mtgtrade.net/store/accessories/dice/product-4717/" TargetMode="External"/><Relationship Id="rId10" Type="http://schemas.openxmlformats.org/officeDocument/2006/relationships/hyperlink" Target="https://mtgtrade.net/store/accessories/box/product-4699/" TargetMode="External"/><Relationship Id="rId31" Type="http://schemas.openxmlformats.org/officeDocument/2006/relationships/hyperlink" Target="https://mtgtrade.net/store/accessories/dice/product-1238/" TargetMode="External"/><Relationship Id="rId44" Type="http://schemas.openxmlformats.org/officeDocument/2006/relationships/hyperlink" Target="https://mtgtrade.net/store/accessories/dice/product-4705/" TargetMode="External"/><Relationship Id="rId52" Type="http://schemas.openxmlformats.org/officeDocument/2006/relationships/hyperlink" Target="https://mtgtrade.net/store/accessories/dice/product-4711/" TargetMode="External"/><Relationship Id="rId60" Type="http://schemas.openxmlformats.org/officeDocument/2006/relationships/hyperlink" Target="https://mtgtrade.net/store/accessories/dice/product-4721/" TargetMode="External"/><Relationship Id="rId65" Type="http://schemas.openxmlformats.org/officeDocument/2006/relationships/hyperlink" Target="https://mtgtrade.net/store/accessories/dice/product-4725/" TargetMode="External"/><Relationship Id="rId73" Type="http://schemas.openxmlformats.org/officeDocument/2006/relationships/hyperlink" Target="https://mtgtrade.net/store/accessories/dice/product-4734/" TargetMode="External"/><Relationship Id="rId78" Type="http://schemas.openxmlformats.org/officeDocument/2006/relationships/hyperlink" Target="https://mtgtrade.net/store/accessories/dice/product-4739/" TargetMode="External"/><Relationship Id="rId81" Type="http://schemas.openxmlformats.org/officeDocument/2006/relationships/hyperlink" Target="https://mtgtrade.net/store/accessories/dice/product-4742/" TargetMode="External"/><Relationship Id="rId86" Type="http://schemas.openxmlformats.org/officeDocument/2006/relationships/hyperlink" Target="https://mtgtrade.net/store/accessories/dice/product-4747/" TargetMode="External"/><Relationship Id="rId94" Type="http://schemas.openxmlformats.org/officeDocument/2006/relationships/hyperlink" Target="https://mtgtrade.net/store/accessories/dice/product-4755/" TargetMode="External"/><Relationship Id="rId99" Type="http://schemas.openxmlformats.org/officeDocument/2006/relationships/hyperlink" Target="https://mtgtrade.net/store/accessories/dice/product-4760/" TargetMode="External"/><Relationship Id="rId101" Type="http://schemas.openxmlformats.org/officeDocument/2006/relationships/hyperlink" Target="https://mtgtrade.net/store/accessories/dice/product-4762/" TargetMode="External"/><Relationship Id="rId4" Type="http://schemas.openxmlformats.org/officeDocument/2006/relationships/hyperlink" Target="https://mtgtrade.net/store/accessories/albums/product-3309/" TargetMode="External"/><Relationship Id="rId9" Type="http://schemas.openxmlformats.org/officeDocument/2006/relationships/hyperlink" Target="https://mtgtrade.net/store/accessories/box/product-4697/" TargetMode="External"/><Relationship Id="rId13" Type="http://schemas.openxmlformats.org/officeDocument/2006/relationships/hyperlink" Target="https://mtgtrade.net/store/accessories/sleevs/product-1167/" TargetMode="External"/><Relationship Id="rId18" Type="http://schemas.openxmlformats.org/officeDocument/2006/relationships/hyperlink" Target="https://mtgtrade.net/store/accessories/sleevs/product-1166/" TargetMode="External"/><Relationship Id="rId39" Type="http://schemas.openxmlformats.org/officeDocument/2006/relationships/hyperlink" Target="https://mtgtrade.net/store/accessories/dice/product-15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88" workbookViewId="0">
      <selection activeCell="C117" sqref="C117"/>
    </sheetView>
  </sheetViews>
  <sheetFormatPr defaultRowHeight="15" x14ac:dyDescent="0.25"/>
  <cols>
    <col min="1" max="1" width="71" customWidth="1"/>
    <col min="2" max="2" width="17.5703125" customWidth="1"/>
    <col min="3" max="4" width="21.85546875" customWidth="1"/>
    <col min="5" max="8" width="13.85546875" customWidth="1"/>
  </cols>
  <sheetData>
    <row r="1" spans="1:9" x14ac:dyDescent="0.25">
      <c r="E1">
        <v>30</v>
      </c>
      <c r="F1">
        <v>40</v>
      </c>
      <c r="G1">
        <v>50</v>
      </c>
      <c r="H1">
        <v>60</v>
      </c>
    </row>
    <row r="2" spans="1:9" ht="23.25" x14ac:dyDescent="0.35">
      <c r="A2" s="28" t="s">
        <v>54</v>
      </c>
      <c r="B2" s="29"/>
      <c r="C2" s="29"/>
      <c r="D2" s="29"/>
      <c r="E2" s="29"/>
      <c r="F2" s="29"/>
      <c r="G2" s="29"/>
      <c r="H2" s="29"/>
    </row>
    <row r="3" spans="1:9" s="1" customFormat="1" ht="18.75" x14ac:dyDescent="0.3">
      <c r="A3" s="34" t="s">
        <v>56</v>
      </c>
      <c r="B3" s="34"/>
      <c r="C3" s="34"/>
      <c r="D3" s="34"/>
      <c r="E3" s="34"/>
      <c r="F3" s="34"/>
      <c r="G3" s="34"/>
      <c r="H3" s="34"/>
    </row>
    <row r="4" spans="1:9" x14ac:dyDescent="0.25">
      <c r="A4" s="30" t="s">
        <v>20</v>
      </c>
      <c r="B4" s="30"/>
      <c r="C4" s="30"/>
      <c r="D4" s="30"/>
      <c r="E4" s="30"/>
      <c r="F4" s="30"/>
      <c r="G4" s="30"/>
      <c r="H4" s="30"/>
      <c r="I4" s="1"/>
    </row>
    <row r="5" spans="1:9" x14ac:dyDescent="0.25">
      <c r="A5" s="31" t="s">
        <v>55</v>
      </c>
      <c r="B5" s="32"/>
      <c r="C5" s="32"/>
      <c r="D5" s="32"/>
      <c r="E5" s="32"/>
      <c r="F5" s="32"/>
      <c r="G5" s="32"/>
      <c r="H5" s="33"/>
      <c r="I5" s="1"/>
    </row>
    <row r="6" spans="1:9" ht="52.5" x14ac:dyDescent="0.25">
      <c r="A6" s="9" t="s">
        <v>0</v>
      </c>
      <c r="B6" s="9" t="s">
        <v>1</v>
      </c>
      <c r="C6" s="9" t="s">
        <v>2</v>
      </c>
      <c r="D6" s="9" t="s">
        <v>3</v>
      </c>
      <c r="E6" s="6" t="s">
        <v>5</v>
      </c>
      <c r="F6" s="7" t="s">
        <v>6</v>
      </c>
      <c r="G6" s="8" t="s">
        <v>7</v>
      </c>
      <c r="H6" s="5" t="s">
        <v>8</v>
      </c>
    </row>
    <row r="7" spans="1:9" s="1" customFormat="1" x14ac:dyDescent="0.25">
      <c r="A7" s="13" t="s">
        <v>27</v>
      </c>
      <c r="B7" s="13"/>
      <c r="C7" s="13"/>
      <c r="D7" s="13"/>
      <c r="E7" s="13"/>
      <c r="F7" s="13"/>
      <c r="G7" s="13"/>
      <c r="H7" s="13"/>
      <c r="I7"/>
    </row>
    <row r="8" spans="1:9" x14ac:dyDescent="0.25">
      <c r="A8" s="11" t="s">
        <v>4</v>
      </c>
      <c r="B8" s="4" t="s">
        <v>9</v>
      </c>
      <c r="C8" s="2">
        <v>1490</v>
      </c>
      <c r="D8" s="3">
        <v>0</v>
      </c>
      <c r="E8" s="2">
        <f>(C8*D8)*0.7</f>
        <v>0</v>
      </c>
      <c r="F8" s="2">
        <f>(D8*C8)*0.6</f>
        <v>0</v>
      </c>
      <c r="G8" s="2">
        <f>(C8*D8)*0.5</f>
        <v>0</v>
      </c>
      <c r="H8" s="2">
        <f>(C8*D8)*0.4</f>
        <v>0</v>
      </c>
    </row>
    <row r="9" spans="1:9" x14ac:dyDescent="0.25">
      <c r="A9" s="12" t="s">
        <v>10</v>
      </c>
      <c r="B9" s="10" t="s">
        <v>11</v>
      </c>
      <c r="C9" s="2">
        <v>1490</v>
      </c>
      <c r="D9" s="3">
        <v>0</v>
      </c>
      <c r="E9" s="2">
        <f t="shared" ref="E9:E12" si="0">(C9*D9)*0.7</f>
        <v>0</v>
      </c>
      <c r="F9" s="2">
        <f t="shared" ref="F9:F12" si="1">(D9*C9)*0.6</f>
        <v>0</v>
      </c>
      <c r="G9" s="2">
        <f t="shared" ref="G9:G12" si="2">(C9*D9)*0.5</f>
        <v>0</v>
      </c>
      <c r="H9" s="2">
        <f t="shared" ref="H9:H12" si="3">(C9*D9)*0.4</f>
        <v>0</v>
      </c>
      <c r="I9" s="1"/>
    </row>
    <row r="10" spans="1:9" x14ac:dyDescent="0.25">
      <c r="A10" s="12" t="s">
        <v>12</v>
      </c>
      <c r="B10" s="10" t="s">
        <v>13</v>
      </c>
      <c r="C10" s="2">
        <v>1490</v>
      </c>
      <c r="D10" s="3">
        <v>0</v>
      </c>
      <c r="E10" s="2">
        <f t="shared" si="0"/>
        <v>0</v>
      </c>
      <c r="F10" s="2">
        <f t="shared" si="1"/>
        <v>0</v>
      </c>
      <c r="G10" s="2">
        <f t="shared" si="2"/>
        <v>0</v>
      </c>
      <c r="H10" s="2">
        <f t="shared" si="3"/>
        <v>0</v>
      </c>
    </row>
    <row r="11" spans="1:9" x14ac:dyDescent="0.25">
      <c r="A11" s="12" t="s">
        <v>14</v>
      </c>
      <c r="B11" s="10" t="s">
        <v>15</v>
      </c>
      <c r="C11" s="2">
        <v>1490</v>
      </c>
      <c r="D11" s="3">
        <v>0</v>
      </c>
      <c r="E11" s="2">
        <f t="shared" si="0"/>
        <v>0</v>
      </c>
      <c r="F11" s="2">
        <f t="shared" si="1"/>
        <v>0</v>
      </c>
      <c r="G11" s="2">
        <f t="shared" si="2"/>
        <v>0</v>
      </c>
      <c r="H11" s="2">
        <f t="shared" si="3"/>
        <v>0</v>
      </c>
    </row>
    <row r="12" spans="1:9" x14ac:dyDescent="0.25">
      <c r="A12" s="12" t="s">
        <v>16</v>
      </c>
      <c r="B12" s="10" t="s">
        <v>17</v>
      </c>
      <c r="C12" s="2">
        <v>1490</v>
      </c>
      <c r="D12" s="3">
        <v>0</v>
      </c>
      <c r="E12" s="2">
        <f t="shared" si="0"/>
        <v>0</v>
      </c>
      <c r="F12" s="2">
        <f t="shared" si="1"/>
        <v>0</v>
      </c>
      <c r="G12" s="2">
        <f t="shared" si="2"/>
        <v>0</v>
      </c>
      <c r="H12" s="2">
        <f t="shared" si="3"/>
        <v>0</v>
      </c>
    </row>
    <row r="13" spans="1:9" s="1" customFormat="1" x14ac:dyDescent="0.25">
      <c r="A13" s="13" t="s">
        <v>28</v>
      </c>
      <c r="B13" s="10"/>
      <c r="C13" s="2"/>
      <c r="D13" s="3"/>
      <c r="E13" s="2"/>
      <c r="F13" s="2"/>
      <c r="G13" s="2"/>
      <c r="H13" s="2"/>
      <c r="I13"/>
    </row>
    <row r="14" spans="1:9" x14ac:dyDescent="0.25">
      <c r="A14" s="12" t="s">
        <v>18</v>
      </c>
      <c r="B14" s="10" t="s">
        <v>19</v>
      </c>
      <c r="C14" s="2">
        <v>135</v>
      </c>
      <c r="D14" s="3">
        <v>0</v>
      </c>
      <c r="E14" s="2">
        <f t="shared" ref="E14:E20" si="4">(C14*D14)*0.7</f>
        <v>0</v>
      </c>
      <c r="F14" s="2">
        <f t="shared" ref="F14:F20" si="5">(D14*C14)*0.6</f>
        <v>0</v>
      </c>
      <c r="G14" s="2">
        <f t="shared" ref="G14:G20" si="6">(C14*D14)*0.5</f>
        <v>0</v>
      </c>
      <c r="H14" s="2">
        <f t="shared" ref="H14:H20" si="7">(C14*D14)*0.4</f>
        <v>0</v>
      </c>
    </row>
    <row r="15" spans="1:9" x14ac:dyDescent="0.25">
      <c r="A15" s="12" t="s">
        <v>29</v>
      </c>
      <c r="B15" s="10" t="s">
        <v>22</v>
      </c>
      <c r="C15" s="2">
        <v>1490</v>
      </c>
      <c r="D15" s="3">
        <v>0</v>
      </c>
      <c r="E15" s="2">
        <f t="shared" si="4"/>
        <v>0</v>
      </c>
      <c r="F15" s="2">
        <f t="shared" si="5"/>
        <v>0</v>
      </c>
      <c r="G15" s="2">
        <f t="shared" si="6"/>
        <v>0</v>
      </c>
      <c r="H15" s="2">
        <f t="shared" si="7"/>
        <v>0</v>
      </c>
      <c r="I15" s="1"/>
    </row>
    <row r="16" spans="1:9" x14ac:dyDescent="0.25">
      <c r="A16" s="12" t="s">
        <v>30</v>
      </c>
      <c r="B16" s="10" t="s">
        <v>23</v>
      </c>
      <c r="C16" s="2">
        <v>1490</v>
      </c>
      <c r="D16" s="3">
        <v>0</v>
      </c>
      <c r="E16" s="2">
        <f t="shared" si="4"/>
        <v>0</v>
      </c>
      <c r="F16" s="2">
        <f t="shared" si="5"/>
        <v>0</v>
      </c>
      <c r="G16" s="2">
        <f t="shared" si="6"/>
        <v>0</v>
      </c>
      <c r="H16" s="2">
        <f t="shared" si="7"/>
        <v>0</v>
      </c>
    </row>
    <row r="17" spans="1:9" s="1" customFormat="1" x14ac:dyDescent="0.25">
      <c r="A17" s="12" t="s">
        <v>31</v>
      </c>
      <c r="B17" s="10" t="s">
        <v>24</v>
      </c>
      <c r="C17" s="2">
        <v>1490</v>
      </c>
      <c r="D17" s="3">
        <v>0</v>
      </c>
      <c r="E17" s="2">
        <f t="shared" ref="E17" si="8">(C17*D17)*0.7</f>
        <v>0</v>
      </c>
      <c r="F17" s="2">
        <f t="shared" ref="F17" si="9">(D17*C17)*0.6</f>
        <v>0</v>
      </c>
      <c r="G17" s="2">
        <f t="shared" ref="G17" si="10">(C17*D17)*0.5</f>
        <v>0</v>
      </c>
      <c r="H17" s="2">
        <f t="shared" ref="H17" si="11">(C17*D17)*0.4</f>
        <v>0</v>
      </c>
      <c r="I17"/>
    </row>
    <row r="18" spans="1:9" x14ac:dyDescent="0.25">
      <c r="A18" s="12" t="s">
        <v>32</v>
      </c>
      <c r="B18" s="10" t="s">
        <v>25</v>
      </c>
      <c r="C18" s="2">
        <v>1490</v>
      </c>
      <c r="D18" s="3">
        <v>0</v>
      </c>
      <c r="E18" s="2">
        <f t="shared" si="4"/>
        <v>0</v>
      </c>
      <c r="F18" s="2">
        <f t="shared" si="5"/>
        <v>0</v>
      </c>
      <c r="G18" s="2">
        <f t="shared" si="6"/>
        <v>0</v>
      </c>
      <c r="H18" s="2">
        <f t="shared" si="7"/>
        <v>0</v>
      </c>
    </row>
    <row r="19" spans="1:9" x14ac:dyDescent="0.25">
      <c r="A19" s="12" t="s">
        <v>33</v>
      </c>
      <c r="B19" s="10" t="s">
        <v>26</v>
      </c>
      <c r="C19" s="2">
        <v>1490</v>
      </c>
      <c r="D19" s="3">
        <v>0</v>
      </c>
      <c r="E19" s="2">
        <f t="shared" si="4"/>
        <v>0</v>
      </c>
      <c r="F19" s="2">
        <f t="shared" si="5"/>
        <v>0</v>
      </c>
      <c r="G19" s="2">
        <f t="shared" si="6"/>
        <v>0</v>
      </c>
      <c r="H19" s="2">
        <f t="shared" si="7"/>
        <v>0</v>
      </c>
      <c r="I19" s="1"/>
    </row>
    <row r="20" spans="1:9" x14ac:dyDescent="0.25">
      <c r="A20" s="12" t="s">
        <v>34</v>
      </c>
      <c r="B20" s="10" t="s">
        <v>21</v>
      </c>
      <c r="C20" s="2">
        <v>2990</v>
      </c>
      <c r="D20" s="3">
        <v>0</v>
      </c>
      <c r="E20" s="2">
        <f t="shared" si="4"/>
        <v>0</v>
      </c>
      <c r="F20" s="2">
        <f t="shared" si="5"/>
        <v>0</v>
      </c>
      <c r="G20" s="2">
        <f t="shared" si="6"/>
        <v>0</v>
      </c>
      <c r="H20" s="2">
        <f t="shared" si="7"/>
        <v>0</v>
      </c>
    </row>
    <row r="21" spans="1:9" x14ac:dyDescent="0.25">
      <c r="A21" s="13" t="s">
        <v>35</v>
      </c>
      <c r="B21" s="10"/>
      <c r="C21" s="2"/>
      <c r="D21" s="3"/>
      <c r="E21" s="2"/>
      <c r="F21" s="2"/>
      <c r="G21" s="2"/>
      <c r="H21" s="2"/>
    </row>
    <row r="22" spans="1:9" x14ac:dyDescent="0.25">
      <c r="A22" s="12" t="s">
        <v>36</v>
      </c>
      <c r="B22" s="10" t="s">
        <v>37</v>
      </c>
      <c r="C22" s="2">
        <v>250</v>
      </c>
      <c r="D22" s="3">
        <v>0</v>
      </c>
      <c r="E22" s="2">
        <f t="shared" ref="E22:E24" si="12">(C22*D22)*0.7</f>
        <v>0</v>
      </c>
      <c r="F22" s="2">
        <f t="shared" ref="F22:F24" si="13">(D22*C22)*0.6</f>
        <v>0</v>
      </c>
      <c r="G22" s="2">
        <f t="shared" ref="G22:G24" si="14">(C22*D22)*0.5</f>
        <v>0</v>
      </c>
      <c r="H22" s="2">
        <f t="shared" ref="H22:H24" si="15">(C22*D22)*0.4</f>
        <v>0</v>
      </c>
    </row>
    <row r="23" spans="1:9" x14ac:dyDescent="0.25">
      <c r="A23" s="12" t="s">
        <v>38</v>
      </c>
      <c r="B23" s="10" t="s">
        <v>39</v>
      </c>
      <c r="C23" s="2">
        <v>250</v>
      </c>
      <c r="D23" s="3">
        <v>0</v>
      </c>
      <c r="E23" s="2">
        <f t="shared" si="12"/>
        <v>0</v>
      </c>
      <c r="F23" s="2">
        <f t="shared" si="13"/>
        <v>0</v>
      </c>
      <c r="G23" s="2">
        <f t="shared" si="14"/>
        <v>0</v>
      </c>
      <c r="H23" s="2">
        <f t="shared" si="15"/>
        <v>0</v>
      </c>
    </row>
    <row r="24" spans="1:9" x14ac:dyDescent="0.25">
      <c r="A24" s="12" t="s">
        <v>40</v>
      </c>
      <c r="B24" s="10" t="s">
        <v>41</v>
      </c>
      <c r="C24" s="2">
        <v>250</v>
      </c>
      <c r="D24" s="3">
        <v>0</v>
      </c>
      <c r="E24" s="2">
        <f t="shared" si="12"/>
        <v>0</v>
      </c>
      <c r="F24" s="2">
        <f t="shared" si="13"/>
        <v>0</v>
      </c>
      <c r="G24" s="2">
        <f t="shared" si="14"/>
        <v>0</v>
      </c>
      <c r="H24" s="2">
        <f t="shared" si="15"/>
        <v>0</v>
      </c>
    </row>
    <row r="25" spans="1:9" x14ac:dyDescent="0.25">
      <c r="A25" s="12" t="s">
        <v>42</v>
      </c>
      <c r="B25" s="10" t="s">
        <v>43</v>
      </c>
      <c r="C25" s="2">
        <v>250</v>
      </c>
      <c r="D25" s="3">
        <v>0</v>
      </c>
      <c r="E25" s="2">
        <f t="shared" ref="E25" si="16">(C25*D25)*0.7</f>
        <v>0</v>
      </c>
      <c r="F25" s="2">
        <f t="shared" ref="F25" si="17">(D25*C25)*0.6</f>
        <v>0</v>
      </c>
      <c r="G25" s="2">
        <f t="shared" ref="G25" si="18">(C25*D25)*0.5</f>
        <v>0</v>
      </c>
      <c r="H25" s="2">
        <f t="shared" ref="H25" si="19">(C25*D25)*0.4</f>
        <v>0</v>
      </c>
    </row>
    <row r="26" spans="1:9" s="1" customFormat="1" x14ac:dyDescent="0.25">
      <c r="A26" s="12" t="s">
        <v>44</v>
      </c>
      <c r="B26" s="10" t="s">
        <v>45</v>
      </c>
      <c r="C26" s="2">
        <v>250</v>
      </c>
      <c r="D26" s="3">
        <v>0</v>
      </c>
      <c r="E26" s="2">
        <f>(C26*D26)*0.7</f>
        <v>0</v>
      </c>
      <c r="F26" s="2">
        <f>(D26*C26)*0.6</f>
        <v>0</v>
      </c>
      <c r="G26" s="2">
        <f>(C26*D26)*0.5</f>
        <v>0</v>
      </c>
      <c r="H26" s="2">
        <f>(C26*D26)*0.4</f>
        <v>0</v>
      </c>
    </row>
    <row r="27" spans="1:9" s="1" customFormat="1" x14ac:dyDescent="0.25">
      <c r="A27" s="12" t="s">
        <v>46</v>
      </c>
      <c r="B27" s="10" t="s">
        <v>47</v>
      </c>
      <c r="C27" s="2">
        <v>250</v>
      </c>
      <c r="D27" s="3">
        <v>0</v>
      </c>
      <c r="E27" s="2">
        <f>(C27*D27)*0.7</f>
        <v>0</v>
      </c>
      <c r="F27" s="2">
        <f>(D27*C27)*0.6</f>
        <v>0</v>
      </c>
      <c r="G27" s="2">
        <f>(C27*D27)*0.5</f>
        <v>0</v>
      </c>
      <c r="H27" s="2">
        <f>(C27*D27)*0.4</f>
        <v>0</v>
      </c>
    </row>
    <row r="28" spans="1:9" s="1" customFormat="1" x14ac:dyDescent="0.25">
      <c r="A28" s="13" t="s">
        <v>204</v>
      </c>
      <c r="B28" s="10"/>
      <c r="C28" s="2"/>
      <c r="D28" s="3"/>
      <c r="E28" s="2"/>
      <c r="F28" s="2"/>
      <c r="G28" s="2"/>
      <c r="H28" s="2"/>
    </row>
    <row r="29" spans="1:9" s="1" customFormat="1" x14ac:dyDescent="0.25">
      <c r="A29" s="12" t="s">
        <v>59</v>
      </c>
      <c r="B29" s="10" t="s">
        <v>58</v>
      </c>
      <c r="C29" s="2">
        <v>450</v>
      </c>
      <c r="D29" s="3">
        <v>0</v>
      </c>
      <c r="E29" s="2">
        <f t="shared" ref="E29:E30" si="20">(C29*D29)*0.7</f>
        <v>0</v>
      </c>
      <c r="F29" s="2">
        <f t="shared" ref="F29:F30" si="21">(D29*C29)*0.6</f>
        <v>0</v>
      </c>
      <c r="G29" s="2">
        <f t="shared" ref="G29:G30" si="22">(C29*D29)*0.5</f>
        <v>0</v>
      </c>
      <c r="H29" s="2">
        <f t="shared" ref="H29:H30" si="23">(C29*D29)*0.4</f>
        <v>0</v>
      </c>
    </row>
    <row r="30" spans="1:9" s="1" customFormat="1" x14ac:dyDescent="0.25">
      <c r="A30" s="12" t="s">
        <v>61</v>
      </c>
      <c r="B30" s="10" t="s">
        <v>60</v>
      </c>
      <c r="C30" s="2">
        <v>450</v>
      </c>
      <c r="D30" s="3">
        <v>0</v>
      </c>
      <c r="E30" s="2">
        <f t="shared" si="20"/>
        <v>0</v>
      </c>
      <c r="F30" s="2">
        <f t="shared" si="21"/>
        <v>0</v>
      </c>
      <c r="G30" s="2">
        <f t="shared" si="22"/>
        <v>0</v>
      </c>
      <c r="H30" s="2">
        <f t="shared" si="23"/>
        <v>0</v>
      </c>
    </row>
    <row r="31" spans="1:9" s="1" customFormat="1" x14ac:dyDescent="0.25">
      <c r="A31" s="21" t="s">
        <v>62</v>
      </c>
      <c r="B31" s="10" t="s">
        <v>64</v>
      </c>
      <c r="C31" s="2">
        <v>450</v>
      </c>
      <c r="D31" s="3">
        <v>0</v>
      </c>
      <c r="E31" s="2">
        <f t="shared" ref="E31:E114" si="24">(C31*D31)*0.7</f>
        <v>0</v>
      </c>
      <c r="F31" s="2">
        <f t="shared" ref="F31:F114" si="25">(D31*C31)*0.6</f>
        <v>0</v>
      </c>
      <c r="G31" s="2">
        <f t="shared" ref="G31:G114" si="26">(C31*D31)*0.5</f>
        <v>0</v>
      </c>
      <c r="H31" s="2">
        <f t="shared" ref="H31:H114" si="27">(C31*D31)*0.4</f>
        <v>0</v>
      </c>
    </row>
    <row r="32" spans="1:9" s="1" customFormat="1" x14ac:dyDescent="0.25">
      <c r="A32" s="12" t="s">
        <v>65</v>
      </c>
      <c r="B32" s="10" t="s">
        <v>63</v>
      </c>
      <c r="C32" s="2">
        <v>450</v>
      </c>
      <c r="D32" s="3">
        <v>0</v>
      </c>
      <c r="E32" s="2">
        <f t="shared" si="24"/>
        <v>0</v>
      </c>
      <c r="F32" s="2">
        <f t="shared" si="25"/>
        <v>0</v>
      </c>
      <c r="G32" s="2">
        <f t="shared" si="26"/>
        <v>0</v>
      </c>
      <c r="H32" s="2">
        <f t="shared" si="27"/>
        <v>0</v>
      </c>
    </row>
    <row r="33" spans="1:8" s="1" customFormat="1" x14ac:dyDescent="0.25">
      <c r="A33" s="12" t="s">
        <v>67</v>
      </c>
      <c r="B33" s="10" t="s">
        <v>66</v>
      </c>
      <c r="C33" s="2">
        <v>450</v>
      </c>
      <c r="D33" s="3">
        <v>0</v>
      </c>
      <c r="E33" s="2">
        <f t="shared" ref="E33:E80" si="28">(C33*D33)*0.7</f>
        <v>0</v>
      </c>
      <c r="F33" s="2">
        <f t="shared" ref="F33:F80" si="29">(D33*C33)*0.6</f>
        <v>0</v>
      </c>
      <c r="G33" s="2">
        <f t="shared" ref="G33:G80" si="30">(C33*D33)*0.5</f>
        <v>0</v>
      </c>
      <c r="H33" s="2">
        <f t="shared" ref="H33:H80" si="31">(C33*D33)*0.4</f>
        <v>0</v>
      </c>
    </row>
    <row r="34" spans="1:8" s="1" customFormat="1" x14ac:dyDescent="0.25">
      <c r="A34" s="12" t="s">
        <v>69</v>
      </c>
      <c r="B34" s="10" t="s">
        <v>68</v>
      </c>
      <c r="C34" s="2">
        <v>450</v>
      </c>
      <c r="D34" s="3">
        <v>0</v>
      </c>
      <c r="E34" s="2">
        <f t="shared" si="28"/>
        <v>0</v>
      </c>
      <c r="F34" s="2">
        <f t="shared" si="29"/>
        <v>0</v>
      </c>
      <c r="G34" s="2">
        <f t="shared" si="30"/>
        <v>0</v>
      </c>
      <c r="H34" s="2">
        <f t="shared" si="31"/>
        <v>0</v>
      </c>
    </row>
    <row r="35" spans="1:8" s="1" customFormat="1" x14ac:dyDescent="0.25">
      <c r="A35" s="12" t="s">
        <v>71</v>
      </c>
      <c r="B35" s="10" t="s">
        <v>70</v>
      </c>
      <c r="C35" s="2">
        <v>450</v>
      </c>
      <c r="D35" s="3">
        <v>0</v>
      </c>
      <c r="E35" s="2">
        <f t="shared" si="28"/>
        <v>0</v>
      </c>
      <c r="F35" s="2">
        <f t="shared" si="29"/>
        <v>0</v>
      </c>
      <c r="G35" s="2">
        <f t="shared" si="30"/>
        <v>0</v>
      </c>
      <c r="H35" s="2">
        <f t="shared" si="31"/>
        <v>0</v>
      </c>
    </row>
    <row r="36" spans="1:8" s="1" customFormat="1" x14ac:dyDescent="0.25">
      <c r="A36" s="12" t="s">
        <v>73</v>
      </c>
      <c r="B36" s="10" t="s">
        <v>72</v>
      </c>
      <c r="C36" s="2">
        <v>450</v>
      </c>
      <c r="D36" s="3">
        <v>0</v>
      </c>
      <c r="E36" s="2">
        <f t="shared" si="28"/>
        <v>0</v>
      </c>
      <c r="F36" s="2">
        <f t="shared" si="29"/>
        <v>0</v>
      </c>
      <c r="G36" s="2">
        <f t="shared" si="30"/>
        <v>0</v>
      </c>
      <c r="H36" s="2">
        <f t="shared" si="31"/>
        <v>0</v>
      </c>
    </row>
    <row r="37" spans="1:8" s="1" customFormat="1" x14ac:dyDescent="0.25">
      <c r="A37" s="12" t="s">
        <v>75</v>
      </c>
      <c r="B37" s="10" t="s">
        <v>74</v>
      </c>
      <c r="C37" s="2">
        <v>450</v>
      </c>
      <c r="D37" s="3">
        <v>0</v>
      </c>
      <c r="E37" s="2">
        <f t="shared" si="28"/>
        <v>0</v>
      </c>
      <c r="F37" s="2">
        <f t="shared" si="29"/>
        <v>0</v>
      </c>
      <c r="G37" s="2">
        <f t="shared" si="30"/>
        <v>0</v>
      </c>
      <c r="H37" s="2">
        <f t="shared" si="31"/>
        <v>0</v>
      </c>
    </row>
    <row r="38" spans="1:8" s="1" customFormat="1" x14ac:dyDescent="0.25">
      <c r="A38" s="12" t="s">
        <v>77</v>
      </c>
      <c r="B38" s="10" t="s">
        <v>76</v>
      </c>
      <c r="C38" s="2">
        <v>450</v>
      </c>
      <c r="D38" s="3">
        <v>0</v>
      </c>
      <c r="E38" s="2">
        <f t="shared" si="28"/>
        <v>0</v>
      </c>
      <c r="F38" s="2">
        <f t="shared" si="29"/>
        <v>0</v>
      </c>
      <c r="G38" s="2">
        <f t="shared" si="30"/>
        <v>0</v>
      </c>
      <c r="H38" s="2">
        <f t="shared" si="31"/>
        <v>0</v>
      </c>
    </row>
    <row r="39" spans="1:8" s="1" customFormat="1" x14ac:dyDescent="0.25">
      <c r="A39" s="21" t="s">
        <v>79</v>
      </c>
      <c r="B39" s="10" t="s">
        <v>78</v>
      </c>
      <c r="C39" s="2">
        <v>450</v>
      </c>
      <c r="D39" s="3">
        <v>0</v>
      </c>
      <c r="E39" s="2">
        <f t="shared" si="28"/>
        <v>0</v>
      </c>
      <c r="F39" s="2">
        <f t="shared" si="29"/>
        <v>0</v>
      </c>
      <c r="G39" s="2">
        <f t="shared" si="30"/>
        <v>0</v>
      </c>
      <c r="H39" s="2">
        <f t="shared" si="31"/>
        <v>0</v>
      </c>
    </row>
    <row r="40" spans="1:8" s="1" customFormat="1" x14ac:dyDescent="0.25">
      <c r="A40" s="12" t="s">
        <v>81</v>
      </c>
      <c r="B40" s="10" t="s">
        <v>80</v>
      </c>
      <c r="C40" s="2">
        <v>450</v>
      </c>
      <c r="D40" s="3">
        <v>0</v>
      </c>
      <c r="E40" s="2">
        <f t="shared" si="28"/>
        <v>0</v>
      </c>
      <c r="F40" s="2">
        <f t="shared" si="29"/>
        <v>0</v>
      </c>
      <c r="G40" s="2">
        <f t="shared" si="30"/>
        <v>0</v>
      </c>
      <c r="H40" s="2">
        <f t="shared" si="31"/>
        <v>0</v>
      </c>
    </row>
    <row r="41" spans="1:8" s="1" customFormat="1" x14ac:dyDescent="0.25">
      <c r="A41" s="12" t="s">
        <v>83</v>
      </c>
      <c r="B41" s="10" t="s">
        <v>82</v>
      </c>
      <c r="C41" s="2">
        <v>450</v>
      </c>
      <c r="D41" s="3">
        <v>0</v>
      </c>
      <c r="E41" s="2">
        <f t="shared" si="28"/>
        <v>0</v>
      </c>
      <c r="F41" s="2">
        <f t="shared" si="29"/>
        <v>0</v>
      </c>
      <c r="G41" s="2">
        <f t="shared" si="30"/>
        <v>0</v>
      </c>
      <c r="H41" s="2">
        <f t="shared" si="31"/>
        <v>0</v>
      </c>
    </row>
    <row r="42" spans="1:8" s="1" customFormat="1" x14ac:dyDescent="0.25">
      <c r="A42" s="12" t="s">
        <v>85</v>
      </c>
      <c r="B42" s="10" t="s">
        <v>84</v>
      </c>
      <c r="C42" s="2">
        <v>450</v>
      </c>
      <c r="D42" s="3">
        <v>0</v>
      </c>
      <c r="E42" s="2">
        <f t="shared" si="28"/>
        <v>0</v>
      </c>
      <c r="F42" s="2">
        <f t="shared" si="29"/>
        <v>0</v>
      </c>
      <c r="G42" s="2">
        <f t="shared" si="30"/>
        <v>0</v>
      </c>
      <c r="H42" s="2">
        <f t="shared" si="31"/>
        <v>0</v>
      </c>
    </row>
    <row r="43" spans="1:8" s="1" customFormat="1" x14ac:dyDescent="0.25">
      <c r="A43" s="12" t="s">
        <v>87</v>
      </c>
      <c r="B43" s="10" t="s">
        <v>86</v>
      </c>
      <c r="C43" s="2">
        <v>450</v>
      </c>
      <c r="D43" s="3">
        <v>0</v>
      </c>
      <c r="E43" s="2">
        <f t="shared" si="28"/>
        <v>0</v>
      </c>
      <c r="F43" s="2">
        <f t="shared" si="29"/>
        <v>0</v>
      </c>
      <c r="G43" s="2">
        <f t="shared" si="30"/>
        <v>0</v>
      </c>
      <c r="H43" s="2">
        <f t="shared" si="31"/>
        <v>0</v>
      </c>
    </row>
    <row r="44" spans="1:8" s="1" customFormat="1" x14ac:dyDescent="0.25">
      <c r="A44" s="12" t="s">
        <v>89</v>
      </c>
      <c r="B44" s="10" t="s">
        <v>88</v>
      </c>
      <c r="C44" s="2">
        <v>450</v>
      </c>
      <c r="D44" s="3">
        <v>0</v>
      </c>
      <c r="E44" s="2">
        <f t="shared" si="28"/>
        <v>0</v>
      </c>
      <c r="F44" s="2">
        <f t="shared" si="29"/>
        <v>0</v>
      </c>
      <c r="G44" s="2">
        <f t="shared" si="30"/>
        <v>0</v>
      </c>
      <c r="H44" s="2">
        <f t="shared" si="31"/>
        <v>0</v>
      </c>
    </row>
    <row r="45" spans="1:8" s="1" customFormat="1" x14ac:dyDescent="0.25">
      <c r="A45" s="12" t="s">
        <v>91</v>
      </c>
      <c r="B45" s="10" t="s">
        <v>90</v>
      </c>
      <c r="C45" s="2">
        <v>450</v>
      </c>
      <c r="D45" s="3">
        <v>0</v>
      </c>
      <c r="E45" s="2">
        <f t="shared" si="28"/>
        <v>0</v>
      </c>
      <c r="F45" s="2">
        <f t="shared" si="29"/>
        <v>0</v>
      </c>
      <c r="G45" s="2">
        <f t="shared" si="30"/>
        <v>0</v>
      </c>
      <c r="H45" s="2">
        <f t="shared" si="31"/>
        <v>0</v>
      </c>
    </row>
    <row r="46" spans="1:8" s="1" customFormat="1" x14ac:dyDescent="0.25">
      <c r="A46" s="12" t="s">
        <v>93</v>
      </c>
      <c r="B46" s="10" t="s">
        <v>92</v>
      </c>
      <c r="C46" s="2">
        <v>450</v>
      </c>
      <c r="D46" s="3">
        <v>0</v>
      </c>
      <c r="E46" s="2">
        <f t="shared" ref="E46:E74" si="32">(C46*D46)*0.7</f>
        <v>0</v>
      </c>
      <c r="F46" s="2">
        <f t="shared" ref="F46:F74" si="33">(D46*C46)*0.6</f>
        <v>0</v>
      </c>
      <c r="G46" s="2">
        <f t="shared" ref="G46:G74" si="34">(C46*D46)*0.5</f>
        <v>0</v>
      </c>
      <c r="H46" s="2">
        <f t="shared" ref="H46:H74" si="35">(C46*D46)*0.4</f>
        <v>0</v>
      </c>
    </row>
    <row r="47" spans="1:8" s="1" customFormat="1" x14ac:dyDescent="0.25">
      <c r="A47" s="12" t="s">
        <v>95</v>
      </c>
      <c r="B47" s="10" t="s">
        <v>94</v>
      </c>
      <c r="C47" s="2">
        <v>450</v>
      </c>
      <c r="D47" s="3">
        <v>0</v>
      </c>
      <c r="E47" s="2">
        <f t="shared" si="32"/>
        <v>0</v>
      </c>
      <c r="F47" s="2">
        <f t="shared" si="33"/>
        <v>0</v>
      </c>
      <c r="G47" s="2">
        <f t="shared" si="34"/>
        <v>0</v>
      </c>
      <c r="H47" s="2">
        <f t="shared" si="35"/>
        <v>0</v>
      </c>
    </row>
    <row r="48" spans="1:8" s="1" customFormat="1" x14ac:dyDescent="0.25">
      <c r="A48" s="12" t="s">
        <v>97</v>
      </c>
      <c r="B48" s="10" t="s">
        <v>96</v>
      </c>
      <c r="C48" s="2">
        <v>450</v>
      </c>
      <c r="D48" s="3">
        <v>0</v>
      </c>
      <c r="E48" s="2">
        <f t="shared" si="32"/>
        <v>0</v>
      </c>
      <c r="F48" s="2">
        <f t="shared" si="33"/>
        <v>0</v>
      </c>
      <c r="G48" s="2">
        <f t="shared" si="34"/>
        <v>0</v>
      </c>
      <c r="H48" s="2">
        <f t="shared" si="35"/>
        <v>0</v>
      </c>
    </row>
    <row r="49" spans="1:8" s="1" customFormat="1" x14ac:dyDescent="0.25">
      <c r="A49" s="12" t="s">
        <v>99</v>
      </c>
      <c r="B49" s="10" t="s">
        <v>98</v>
      </c>
      <c r="C49" s="2">
        <v>450</v>
      </c>
      <c r="D49" s="3">
        <v>0</v>
      </c>
      <c r="E49" s="2">
        <f t="shared" si="32"/>
        <v>0</v>
      </c>
      <c r="F49" s="2">
        <f t="shared" si="33"/>
        <v>0</v>
      </c>
      <c r="G49" s="2">
        <f t="shared" si="34"/>
        <v>0</v>
      </c>
      <c r="H49" s="2">
        <f t="shared" si="35"/>
        <v>0</v>
      </c>
    </row>
    <row r="50" spans="1:8" s="1" customFormat="1" x14ac:dyDescent="0.25">
      <c r="A50" s="12" t="s">
        <v>101</v>
      </c>
      <c r="B50" s="10" t="s">
        <v>100</v>
      </c>
      <c r="C50" s="2">
        <v>450</v>
      </c>
      <c r="D50" s="3">
        <v>0</v>
      </c>
      <c r="E50" s="2">
        <f t="shared" si="32"/>
        <v>0</v>
      </c>
      <c r="F50" s="2">
        <f t="shared" si="33"/>
        <v>0</v>
      </c>
      <c r="G50" s="2">
        <f t="shared" si="34"/>
        <v>0</v>
      </c>
      <c r="H50" s="2">
        <f t="shared" si="35"/>
        <v>0</v>
      </c>
    </row>
    <row r="51" spans="1:8" s="1" customFormat="1" x14ac:dyDescent="0.25">
      <c r="A51" s="12" t="s">
        <v>103</v>
      </c>
      <c r="B51" s="10" t="s">
        <v>102</v>
      </c>
      <c r="C51" s="2">
        <v>450</v>
      </c>
      <c r="D51" s="3">
        <v>0</v>
      </c>
      <c r="E51" s="2">
        <f t="shared" si="32"/>
        <v>0</v>
      </c>
      <c r="F51" s="2">
        <f t="shared" si="33"/>
        <v>0</v>
      </c>
      <c r="G51" s="2">
        <f t="shared" si="34"/>
        <v>0</v>
      </c>
      <c r="H51" s="2">
        <f t="shared" si="35"/>
        <v>0</v>
      </c>
    </row>
    <row r="52" spans="1:8" s="1" customFormat="1" x14ac:dyDescent="0.25">
      <c r="A52" s="12" t="s">
        <v>105</v>
      </c>
      <c r="B52" s="10" t="s">
        <v>104</v>
      </c>
      <c r="C52" s="2">
        <v>450</v>
      </c>
      <c r="D52" s="3">
        <v>0</v>
      </c>
      <c r="E52" s="2">
        <f t="shared" si="32"/>
        <v>0</v>
      </c>
      <c r="F52" s="2">
        <f t="shared" si="33"/>
        <v>0</v>
      </c>
      <c r="G52" s="2">
        <f t="shared" si="34"/>
        <v>0</v>
      </c>
      <c r="H52" s="2">
        <f t="shared" si="35"/>
        <v>0</v>
      </c>
    </row>
    <row r="53" spans="1:8" s="1" customFormat="1" x14ac:dyDescent="0.25">
      <c r="A53" s="12" t="s">
        <v>107</v>
      </c>
      <c r="B53" s="10" t="s">
        <v>106</v>
      </c>
      <c r="C53" s="2">
        <v>450</v>
      </c>
      <c r="D53" s="3">
        <v>0</v>
      </c>
      <c r="E53" s="2">
        <f t="shared" si="32"/>
        <v>0</v>
      </c>
      <c r="F53" s="2">
        <f t="shared" si="33"/>
        <v>0</v>
      </c>
      <c r="G53" s="2">
        <f t="shared" si="34"/>
        <v>0</v>
      </c>
      <c r="H53" s="2">
        <f t="shared" si="35"/>
        <v>0</v>
      </c>
    </row>
    <row r="54" spans="1:8" s="1" customFormat="1" x14ac:dyDescent="0.25">
      <c r="A54" s="12" t="s">
        <v>109</v>
      </c>
      <c r="B54" s="10" t="s">
        <v>108</v>
      </c>
      <c r="C54" s="2">
        <v>450</v>
      </c>
      <c r="D54" s="3">
        <v>0</v>
      </c>
      <c r="E54" s="2">
        <f t="shared" si="32"/>
        <v>0</v>
      </c>
      <c r="F54" s="2">
        <f t="shared" si="33"/>
        <v>0</v>
      </c>
      <c r="G54" s="2">
        <f t="shared" si="34"/>
        <v>0</v>
      </c>
      <c r="H54" s="2">
        <f t="shared" si="35"/>
        <v>0</v>
      </c>
    </row>
    <row r="55" spans="1:8" s="1" customFormat="1" x14ac:dyDescent="0.25">
      <c r="A55" s="12" t="s">
        <v>111</v>
      </c>
      <c r="B55" s="10" t="s">
        <v>110</v>
      </c>
      <c r="C55" s="2">
        <v>450</v>
      </c>
      <c r="D55" s="3">
        <v>0</v>
      </c>
      <c r="E55" s="2">
        <f t="shared" si="32"/>
        <v>0</v>
      </c>
      <c r="F55" s="2">
        <f t="shared" si="33"/>
        <v>0</v>
      </c>
      <c r="G55" s="2">
        <f t="shared" si="34"/>
        <v>0</v>
      </c>
      <c r="H55" s="2">
        <f t="shared" si="35"/>
        <v>0</v>
      </c>
    </row>
    <row r="56" spans="1:8" s="1" customFormat="1" x14ac:dyDescent="0.25">
      <c r="A56" s="12" t="s">
        <v>113</v>
      </c>
      <c r="B56" s="10" t="s">
        <v>112</v>
      </c>
      <c r="C56" s="2">
        <v>450</v>
      </c>
      <c r="D56" s="3">
        <v>0</v>
      </c>
      <c r="E56" s="2">
        <f t="shared" si="32"/>
        <v>0</v>
      </c>
      <c r="F56" s="2">
        <f t="shared" si="33"/>
        <v>0</v>
      </c>
      <c r="G56" s="2">
        <f t="shared" si="34"/>
        <v>0</v>
      </c>
      <c r="H56" s="2">
        <f t="shared" si="35"/>
        <v>0</v>
      </c>
    </row>
    <row r="57" spans="1:8" s="1" customFormat="1" x14ac:dyDescent="0.25">
      <c r="A57" s="12" t="s">
        <v>115</v>
      </c>
      <c r="B57" s="10" t="s">
        <v>114</v>
      </c>
      <c r="C57" s="2">
        <v>450</v>
      </c>
      <c r="D57" s="3">
        <v>0</v>
      </c>
      <c r="E57" s="2">
        <f t="shared" si="32"/>
        <v>0</v>
      </c>
      <c r="F57" s="2">
        <f t="shared" si="33"/>
        <v>0</v>
      </c>
      <c r="G57" s="2">
        <f t="shared" si="34"/>
        <v>0</v>
      </c>
      <c r="H57" s="2">
        <f t="shared" si="35"/>
        <v>0</v>
      </c>
    </row>
    <row r="58" spans="1:8" s="1" customFormat="1" x14ac:dyDescent="0.25">
      <c r="A58" s="12" t="s">
        <v>117</v>
      </c>
      <c r="B58" s="10" t="s">
        <v>116</v>
      </c>
      <c r="C58" s="2">
        <v>450</v>
      </c>
      <c r="D58" s="3">
        <v>0</v>
      </c>
      <c r="E58" s="2">
        <f t="shared" si="32"/>
        <v>0</v>
      </c>
      <c r="F58" s="2">
        <f t="shared" si="33"/>
        <v>0</v>
      </c>
      <c r="G58" s="2">
        <f t="shared" si="34"/>
        <v>0</v>
      </c>
      <c r="H58" s="2">
        <f t="shared" si="35"/>
        <v>0</v>
      </c>
    </row>
    <row r="59" spans="1:8" s="1" customFormat="1" x14ac:dyDescent="0.25">
      <c r="A59" s="12" t="s">
        <v>119</v>
      </c>
      <c r="B59" s="10" t="s">
        <v>118</v>
      </c>
      <c r="C59" s="2">
        <v>450</v>
      </c>
      <c r="D59" s="3">
        <v>0</v>
      </c>
      <c r="E59" s="2">
        <f t="shared" si="32"/>
        <v>0</v>
      </c>
      <c r="F59" s="2">
        <f t="shared" si="33"/>
        <v>0</v>
      </c>
      <c r="G59" s="2">
        <f t="shared" si="34"/>
        <v>0</v>
      </c>
      <c r="H59" s="2">
        <f t="shared" si="35"/>
        <v>0</v>
      </c>
    </row>
    <row r="60" spans="1:8" s="1" customFormat="1" x14ac:dyDescent="0.25">
      <c r="A60" s="12" t="s">
        <v>125</v>
      </c>
      <c r="B60" s="10" t="s">
        <v>123</v>
      </c>
      <c r="C60" s="2">
        <v>450</v>
      </c>
      <c r="D60" s="3">
        <v>0</v>
      </c>
      <c r="E60" s="2">
        <f t="shared" si="32"/>
        <v>0</v>
      </c>
      <c r="F60" s="2">
        <f t="shared" si="33"/>
        <v>0</v>
      </c>
      <c r="G60" s="2">
        <f t="shared" si="34"/>
        <v>0</v>
      </c>
      <c r="H60" s="2">
        <f t="shared" si="35"/>
        <v>0</v>
      </c>
    </row>
    <row r="61" spans="1:8" s="1" customFormat="1" x14ac:dyDescent="0.25">
      <c r="A61" s="12" t="s">
        <v>127</v>
      </c>
      <c r="B61" s="10" t="s">
        <v>120</v>
      </c>
      <c r="C61" s="2">
        <v>450</v>
      </c>
      <c r="D61" s="3">
        <v>0</v>
      </c>
      <c r="E61" s="2">
        <f t="shared" si="32"/>
        <v>0</v>
      </c>
      <c r="F61" s="2">
        <f t="shared" si="33"/>
        <v>0</v>
      </c>
      <c r="G61" s="2">
        <f t="shared" si="34"/>
        <v>0</v>
      </c>
      <c r="H61" s="2">
        <f t="shared" si="35"/>
        <v>0</v>
      </c>
    </row>
    <row r="62" spans="1:8" s="1" customFormat="1" x14ac:dyDescent="0.25">
      <c r="A62" s="12" t="s">
        <v>126</v>
      </c>
      <c r="B62" s="10" t="s">
        <v>124</v>
      </c>
      <c r="C62" s="2">
        <v>450</v>
      </c>
      <c r="D62" s="3">
        <v>0</v>
      </c>
      <c r="E62" s="2">
        <f t="shared" si="32"/>
        <v>0</v>
      </c>
      <c r="F62" s="2">
        <f t="shared" si="33"/>
        <v>0</v>
      </c>
      <c r="G62" s="2">
        <f t="shared" si="34"/>
        <v>0</v>
      </c>
      <c r="H62" s="2">
        <f t="shared" si="35"/>
        <v>0</v>
      </c>
    </row>
    <row r="63" spans="1:8" s="1" customFormat="1" x14ac:dyDescent="0.25">
      <c r="A63" s="12" t="s">
        <v>128</v>
      </c>
      <c r="B63" s="25" t="s">
        <v>121</v>
      </c>
      <c r="C63" s="2">
        <v>450</v>
      </c>
      <c r="D63" s="3">
        <v>0</v>
      </c>
      <c r="E63" s="2">
        <f t="shared" si="32"/>
        <v>0</v>
      </c>
      <c r="F63" s="2">
        <f t="shared" si="33"/>
        <v>0</v>
      </c>
      <c r="G63" s="2">
        <f t="shared" si="34"/>
        <v>0</v>
      </c>
      <c r="H63" s="2">
        <f t="shared" si="35"/>
        <v>0</v>
      </c>
    </row>
    <row r="64" spans="1:8" s="1" customFormat="1" x14ac:dyDescent="0.25">
      <c r="A64" s="22" t="s">
        <v>129</v>
      </c>
      <c r="B64" s="26" t="s">
        <v>122</v>
      </c>
      <c r="C64" s="24">
        <v>550</v>
      </c>
      <c r="D64" s="3">
        <v>0</v>
      </c>
      <c r="E64" s="2">
        <f t="shared" si="32"/>
        <v>0</v>
      </c>
      <c r="F64" s="2">
        <f t="shared" si="33"/>
        <v>0</v>
      </c>
      <c r="G64" s="2">
        <f t="shared" si="34"/>
        <v>0</v>
      </c>
      <c r="H64" s="2">
        <f t="shared" si="35"/>
        <v>0</v>
      </c>
    </row>
    <row r="65" spans="1:8" s="1" customFormat="1" x14ac:dyDescent="0.25">
      <c r="A65" s="23" t="s">
        <v>131</v>
      </c>
      <c r="B65" s="26" t="s">
        <v>130</v>
      </c>
      <c r="C65" s="24">
        <v>550</v>
      </c>
      <c r="D65" s="3">
        <v>0</v>
      </c>
      <c r="E65" s="2">
        <f t="shared" si="32"/>
        <v>0</v>
      </c>
      <c r="F65" s="2">
        <f t="shared" si="33"/>
        <v>0</v>
      </c>
      <c r="G65" s="2">
        <f t="shared" si="34"/>
        <v>0</v>
      </c>
      <c r="H65" s="2">
        <f t="shared" si="35"/>
        <v>0</v>
      </c>
    </row>
    <row r="66" spans="1:8" s="1" customFormat="1" x14ac:dyDescent="0.25">
      <c r="A66" s="23" t="s">
        <v>133</v>
      </c>
      <c r="B66" s="26" t="s">
        <v>132</v>
      </c>
      <c r="C66" s="24">
        <v>550</v>
      </c>
      <c r="D66" s="3">
        <v>0</v>
      </c>
      <c r="E66" s="2">
        <f t="shared" si="32"/>
        <v>0</v>
      </c>
      <c r="F66" s="2">
        <f t="shared" si="33"/>
        <v>0</v>
      </c>
      <c r="G66" s="2">
        <f t="shared" si="34"/>
        <v>0</v>
      </c>
      <c r="H66" s="2">
        <f t="shared" si="35"/>
        <v>0</v>
      </c>
    </row>
    <row r="67" spans="1:8" s="1" customFormat="1" x14ac:dyDescent="0.25">
      <c r="A67" s="22" t="s">
        <v>134</v>
      </c>
      <c r="B67" s="26" t="s">
        <v>135</v>
      </c>
      <c r="C67" s="24">
        <v>550</v>
      </c>
      <c r="D67" s="3">
        <v>0</v>
      </c>
      <c r="E67" s="2">
        <f t="shared" si="32"/>
        <v>0</v>
      </c>
      <c r="F67" s="2">
        <f t="shared" si="33"/>
        <v>0</v>
      </c>
      <c r="G67" s="2">
        <f t="shared" si="34"/>
        <v>0</v>
      </c>
      <c r="H67" s="2">
        <f t="shared" si="35"/>
        <v>0</v>
      </c>
    </row>
    <row r="68" spans="1:8" s="1" customFormat="1" x14ac:dyDescent="0.25">
      <c r="A68" s="23" t="s">
        <v>136</v>
      </c>
      <c r="B68" s="26" t="s">
        <v>137</v>
      </c>
      <c r="C68" s="24">
        <v>550</v>
      </c>
      <c r="D68" s="3">
        <v>0</v>
      </c>
      <c r="E68" s="2">
        <f t="shared" si="32"/>
        <v>0</v>
      </c>
      <c r="F68" s="2">
        <f t="shared" si="33"/>
        <v>0</v>
      </c>
      <c r="G68" s="2">
        <f t="shared" si="34"/>
        <v>0</v>
      </c>
      <c r="H68" s="2">
        <f t="shared" si="35"/>
        <v>0</v>
      </c>
    </row>
    <row r="69" spans="1:8" s="1" customFormat="1" x14ac:dyDescent="0.25">
      <c r="A69" s="23" t="s">
        <v>138</v>
      </c>
      <c r="B69" s="26" t="s">
        <v>139</v>
      </c>
      <c r="C69" s="24">
        <v>550</v>
      </c>
      <c r="D69" s="3">
        <v>0</v>
      </c>
      <c r="E69" s="2">
        <f t="shared" si="32"/>
        <v>0</v>
      </c>
      <c r="F69" s="2">
        <f t="shared" si="33"/>
        <v>0</v>
      </c>
      <c r="G69" s="2">
        <f t="shared" si="34"/>
        <v>0</v>
      </c>
      <c r="H69" s="2">
        <f t="shared" si="35"/>
        <v>0</v>
      </c>
    </row>
    <row r="70" spans="1:8" s="1" customFormat="1" x14ac:dyDescent="0.25">
      <c r="A70" s="23" t="s">
        <v>141</v>
      </c>
      <c r="B70" s="26" t="s">
        <v>140</v>
      </c>
      <c r="C70" s="24">
        <v>550</v>
      </c>
      <c r="D70" s="3">
        <v>0</v>
      </c>
      <c r="E70" s="2">
        <f t="shared" si="32"/>
        <v>0</v>
      </c>
      <c r="F70" s="2">
        <f t="shared" si="33"/>
        <v>0</v>
      </c>
      <c r="G70" s="2">
        <f t="shared" si="34"/>
        <v>0</v>
      </c>
      <c r="H70" s="2">
        <f t="shared" si="35"/>
        <v>0</v>
      </c>
    </row>
    <row r="71" spans="1:8" s="1" customFormat="1" x14ac:dyDescent="0.25">
      <c r="A71" s="22" t="s">
        <v>143</v>
      </c>
      <c r="B71" s="26" t="s">
        <v>142</v>
      </c>
      <c r="C71" s="2">
        <v>550</v>
      </c>
      <c r="D71" s="3">
        <v>0</v>
      </c>
      <c r="E71" s="2">
        <f t="shared" si="32"/>
        <v>0</v>
      </c>
      <c r="F71" s="2">
        <f t="shared" si="33"/>
        <v>0</v>
      </c>
      <c r="G71" s="2">
        <f t="shared" si="34"/>
        <v>0</v>
      </c>
      <c r="H71" s="2">
        <f t="shared" si="35"/>
        <v>0</v>
      </c>
    </row>
    <row r="72" spans="1:8" s="1" customFormat="1" x14ac:dyDescent="0.25">
      <c r="A72" s="12" t="s">
        <v>145</v>
      </c>
      <c r="B72" s="26" t="s">
        <v>144</v>
      </c>
      <c r="C72" s="24">
        <v>550</v>
      </c>
      <c r="D72" s="3">
        <v>0</v>
      </c>
      <c r="E72" s="2">
        <f t="shared" si="32"/>
        <v>0</v>
      </c>
      <c r="F72" s="2">
        <f t="shared" si="33"/>
        <v>0</v>
      </c>
      <c r="G72" s="2">
        <f t="shared" si="34"/>
        <v>0</v>
      </c>
      <c r="H72" s="2">
        <f t="shared" si="35"/>
        <v>0</v>
      </c>
    </row>
    <row r="73" spans="1:8" s="1" customFormat="1" x14ac:dyDescent="0.25">
      <c r="A73" s="12" t="s">
        <v>147</v>
      </c>
      <c r="B73" s="26" t="s">
        <v>146</v>
      </c>
      <c r="C73" s="2">
        <v>550</v>
      </c>
      <c r="D73" s="3">
        <v>0</v>
      </c>
      <c r="E73" s="2">
        <f t="shared" si="32"/>
        <v>0</v>
      </c>
      <c r="F73" s="2">
        <f t="shared" si="33"/>
        <v>0</v>
      </c>
      <c r="G73" s="2">
        <f t="shared" si="34"/>
        <v>0</v>
      </c>
      <c r="H73" s="2">
        <f t="shared" si="35"/>
        <v>0</v>
      </c>
    </row>
    <row r="74" spans="1:8" s="1" customFormat="1" x14ac:dyDescent="0.25">
      <c r="A74" s="12" t="s">
        <v>149</v>
      </c>
      <c r="B74" s="26" t="s">
        <v>148</v>
      </c>
      <c r="C74" s="24">
        <v>450</v>
      </c>
      <c r="D74" s="3">
        <v>0</v>
      </c>
      <c r="E74" s="2">
        <f t="shared" si="32"/>
        <v>0</v>
      </c>
      <c r="F74" s="2">
        <f t="shared" si="33"/>
        <v>0</v>
      </c>
      <c r="G74" s="2">
        <f t="shared" si="34"/>
        <v>0</v>
      </c>
      <c r="H74" s="2">
        <f t="shared" si="35"/>
        <v>0</v>
      </c>
    </row>
    <row r="75" spans="1:8" s="1" customFormat="1" x14ac:dyDescent="0.25">
      <c r="A75" s="12" t="s">
        <v>151</v>
      </c>
      <c r="B75" s="26" t="s">
        <v>150</v>
      </c>
      <c r="C75" s="2">
        <v>550</v>
      </c>
      <c r="D75" s="3">
        <v>0</v>
      </c>
      <c r="E75" s="2">
        <f t="shared" si="28"/>
        <v>0</v>
      </c>
      <c r="F75" s="2">
        <f t="shared" si="29"/>
        <v>0</v>
      </c>
      <c r="G75" s="2">
        <f t="shared" si="30"/>
        <v>0</v>
      </c>
      <c r="H75" s="2">
        <f t="shared" si="31"/>
        <v>0</v>
      </c>
    </row>
    <row r="76" spans="1:8" s="1" customFormat="1" x14ac:dyDescent="0.25">
      <c r="A76" s="12" t="s">
        <v>153</v>
      </c>
      <c r="B76" s="26" t="s">
        <v>152</v>
      </c>
      <c r="C76" s="24">
        <v>550</v>
      </c>
      <c r="D76" s="3">
        <v>0</v>
      </c>
      <c r="E76" s="2">
        <f t="shared" si="28"/>
        <v>0</v>
      </c>
      <c r="F76" s="2">
        <f t="shared" si="29"/>
        <v>0</v>
      </c>
      <c r="G76" s="2">
        <f t="shared" si="30"/>
        <v>0</v>
      </c>
      <c r="H76" s="2">
        <f t="shared" si="31"/>
        <v>0</v>
      </c>
    </row>
    <row r="77" spans="1:8" s="1" customFormat="1" x14ac:dyDescent="0.25">
      <c r="A77" s="12" t="s">
        <v>155</v>
      </c>
      <c r="B77" s="26" t="s">
        <v>154</v>
      </c>
      <c r="C77" s="2">
        <v>550</v>
      </c>
      <c r="D77" s="3">
        <v>0</v>
      </c>
      <c r="E77" s="2">
        <f t="shared" si="28"/>
        <v>0</v>
      </c>
      <c r="F77" s="2">
        <f t="shared" si="29"/>
        <v>0</v>
      </c>
      <c r="G77" s="2">
        <f t="shared" si="30"/>
        <v>0</v>
      </c>
      <c r="H77" s="2">
        <f t="shared" si="31"/>
        <v>0</v>
      </c>
    </row>
    <row r="78" spans="1:8" s="1" customFormat="1" x14ac:dyDescent="0.25">
      <c r="A78" s="12" t="s">
        <v>156</v>
      </c>
      <c r="B78" s="26" t="s">
        <v>157</v>
      </c>
      <c r="C78" s="2">
        <v>550</v>
      </c>
      <c r="D78" s="3">
        <v>0</v>
      </c>
      <c r="E78" s="2">
        <f t="shared" si="28"/>
        <v>0</v>
      </c>
      <c r="F78" s="2">
        <f t="shared" si="29"/>
        <v>0</v>
      </c>
      <c r="G78" s="2">
        <f t="shared" si="30"/>
        <v>0</v>
      </c>
      <c r="H78" s="2">
        <f t="shared" si="31"/>
        <v>0</v>
      </c>
    </row>
    <row r="79" spans="1:8" s="1" customFormat="1" x14ac:dyDescent="0.25">
      <c r="A79" s="22" t="s">
        <v>158</v>
      </c>
      <c r="B79" s="26" t="s">
        <v>159</v>
      </c>
      <c r="C79" s="2">
        <v>550</v>
      </c>
      <c r="D79" s="3">
        <v>0</v>
      </c>
      <c r="E79" s="2">
        <f t="shared" si="28"/>
        <v>0</v>
      </c>
      <c r="F79" s="2">
        <f t="shared" si="29"/>
        <v>0</v>
      </c>
      <c r="G79" s="2">
        <f t="shared" si="30"/>
        <v>0</v>
      </c>
      <c r="H79" s="2">
        <f t="shared" si="31"/>
        <v>0</v>
      </c>
    </row>
    <row r="80" spans="1:8" s="1" customFormat="1" x14ac:dyDescent="0.25">
      <c r="A80" s="12" t="s">
        <v>160</v>
      </c>
      <c r="B80" s="26" t="s">
        <v>161</v>
      </c>
      <c r="C80" s="2">
        <v>550</v>
      </c>
      <c r="D80" s="3">
        <v>0</v>
      </c>
      <c r="E80" s="2">
        <f t="shared" si="28"/>
        <v>0</v>
      </c>
      <c r="F80" s="2">
        <f t="shared" si="29"/>
        <v>0</v>
      </c>
      <c r="G80" s="2">
        <f t="shared" si="30"/>
        <v>0</v>
      </c>
      <c r="H80" s="2">
        <f t="shared" si="31"/>
        <v>0</v>
      </c>
    </row>
    <row r="81" spans="1:8" s="1" customFormat="1" x14ac:dyDescent="0.25">
      <c r="A81" s="12" t="s">
        <v>162</v>
      </c>
      <c r="B81" s="26" t="s">
        <v>163</v>
      </c>
      <c r="C81" s="2">
        <v>550</v>
      </c>
      <c r="D81" s="3">
        <v>0</v>
      </c>
      <c r="E81" s="2">
        <f t="shared" ref="E81:E112" si="36">(C81*D81)*0.7</f>
        <v>0</v>
      </c>
      <c r="F81" s="2">
        <f t="shared" ref="F81:F112" si="37">(D81*C81)*0.6</f>
        <v>0</v>
      </c>
      <c r="G81" s="2">
        <f t="shared" ref="G81:G112" si="38">(C81*D81)*0.5</f>
        <v>0</v>
      </c>
      <c r="H81" s="2">
        <f t="shared" ref="H81:H112" si="39">(C81*D81)*0.4</f>
        <v>0</v>
      </c>
    </row>
    <row r="82" spans="1:8" s="1" customFormat="1" x14ac:dyDescent="0.25">
      <c r="A82" s="12" t="s">
        <v>165</v>
      </c>
      <c r="B82" s="26" t="s">
        <v>164</v>
      </c>
      <c r="C82" s="2">
        <v>550</v>
      </c>
      <c r="D82" s="3">
        <v>0</v>
      </c>
      <c r="E82" s="2">
        <f t="shared" si="36"/>
        <v>0</v>
      </c>
      <c r="F82" s="2">
        <f t="shared" si="37"/>
        <v>0</v>
      </c>
      <c r="G82" s="2">
        <f t="shared" si="38"/>
        <v>0</v>
      </c>
      <c r="H82" s="2">
        <f t="shared" si="39"/>
        <v>0</v>
      </c>
    </row>
    <row r="83" spans="1:8" s="1" customFormat="1" x14ac:dyDescent="0.25">
      <c r="A83" s="12" t="s">
        <v>167</v>
      </c>
      <c r="B83" s="26" t="s">
        <v>166</v>
      </c>
      <c r="C83" s="2">
        <v>550</v>
      </c>
      <c r="D83" s="3">
        <v>0</v>
      </c>
      <c r="E83" s="2">
        <f t="shared" si="36"/>
        <v>0</v>
      </c>
      <c r="F83" s="2">
        <f t="shared" si="37"/>
        <v>0</v>
      </c>
      <c r="G83" s="2">
        <f t="shared" si="38"/>
        <v>0</v>
      </c>
      <c r="H83" s="2">
        <f t="shared" si="39"/>
        <v>0</v>
      </c>
    </row>
    <row r="84" spans="1:8" s="1" customFormat="1" x14ac:dyDescent="0.25">
      <c r="A84" s="12" t="s">
        <v>169</v>
      </c>
      <c r="B84" s="26" t="s">
        <v>168</v>
      </c>
      <c r="C84" s="2">
        <v>550</v>
      </c>
      <c r="D84" s="3">
        <v>0</v>
      </c>
      <c r="E84" s="2">
        <f t="shared" si="36"/>
        <v>0</v>
      </c>
      <c r="F84" s="2">
        <f t="shared" si="37"/>
        <v>0</v>
      </c>
      <c r="G84" s="2">
        <f t="shared" si="38"/>
        <v>0</v>
      </c>
      <c r="H84" s="2">
        <f t="shared" si="39"/>
        <v>0</v>
      </c>
    </row>
    <row r="85" spans="1:8" s="1" customFormat="1" x14ac:dyDescent="0.25">
      <c r="A85" s="12" t="s">
        <v>171</v>
      </c>
      <c r="B85" s="26" t="s">
        <v>170</v>
      </c>
      <c r="C85" s="2">
        <v>550</v>
      </c>
      <c r="D85" s="3">
        <v>0</v>
      </c>
      <c r="E85" s="2">
        <f t="shared" si="36"/>
        <v>0</v>
      </c>
      <c r="F85" s="2">
        <f t="shared" si="37"/>
        <v>0</v>
      </c>
      <c r="G85" s="2">
        <f t="shared" si="38"/>
        <v>0</v>
      </c>
      <c r="H85" s="2">
        <f t="shared" si="39"/>
        <v>0</v>
      </c>
    </row>
    <row r="86" spans="1:8" s="1" customFormat="1" x14ac:dyDescent="0.25">
      <c r="A86" s="12" t="s">
        <v>173</v>
      </c>
      <c r="B86" s="26" t="s">
        <v>172</v>
      </c>
      <c r="C86" s="2">
        <v>550</v>
      </c>
      <c r="D86" s="3">
        <v>0</v>
      </c>
      <c r="E86" s="2">
        <f t="shared" si="36"/>
        <v>0</v>
      </c>
      <c r="F86" s="2">
        <f t="shared" si="37"/>
        <v>0</v>
      </c>
      <c r="G86" s="2">
        <f t="shared" si="38"/>
        <v>0</v>
      </c>
      <c r="H86" s="2">
        <f t="shared" si="39"/>
        <v>0</v>
      </c>
    </row>
    <row r="87" spans="1:8" s="1" customFormat="1" x14ac:dyDescent="0.25">
      <c r="A87" s="22" t="s">
        <v>180</v>
      </c>
      <c r="B87" s="26" t="s">
        <v>174</v>
      </c>
      <c r="C87" s="2">
        <v>550</v>
      </c>
      <c r="D87" s="3">
        <v>0</v>
      </c>
      <c r="E87" s="2">
        <f t="shared" si="36"/>
        <v>0</v>
      </c>
      <c r="F87" s="2">
        <f t="shared" si="37"/>
        <v>0</v>
      </c>
      <c r="G87" s="2">
        <f t="shared" si="38"/>
        <v>0</v>
      </c>
      <c r="H87" s="2">
        <f t="shared" si="39"/>
        <v>0</v>
      </c>
    </row>
    <row r="88" spans="1:8" s="1" customFormat="1" x14ac:dyDescent="0.25">
      <c r="A88" s="12" t="s">
        <v>181</v>
      </c>
      <c r="B88" s="26" t="s">
        <v>175</v>
      </c>
      <c r="C88" s="2">
        <v>550</v>
      </c>
      <c r="D88" s="3">
        <v>0</v>
      </c>
      <c r="E88" s="2">
        <f t="shared" si="36"/>
        <v>0</v>
      </c>
      <c r="F88" s="2">
        <f t="shared" si="37"/>
        <v>0</v>
      </c>
      <c r="G88" s="2">
        <f t="shared" si="38"/>
        <v>0</v>
      </c>
      <c r="H88" s="2">
        <f t="shared" si="39"/>
        <v>0</v>
      </c>
    </row>
    <row r="89" spans="1:8" s="1" customFormat="1" x14ac:dyDescent="0.25">
      <c r="A89" s="12" t="s">
        <v>182</v>
      </c>
      <c r="B89" s="26" t="s">
        <v>176</v>
      </c>
      <c r="C89" s="2">
        <v>550</v>
      </c>
      <c r="D89" s="3">
        <v>0</v>
      </c>
      <c r="E89" s="2">
        <f t="shared" si="36"/>
        <v>0</v>
      </c>
      <c r="F89" s="2">
        <f t="shared" si="37"/>
        <v>0</v>
      </c>
      <c r="G89" s="2">
        <f t="shared" si="38"/>
        <v>0</v>
      </c>
      <c r="H89" s="2">
        <f t="shared" si="39"/>
        <v>0</v>
      </c>
    </row>
    <row r="90" spans="1:8" s="1" customFormat="1" x14ac:dyDescent="0.25">
      <c r="A90" s="12" t="s">
        <v>183</v>
      </c>
      <c r="B90" s="26" t="s">
        <v>177</v>
      </c>
      <c r="C90" s="2">
        <v>550</v>
      </c>
      <c r="D90" s="3">
        <v>0</v>
      </c>
      <c r="E90" s="2">
        <f t="shared" si="36"/>
        <v>0</v>
      </c>
      <c r="F90" s="2">
        <f t="shared" si="37"/>
        <v>0</v>
      </c>
      <c r="G90" s="2">
        <f t="shared" si="38"/>
        <v>0</v>
      </c>
      <c r="H90" s="2">
        <f t="shared" si="39"/>
        <v>0</v>
      </c>
    </row>
    <row r="91" spans="1:8" s="1" customFormat="1" x14ac:dyDescent="0.25">
      <c r="A91" s="12" t="s">
        <v>184</v>
      </c>
      <c r="B91" s="26" t="s">
        <v>178</v>
      </c>
      <c r="C91" s="2">
        <v>550</v>
      </c>
      <c r="D91" s="3">
        <v>0</v>
      </c>
      <c r="E91" s="2">
        <f t="shared" si="36"/>
        <v>0</v>
      </c>
      <c r="F91" s="2">
        <f t="shared" si="37"/>
        <v>0</v>
      </c>
      <c r="G91" s="2">
        <f t="shared" si="38"/>
        <v>0</v>
      </c>
      <c r="H91" s="2">
        <f t="shared" si="39"/>
        <v>0</v>
      </c>
    </row>
    <row r="92" spans="1:8" s="1" customFormat="1" x14ac:dyDescent="0.25">
      <c r="A92" s="12" t="s">
        <v>185</v>
      </c>
      <c r="B92" s="26" t="s">
        <v>179</v>
      </c>
      <c r="C92" s="2">
        <v>550</v>
      </c>
      <c r="D92" s="3">
        <v>0</v>
      </c>
      <c r="E92" s="2">
        <f t="shared" si="36"/>
        <v>0</v>
      </c>
      <c r="F92" s="2">
        <f t="shared" si="37"/>
        <v>0</v>
      </c>
      <c r="G92" s="2">
        <f t="shared" si="38"/>
        <v>0</v>
      </c>
      <c r="H92" s="2">
        <f t="shared" si="39"/>
        <v>0</v>
      </c>
    </row>
    <row r="93" spans="1:8" s="1" customFormat="1" x14ac:dyDescent="0.25">
      <c r="A93" s="12" t="s">
        <v>197</v>
      </c>
      <c r="B93" s="26" t="s">
        <v>186</v>
      </c>
      <c r="C93" s="2">
        <v>550</v>
      </c>
      <c r="D93" s="3">
        <v>0</v>
      </c>
      <c r="E93" s="2">
        <f t="shared" si="36"/>
        <v>0</v>
      </c>
      <c r="F93" s="2">
        <f t="shared" si="37"/>
        <v>0</v>
      </c>
      <c r="G93" s="2">
        <f t="shared" si="38"/>
        <v>0</v>
      </c>
      <c r="H93" s="2">
        <f t="shared" si="39"/>
        <v>0</v>
      </c>
    </row>
    <row r="94" spans="1:8" s="1" customFormat="1" x14ac:dyDescent="0.25">
      <c r="A94" s="12" t="s">
        <v>198</v>
      </c>
      <c r="B94" s="26" t="s">
        <v>187</v>
      </c>
      <c r="C94" s="2">
        <v>550</v>
      </c>
      <c r="D94" s="3">
        <v>0</v>
      </c>
      <c r="E94" s="2">
        <f t="shared" si="36"/>
        <v>0</v>
      </c>
      <c r="F94" s="2">
        <f t="shared" si="37"/>
        <v>0</v>
      </c>
      <c r="G94" s="2">
        <f t="shared" si="38"/>
        <v>0</v>
      </c>
      <c r="H94" s="2">
        <f t="shared" si="39"/>
        <v>0</v>
      </c>
    </row>
    <row r="95" spans="1:8" s="1" customFormat="1" x14ac:dyDescent="0.25">
      <c r="A95" s="21" t="s">
        <v>199</v>
      </c>
      <c r="B95" s="26" t="s">
        <v>188</v>
      </c>
      <c r="C95" s="2">
        <v>550</v>
      </c>
      <c r="D95" s="3">
        <v>0</v>
      </c>
      <c r="E95" s="2">
        <f t="shared" si="36"/>
        <v>0</v>
      </c>
      <c r="F95" s="2">
        <f t="shared" si="37"/>
        <v>0</v>
      </c>
      <c r="G95" s="2">
        <f t="shared" si="38"/>
        <v>0</v>
      </c>
      <c r="H95" s="2">
        <f t="shared" si="39"/>
        <v>0</v>
      </c>
    </row>
    <row r="96" spans="1:8" s="1" customFormat="1" x14ac:dyDescent="0.25">
      <c r="A96" s="12" t="s">
        <v>200</v>
      </c>
      <c r="B96" s="26" t="s">
        <v>189</v>
      </c>
      <c r="C96" s="2">
        <v>550</v>
      </c>
      <c r="D96" s="3">
        <v>0</v>
      </c>
      <c r="E96" s="2">
        <f t="shared" si="36"/>
        <v>0</v>
      </c>
      <c r="F96" s="2">
        <f t="shared" si="37"/>
        <v>0</v>
      </c>
      <c r="G96" s="2">
        <f t="shared" si="38"/>
        <v>0</v>
      </c>
      <c r="H96" s="2">
        <f t="shared" si="39"/>
        <v>0</v>
      </c>
    </row>
    <row r="97" spans="1:8" s="1" customFormat="1" x14ac:dyDescent="0.25">
      <c r="A97" s="12" t="s">
        <v>201</v>
      </c>
      <c r="B97" s="26" t="s">
        <v>190</v>
      </c>
      <c r="C97" s="2">
        <v>550</v>
      </c>
      <c r="D97" s="3">
        <v>0</v>
      </c>
      <c r="E97" s="2">
        <f t="shared" si="36"/>
        <v>0</v>
      </c>
      <c r="F97" s="2">
        <f t="shared" si="37"/>
        <v>0</v>
      </c>
      <c r="G97" s="2">
        <f t="shared" si="38"/>
        <v>0</v>
      </c>
      <c r="H97" s="2">
        <f t="shared" si="39"/>
        <v>0</v>
      </c>
    </row>
    <row r="98" spans="1:8" s="1" customFormat="1" x14ac:dyDescent="0.25">
      <c r="A98" s="12" t="s">
        <v>202</v>
      </c>
      <c r="B98" s="26" t="s">
        <v>191</v>
      </c>
      <c r="C98" s="2">
        <v>550</v>
      </c>
      <c r="D98" s="3">
        <v>0</v>
      </c>
      <c r="E98" s="2">
        <f t="shared" si="36"/>
        <v>0</v>
      </c>
      <c r="F98" s="2">
        <f t="shared" si="37"/>
        <v>0</v>
      </c>
      <c r="G98" s="2">
        <f t="shared" si="38"/>
        <v>0</v>
      </c>
      <c r="H98" s="2">
        <f t="shared" si="39"/>
        <v>0</v>
      </c>
    </row>
    <row r="99" spans="1:8" s="1" customFormat="1" x14ac:dyDescent="0.25">
      <c r="A99" s="12" t="s">
        <v>196</v>
      </c>
      <c r="B99" s="26" t="s">
        <v>192</v>
      </c>
      <c r="C99" s="2">
        <v>650</v>
      </c>
      <c r="D99" s="3">
        <v>0</v>
      </c>
      <c r="E99" s="2">
        <f t="shared" si="36"/>
        <v>0</v>
      </c>
      <c r="F99" s="2">
        <f t="shared" si="37"/>
        <v>0</v>
      </c>
      <c r="G99" s="2">
        <f t="shared" si="38"/>
        <v>0</v>
      </c>
      <c r="H99" s="2">
        <f t="shared" si="39"/>
        <v>0</v>
      </c>
    </row>
    <row r="100" spans="1:8" s="1" customFormat="1" x14ac:dyDescent="0.25">
      <c r="A100" s="13" t="s">
        <v>203</v>
      </c>
      <c r="C100" s="2"/>
      <c r="D100" s="3"/>
      <c r="E100" s="2"/>
      <c r="F100" s="2"/>
      <c r="G100" s="2"/>
      <c r="H100" s="2"/>
    </row>
    <row r="101" spans="1:8" s="1" customFormat="1" x14ac:dyDescent="0.25">
      <c r="A101" s="27" t="s">
        <v>216</v>
      </c>
      <c r="B101" s="26" t="s">
        <v>193</v>
      </c>
      <c r="C101" s="2">
        <v>650</v>
      </c>
      <c r="D101" s="3">
        <v>0</v>
      </c>
      <c r="E101" s="2">
        <f t="shared" si="36"/>
        <v>0</v>
      </c>
      <c r="F101" s="2">
        <f t="shared" si="37"/>
        <v>0</v>
      </c>
      <c r="G101" s="2">
        <f t="shared" si="38"/>
        <v>0</v>
      </c>
      <c r="H101" s="2">
        <f t="shared" si="39"/>
        <v>0</v>
      </c>
    </row>
    <row r="102" spans="1:8" s="1" customFormat="1" x14ac:dyDescent="0.25">
      <c r="A102" s="12" t="s">
        <v>217</v>
      </c>
      <c r="B102" s="26" t="s">
        <v>194</v>
      </c>
      <c r="C102" s="2">
        <v>650</v>
      </c>
      <c r="D102" s="3">
        <v>0</v>
      </c>
      <c r="E102" s="2">
        <f t="shared" si="36"/>
        <v>0</v>
      </c>
      <c r="F102" s="2">
        <f t="shared" si="37"/>
        <v>0</v>
      </c>
      <c r="G102" s="2">
        <f t="shared" si="38"/>
        <v>0</v>
      </c>
      <c r="H102" s="2">
        <f t="shared" si="39"/>
        <v>0</v>
      </c>
    </row>
    <row r="103" spans="1:8" s="1" customFormat="1" x14ac:dyDescent="0.25">
      <c r="A103" s="12" t="s">
        <v>218</v>
      </c>
      <c r="B103" s="26" t="s">
        <v>195</v>
      </c>
      <c r="C103" s="2">
        <v>650</v>
      </c>
      <c r="D103" s="3">
        <v>0</v>
      </c>
      <c r="E103" s="2">
        <f t="shared" si="36"/>
        <v>0</v>
      </c>
      <c r="F103" s="2">
        <f t="shared" si="37"/>
        <v>0</v>
      </c>
      <c r="G103" s="2">
        <f t="shared" si="38"/>
        <v>0</v>
      </c>
      <c r="H103" s="2">
        <f t="shared" si="39"/>
        <v>0</v>
      </c>
    </row>
    <row r="104" spans="1:8" s="1" customFormat="1" x14ac:dyDescent="0.25">
      <c r="A104" s="12" t="s">
        <v>219</v>
      </c>
      <c r="B104" s="26" t="s">
        <v>205</v>
      </c>
      <c r="C104" s="2">
        <v>650</v>
      </c>
      <c r="D104" s="3">
        <v>0</v>
      </c>
      <c r="E104" s="2">
        <f t="shared" si="36"/>
        <v>0</v>
      </c>
      <c r="F104" s="2">
        <f t="shared" si="37"/>
        <v>0</v>
      </c>
      <c r="G104" s="2">
        <f t="shared" si="38"/>
        <v>0</v>
      </c>
      <c r="H104" s="2">
        <f t="shared" si="39"/>
        <v>0</v>
      </c>
    </row>
    <row r="105" spans="1:8" s="1" customFormat="1" x14ac:dyDescent="0.25">
      <c r="A105" s="12" t="s">
        <v>220</v>
      </c>
      <c r="B105" s="26" t="s">
        <v>206</v>
      </c>
      <c r="C105" s="2">
        <v>650</v>
      </c>
      <c r="D105" s="3">
        <v>0</v>
      </c>
      <c r="E105" s="2">
        <f t="shared" si="36"/>
        <v>0</v>
      </c>
      <c r="F105" s="2">
        <f t="shared" si="37"/>
        <v>0</v>
      </c>
      <c r="G105" s="2">
        <f t="shared" si="38"/>
        <v>0</v>
      </c>
      <c r="H105" s="2">
        <f t="shared" si="39"/>
        <v>0</v>
      </c>
    </row>
    <row r="106" spans="1:8" s="1" customFormat="1" x14ac:dyDescent="0.25">
      <c r="A106" s="12" t="s">
        <v>221</v>
      </c>
      <c r="B106" s="26" t="s">
        <v>207</v>
      </c>
      <c r="C106" s="2">
        <v>650</v>
      </c>
      <c r="D106" s="3">
        <v>0</v>
      </c>
      <c r="E106" s="2">
        <f t="shared" si="36"/>
        <v>0</v>
      </c>
      <c r="F106" s="2">
        <f t="shared" si="37"/>
        <v>0</v>
      </c>
      <c r="G106" s="2">
        <f t="shared" si="38"/>
        <v>0</v>
      </c>
      <c r="H106" s="2">
        <f t="shared" si="39"/>
        <v>0</v>
      </c>
    </row>
    <row r="107" spans="1:8" s="1" customFormat="1" x14ac:dyDescent="0.25">
      <c r="A107" s="12" t="s">
        <v>222</v>
      </c>
      <c r="B107" s="26" t="s">
        <v>208</v>
      </c>
      <c r="C107" s="2">
        <v>650</v>
      </c>
      <c r="D107" s="3">
        <v>0</v>
      </c>
      <c r="E107" s="2">
        <f t="shared" si="36"/>
        <v>0</v>
      </c>
      <c r="F107" s="2">
        <f t="shared" si="37"/>
        <v>0</v>
      </c>
      <c r="G107" s="2">
        <f t="shared" si="38"/>
        <v>0</v>
      </c>
      <c r="H107" s="2">
        <f t="shared" si="39"/>
        <v>0</v>
      </c>
    </row>
    <row r="108" spans="1:8" s="1" customFormat="1" x14ac:dyDescent="0.25">
      <c r="A108" s="12" t="s">
        <v>223</v>
      </c>
      <c r="B108" s="26" t="s">
        <v>209</v>
      </c>
      <c r="C108" s="2">
        <v>650</v>
      </c>
      <c r="D108" s="3">
        <v>0</v>
      </c>
      <c r="E108" s="2">
        <f t="shared" si="36"/>
        <v>0</v>
      </c>
      <c r="F108" s="2">
        <f t="shared" si="37"/>
        <v>0</v>
      </c>
      <c r="G108" s="2">
        <f t="shared" si="38"/>
        <v>0</v>
      </c>
      <c r="H108" s="2">
        <f t="shared" si="39"/>
        <v>0</v>
      </c>
    </row>
    <row r="109" spans="1:8" s="1" customFormat="1" x14ac:dyDescent="0.25">
      <c r="A109" s="12" t="s">
        <v>224</v>
      </c>
      <c r="B109" s="26" t="s">
        <v>210</v>
      </c>
      <c r="C109" s="2">
        <v>650</v>
      </c>
      <c r="D109" s="3">
        <v>0</v>
      </c>
      <c r="E109" s="2">
        <f t="shared" si="36"/>
        <v>0</v>
      </c>
      <c r="F109" s="2">
        <f t="shared" si="37"/>
        <v>0</v>
      </c>
      <c r="G109" s="2">
        <f t="shared" si="38"/>
        <v>0</v>
      </c>
      <c r="H109" s="2">
        <f t="shared" si="39"/>
        <v>0</v>
      </c>
    </row>
    <row r="110" spans="1:8" s="1" customFormat="1" x14ac:dyDescent="0.25">
      <c r="A110" s="12" t="s">
        <v>225</v>
      </c>
      <c r="B110" s="26" t="s">
        <v>211</v>
      </c>
      <c r="C110" s="2">
        <v>650</v>
      </c>
      <c r="D110" s="3">
        <v>0</v>
      </c>
      <c r="E110" s="2">
        <f t="shared" si="36"/>
        <v>0</v>
      </c>
      <c r="F110" s="2">
        <f t="shared" si="37"/>
        <v>0</v>
      </c>
      <c r="G110" s="2">
        <f t="shared" si="38"/>
        <v>0</v>
      </c>
      <c r="H110" s="2">
        <f t="shared" si="39"/>
        <v>0</v>
      </c>
    </row>
    <row r="111" spans="1:8" s="1" customFormat="1" x14ac:dyDescent="0.25">
      <c r="A111" s="12" t="s">
        <v>226</v>
      </c>
      <c r="B111" s="26" t="s">
        <v>212</v>
      </c>
      <c r="C111" s="2">
        <v>650</v>
      </c>
      <c r="D111" s="3">
        <v>0</v>
      </c>
      <c r="E111" s="2">
        <f t="shared" si="36"/>
        <v>0</v>
      </c>
      <c r="F111" s="2">
        <f t="shared" si="37"/>
        <v>0</v>
      </c>
      <c r="G111" s="2">
        <f t="shared" si="38"/>
        <v>0</v>
      </c>
      <c r="H111" s="2">
        <f t="shared" si="39"/>
        <v>0</v>
      </c>
    </row>
    <row r="112" spans="1:8" s="1" customFormat="1" x14ac:dyDescent="0.25">
      <c r="A112" s="12" t="s">
        <v>227</v>
      </c>
      <c r="B112" s="26" t="s">
        <v>213</v>
      </c>
      <c r="C112" s="2">
        <v>650</v>
      </c>
      <c r="D112" s="3">
        <v>0</v>
      </c>
      <c r="E112" s="2">
        <f t="shared" si="36"/>
        <v>0</v>
      </c>
      <c r="F112" s="2">
        <f t="shared" si="37"/>
        <v>0</v>
      </c>
      <c r="G112" s="2">
        <f t="shared" si="38"/>
        <v>0</v>
      </c>
      <c r="H112" s="2">
        <f t="shared" si="39"/>
        <v>0</v>
      </c>
    </row>
    <row r="113" spans="1:8" s="1" customFormat="1" x14ac:dyDescent="0.25">
      <c r="A113" s="12" t="s">
        <v>228</v>
      </c>
      <c r="B113" s="26" t="s">
        <v>214</v>
      </c>
      <c r="C113" s="2">
        <v>650</v>
      </c>
      <c r="D113" s="3">
        <v>0</v>
      </c>
      <c r="E113" s="2">
        <f t="shared" si="24"/>
        <v>0</v>
      </c>
      <c r="F113" s="2">
        <f t="shared" si="25"/>
        <v>0</v>
      </c>
      <c r="G113" s="2">
        <f t="shared" si="26"/>
        <v>0</v>
      </c>
      <c r="H113" s="2">
        <f t="shared" si="27"/>
        <v>0</v>
      </c>
    </row>
    <row r="114" spans="1:8" s="1" customFormat="1" x14ac:dyDescent="0.25">
      <c r="A114" s="27" t="s">
        <v>229</v>
      </c>
      <c r="B114" s="26" t="s">
        <v>215</v>
      </c>
      <c r="C114" s="2">
        <v>650</v>
      </c>
      <c r="D114" s="3">
        <v>0</v>
      </c>
      <c r="E114" s="2">
        <f t="shared" si="24"/>
        <v>0</v>
      </c>
      <c r="F114" s="2">
        <f t="shared" si="25"/>
        <v>0</v>
      </c>
      <c r="G114" s="2">
        <f t="shared" si="26"/>
        <v>0</v>
      </c>
      <c r="H114" s="2">
        <f t="shared" si="27"/>
        <v>0</v>
      </c>
    </row>
    <row r="115" spans="1:8" x14ac:dyDescent="0.25">
      <c r="A115" s="13" t="s">
        <v>48</v>
      </c>
      <c r="B115" s="10"/>
      <c r="C115" s="2"/>
      <c r="D115" s="3"/>
      <c r="E115" s="2"/>
      <c r="F115" s="2"/>
      <c r="G115" s="2"/>
      <c r="H115" s="2"/>
    </row>
    <row r="116" spans="1:8" x14ac:dyDescent="0.25">
      <c r="A116" s="12" t="s">
        <v>49</v>
      </c>
      <c r="B116" s="10" t="s">
        <v>50</v>
      </c>
      <c r="C116" s="2">
        <v>1190</v>
      </c>
      <c r="D116" s="3">
        <v>0</v>
      </c>
      <c r="E116" s="2">
        <f t="shared" ref="E116" si="40">(C116*D116)*0.7</f>
        <v>0</v>
      </c>
      <c r="F116" s="2">
        <f t="shared" ref="F116" si="41">(D116*C116)*0.6</f>
        <v>0</v>
      </c>
      <c r="G116" s="2">
        <f t="shared" ref="G116" si="42">(C116*D116)*0.5</f>
        <v>0</v>
      </c>
      <c r="H116" s="2">
        <f t="shared" ref="H116" si="43">(C116*D116)*0.4</f>
        <v>0</v>
      </c>
    </row>
    <row r="118" spans="1:8" x14ac:dyDescent="0.25">
      <c r="A118" t="s">
        <v>51</v>
      </c>
      <c r="E118">
        <f>SUM(E116,E22:E114,E14:E20,E8:E12)</f>
        <v>0</v>
      </c>
      <c r="F118" s="1">
        <f>SUM(F116,F22:F114,F14:F20,F8:F12)</f>
        <v>0</v>
      </c>
      <c r="G118" s="1">
        <f>SUM(G116,G22:G114,G14:G20,G8:G12)</f>
        <v>0</v>
      </c>
      <c r="H118" s="1">
        <f>SUM(H116,H22:H114,H14:H20,H8:H12)</f>
        <v>0</v>
      </c>
    </row>
    <row r="119" spans="1:8" hidden="1" x14ac:dyDescent="0.25"/>
    <row r="120" spans="1:8" hidden="1" x14ac:dyDescent="0.25">
      <c r="D120">
        <f>IF(E118&lt;25000,E118,IF(F118&lt;50000,F118,IF(G118&lt;75000,G118,IF(H118&gt;=75000,H118,G118))))</f>
        <v>0</v>
      </c>
    </row>
    <row r="121" spans="1:8" hidden="1" x14ac:dyDescent="0.25"/>
    <row r="122" spans="1:8" ht="26.25" x14ac:dyDescent="0.25">
      <c r="A122" s="15" t="s">
        <v>52</v>
      </c>
      <c r="D122" s="14" t="str">
        <f>IF(D120&gt;9999,D120,"Ваш заказ слишком мал, добавьте товара до 10000 р. с учетом скидки.")</f>
        <v>Ваш заказ слишком мал, добавьте товара до 10000 р. с учетом скидки.</v>
      </c>
    </row>
    <row r="123" spans="1:8" ht="48" customHeight="1" x14ac:dyDescent="0.25">
      <c r="A123" s="16" t="s">
        <v>53</v>
      </c>
      <c r="D123" s="17" t="e">
        <f>D122+200</f>
        <v>#VALUE!</v>
      </c>
    </row>
    <row r="124" spans="1:8" ht="53.25" customHeight="1" x14ac:dyDescent="0.25">
      <c r="A124" s="18" t="s">
        <v>57</v>
      </c>
      <c r="B124" s="19"/>
      <c r="C124" s="19"/>
      <c r="D124" s="20" t="e">
        <f>D122+(D122/10)+200</f>
        <v>#VALUE!</v>
      </c>
    </row>
  </sheetData>
  <sheetProtection algorithmName="SHA-512" hashValue="AEOLkxXLkhjgYVi/mllzfArMSb7k9uTkgXx0A3Bv0ugnNVWArumbnkyAb3Cvn9xYPOax4vA6uae3Zwy6KtypSw==" saltValue="8t3Fsry2JkISV36VmXAAQA==" spinCount="100000" sheet="1" objects="1" scenarios="1"/>
  <mergeCells count="4">
    <mergeCell ref="A2:H2"/>
    <mergeCell ref="A4:H4"/>
    <mergeCell ref="A5:H5"/>
    <mergeCell ref="A3:H3"/>
  </mergeCells>
  <phoneticPr fontId="13" type="noConversion"/>
  <hyperlinks>
    <hyperlink ref="A8" r:id="rId1" xr:uid="{00000000-0004-0000-0000-000000000000}"/>
    <hyperlink ref="A9" r:id="rId2" xr:uid="{00000000-0004-0000-0000-000001000000}"/>
    <hyperlink ref="A10" r:id="rId3" xr:uid="{00000000-0004-0000-0000-000002000000}"/>
    <hyperlink ref="A11" r:id="rId4" xr:uid="{00000000-0004-0000-0000-000003000000}"/>
    <hyperlink ref="A14" r:id="rId5" xr:uid="{00000000-0004-0000-0000-000004000000}"/>
    <hyperlink ref="A20" r:id="rId6" display="Коробочка premium MTGTRADE genuine leather" xr:uid="{00000000-0004-0000-0000-000005000000}"/>
    <hyperlink ref="A15" r:id="rId7" display="Коробочка XenoSkin MTGTRADE white" xr:uid="{00000000-0004-0000-0000-000006000000}"/>
    <hyperlink ref="A16" r:id="rId8" display="Коробочка XenoSkin MTGTRADE green" xr:uid="{00000000-0004-0000-0000-000007000000}"/>
    <hyperlink ref="A17" r:id="rId9" display="Коробочка XenoSkin MTGTRADE blue" xr:uid="{00000000-0004-0000-0000-000008000000}"/>
    <hyperlink ref="A18" r:id="rId10" display="Коробочка XenoSkin MTGTRADE beige" xr:uid="{00000000-0004-0000-0000-000009000000}"/>
    <hyperlink ref="A19" r:id="rId11" display="Коробочка XenoSkin MTGTRADE black" xr:uid="{00000000-0004-0000-0000-00000A000000}"/>
    <hyperlink ref="A12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5" r:id="rId16" xr:uid="{00000000-0004-0000-0000-00000F000000}"/>
    <hyperlink ref="A26" r:id="rId17" xr:uid="{00000000-0004-0000-0000-000010000000}"/>
    <hyperlink ref="A27" r:id="rId18" xr:uid="{00000000-0004-0000-0000-000011000000}"/>
    <hyperlink ref="A116" r:id="rId19" xr:uid="{00000000-0004-0000-0000-000012000000}"/>
    <hyperlink ref="A29" r:id="rId20" xr:uid="{27FBDA98-FE0E-4B69-BAAC-4C054E15CC3A}"/>
    <hyperlink ref="A30" r:id="rId21" xr:uid="{B06D816A-8536-4121-8702-57BC99279482}"/>
    <hyperlink ref="A31" r:id="rId22" xr:uid="{753317D0-7778-4A3D-B678-970DFB372420}"/>
    <hyperlink ref="A32" r:id="rId23" xr:uid="{ED741980-8769-4A17-AD41-4EE7DC73E2BD}"/>
    <hyperlink ref="A33" r:id="rId24" xr:uid="{930C868C-94E2-459C-9C75-E0ED6466C9D9}"/>
    <hyperlink ref="A34" r:id="rId25" xr:uid="{19ECB045-070B-420F-9050-4FC4A80FA1D9}"/>
    <hyperlink ref="A35" r:id="rId26" xr:uid="{526AAE83-71A2-4919-91BA-F1FDCC99E212}"/>
    <hyperlink ref="A36" r:id="rId27" xr:uid="{CA1C5861-90AD-4C8C-97BE-E79F74DFACA4}"/>
    <hyperlink ref="A37" r:id="rId28" xr:uid="{A9107AD8-8F5A-4D4A-A51B-A20ACC77AAF3}"/>
    <hyperlink ref="A38" r:id="rId29" xr:uid="{DB1939D5-82C5-4D6A-96DE-B15DF2D8C058}"/>
    <hyperlink ref="A39" r:id="rId30" xr:uid="{DBB24E92-705C-43A4-B7A3-34F6380318BB}"/>
    <hyperlink ref="A40" r:id="rId31" xr:uid="{A8172FDA-440F-4246-AC8E-C10FC7C5840F}"/>
    <hyperlink ref="A41" r:id="rId32" xr:uid="{5455E79B-601C-491B-B77C-67696842057E}"/>
    <hyperlink ref="A42" r:id="rId33" xr:uid="{BC6D80F2-4CD0-4EFE-9D7D-3D27AF172DCE}"/>
    <hyperlink ref="A43" r:id="rId34" xr:uid="{4DC25516-FCA3-41DE-9D73-39CBCC959EC8}"/>
    <hyperlink ref="A44" r:id="rId35" xr:uid="{AC37779B-DA56-4765-A68D-9F03D46325AF}"/>
    <hyperlink ref="A45" r:id="rId36" xr:uid="{6BF99281-8EC5-4021-AC3B-549D6DEBB396}"/>
    <hyperlink ref="A46" r:id="rId37" xr:uid="{6574A98C-0D7A-46D2-9C8A-283603E1FBC5}"/>
    <hyperlink ref="A47" r:id="rId38" xr:uid="{522DB7EE-3195-40ED-9E87-0997881AE126}"/>
    <hyperlink ref="A48" r:id="rId39" xr:uid="{70469ABB-A248-495A-9096-CB6805F8F3A3}"/>
    <hyperlink ref="A49" r:id="rId40" xr:uid="{B41A052C-74EA-4E31-8736-32AE2444C186}"/>
    <hyperlink ref="A51" r:id="rId41" xr:uid="{017C3CD7-515E-41EF-8568-AF38F4DC630E}"/>
    <hyperlink ref="A52" r:id="rId42" xr:uid="{6D3505F7-6C5A-4187-A69E-D66E81A994CA}"/>
    <hyperlink ref="A53" r:id="rId43" xr:uid="{DD81C620-CE86-4A0A-850D-ACA8AFEFC25A}"/>
    <hyperlink ref="A54" r:id="rId44" xr:uid="{8FF038A6-5A1D-4FDC-AA5F-E07374399BAC}"/>
    <hyperlink ref="A55" r:id="rId45" xr:uid="{27F3C7BA-23B8-4728-A0E1-00F081A48657}"/>
    <hyperlink ref="A56" r:id="rId46" xr:uid="{93BBBD3A-91ED-420B-B6CE-6CE5A9BD2713}"/>
    <hyperlink ref="A57" r:id="rId47" xr:uid="{600B998F-73A4-47D9-A3AD-B619146EA5DD}"/>
    <hyperlink ref="A58" r:id="rId48" xr:uid="{8FE22E92-74C7-4428-91D2-D824066B111B}"/>
    <hyperlink ref="A59" r:id="rId49" xr:uid="{2799108E-BCCB-4110-BF3E-A44C530A647B}"/>
    <hyperlink ref="A60" r:id="rId50" xr:uid="{2A3CA67F-875F-4F4B-8D8D-7E0B180CD872}"/>
    <hyperlink ref="A62" r:id="rId51" xr:uid="{0C1926C0-AC5D-40AD-91BE-8CA67EC42078}"/>
    <hyperlink ref="A61" r:id="rId52" xr:uid="{6ECE53E0-7D6C-4E0D-9C92-C3B2B653FD55}"/>
    <hyperlink ref="A63" r:id="rId53" xr:uid="{4D7910F8-7ABC-463B-BF53-393C3727507F}"/>
    <hyperlink ref="A64" r:id="rId54" xr:uid="{F8AB1A48-A9A6-434C-8C02-6F2D73F8D504}"/>
    <hyperlink ref="A68" r:id="rId55" xr:uid="{57E1ED64-6ACE-4DC6-8F99-BBCB79201034}"/>
    <hyperlink ref="A65" r:id="rId56" xr:uid="{C3C60FBA-42CE-4D96-BF08-43BB0ABD444D}"/>
    <hyperlink ref="A66" r:id="rId57" xr:uid="{2C8F0592-D79B-4701-A991-A8CDE6B1B9D3}"/>
    <hyperlink ref="A67" r:id="rId58" xr:uid="{537193E0-7EAB-4DF9-A735-D5FBC74B5040}"/>
    <hyperlink ref="A69" r:id="rId59" xr:uid="{0FF71524-F1D9-420E-8984-CE15916216E7}"/>
    <hyperlink ref="A70" r:id="rId60" xr:uid="{5E38EB44-8CD1-429E-8793-D484EFA10E21}"/>
    <hyperlink ref="A71" r:id="rId61" xr:uid="{8A206D92-3894-46D9-99C7-A5274C970E44}"/>
    <hyperlink ref="A72" r:id="rId62" xr:uid="{47BA663B-CB74-464D-9EE2-162F917EEBCE}"/>
    <hyperlink ref="A73" r:id="rId63" xr:uid="{9C339FBB-B4C4-402E-8CEB-B8B286D434DC}"/>
    <hyperlink ref="A74" r:id="rId64" xr:uid="{541CC0B8-9784-4B34-8FEB-D4D1F1D3976A}"/>
    <hyperlink ref="A75" r:id="rId65" xr:uid="{7C56CF90-67B4-45EE-9FCC-0399BA6A18FF}"/>
    <hyperlink ref="A76" r:id="rId66" xr:uid="{EC457DEB-F3FE-4259-BDE0-79AA69BA1806}"/>
    <hyperlink ref="A77" r:id="rId67" xr:uid="{56AF3CA7-BC2D-43C2-A0B4-A20670D4DD6F}"/>
    <hyperlink ref="A78" r:id="rId68" xr:uid="{31C183A6-D8E2-468F-BC66-EA688D034C1B}"/>
    <hyperlink ref="A79" r:id="rId69" xr:uid="{3F7912D0-426F-4575-BB94-3CA542698E30}"/>
    <hyperlink ref="A81" r:id="rId70" xr:uid="{2DC130BE-CAA1-4B65-BBA2-EAC196C4A256}"/>
    <hyperlink ref="A82" r:id="rId71" xr:uid="{3FEF4FAD-C846-4122-A18D-B9D6A7C6D433}"/>
    <hyperlink ref="A83" r:id="rId72" xr:uid="{38874324-16EE-456D-8DF7-42B41355E0D6}"/>
    <hyperlink ref="A84" r:id="rId73" xr:uid="{8B033A38-F2C3-4602-A91B-ABF2ED6CD957}"/>
    <hyperlink ref="A85" r:id="rId74" xr:uid="{B239EED1-DB4E-4CE3-AF14-AF7A9B32E9C9}"/>
    <hyperlink ref="A86" r:id="rId75" xr:uid="{EA356246-6B71-4D80-9534-D72AB9CA6F7E}"/>
    <hyperlink ref="A87" r:id="rId76" xr:uid="{80BD3075-83F9-44FC-9CB9-2CE8016EBBD0}"/>
    <hyperlink ref="A88" r:id="rId77" xr:uid="{B2F54FEF-BEC2-4280-B9FE-F8745E50C90D}"/>
    <hyperlink ref="A89" r:id="rId78" xr:uid="{4C488ADD-B46B-48FC-A64E-B03489FA764C}"/>
    <hyperlink ref="A90" r:id="rId79" xr:uid="{29CE73DC-21D8-4F63-902E-B5BC2DF34129}"/>
    <hyperlink ref="A91" r:id="rId80" xr:uid="{3BCAB8C0-55DA-4B79-8F49-F17F0CC5DFEE}"/>
    <hyperlink ref="A92" r:id="rId81" xr:uid="{B44CE5E2-D07C-44FA-8FD5-AA7B5C6C9E08}"/>
    <hyperlink ref="A99" r:id="rId82" xr:uid="{1B58E0CB-F8F9-4CDB-A865-331CB74EFA84}"/>
    <hyperlink ref="A93" r:id="rId83" xr:uid="{DE127631-4426-4BED-A5F1-83454065F48F}"/>
    <hyperlink ref="A94" r:id="rId84" xr:uid="{E018BD0A-019F-478D-A361-8550F46A7DDA}"/>
    <hyperlink ref="A95" r:id="rId85" xr:uid="{910822C8-6B86-4A62-9BC4-8E10A7086E5E}"/>
    <hyperlink ref="A96" r:id="rId86" xr:uid="{BE8523DF-2323-4846-8012-A2A078BFF783}"/>
    <hyperlink ref="A97" r:id="rId87" xr:uid="{F1887EFC-CBC3-4DBA-9F71-C8FFC73AC1B3}"/>
    <hyperlink ref="A98" r:id="rId88" xr:uid="{2F2D3526-9D22-4A2F-AC08-6701C6E26215}"/>
    <hyperlink ref="A101" r:id="rId89" xr:uid="{B0B6DD4B-1351-4C2E-B8C6-39813391F2E0}"/>
    <hyperlink ref="A102" r:id="rId90" xr:uid="{696DBAD7-DDEE-4C93-9BD6-4E8F19BDF778}"/>
    <hyperlink ref="A103" r:id="rId91" xr:uid="{5A0DF9EA-C67D-42B6-B33C-B6CE0E7A2A83}"/>
    <hyperlink ref="A104" r:id="rId92" xr:uid="{5E2E482D-1EC3-4173-9A41-34A8AC8046B6}"/>
    <hyperlink ref="A105" r:id="rId93" xr:uid="{F168B26D-76C9-4910-AAE0-804BE15833B0}"/>
    <hyperlink ref="A106" r:id="rId94" xr:uid="{278ED1E4-4B17-4298-B4ED-8DA7613F72A6}"/>
    <hyperlink ref="A107" r:id="rId95" xr:uid="{7EBC659D-C1CD-45FE-9AEF-7921AD29AD40}"/>
    <hyperlink ref="A108" r:id="rId96" xr:uid="{1FFC395B-99E1-4F22-8E14-51FF5569612D}"/>
    <hyperlink ref="A109" r:id="rId97" xr:uid="{08E201EE-D66B-4E50-B973-293B665E217F}"/>
    <hyperlink ref="A110" r:id="rId98" xr:uid="{EB27AD18-4F0B-4124-A655-B8321E44A118}"/>
    <hyperlink ref="A111" r:id="rId99" xr:uid="{A2FEDCEC-F535-4DD0-869E-31081B824DE4}"/>
    <hyperlink ref="A112" r:id="rId100" xr:uid="{9724C5D7-5933-427B-9C26-D01DDAE112FF}"/>
    <hyperlink ref="A113" r:id="rId101" xr:uid="{C36F438D-9428-4442-BA1A-E2302864233D}"/>
    <hyperlink ref="A114" r:id="rId102" xr:uid="{6A9DAA80-B111-4ADB-BD7C-569A61B171E0}"/>
  </hyperlinks>
  <pageMargins left="0.7" right="0.7" top="0.75" bottom="0.75" header="0.3" footer="0.3"/>
  <ignoredErrors>
    <ignoredError sqref="D12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>Карлеев Евгений</Manager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Прайс лист аксессуаров MTGTRADE</dc:title>
  <dc:creator>Евгений Карлеев</dc:creator>
  <cp:keywords>MTGTRADE</cp:keywords>
  <cp:lastModifiedBy>Евгений</cp:lastModifiedBy>
  <dcterms:created xsi:type="dcterms:W3CDTF">2020-10-20T05:39:40Z</dcterms:created>
  <dcterms:modified xsi:type="dcterms:W3CDTF">2020-10-29T06:50:39Z</dcterms:modified>
</cp:coreProperties>
</file>